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Z:\3. Informes de Seguimientos\7. Plan de Mejoramiento Institucional\20. PMI ITrim2023\Final\"/>
    </mc:Choice>
  </mc:AlternateContent>
  <xr:revisionPtr revIDLastSave="0" documentId="13_ncr:1_{595BA27C-8C10-47F2-BC95-A5FC55F892BF}" xr6:coauthVersionLast="47" xr6:coauthVersionMax="47" xr10:uidLastSave="{00000000-0000-0000-0000-000000000000}"/>
  <bookViews>
    <workbookView xWindow="-107" yWindow="-107" windowWidth="20847" windowHeight="11208" xr2:uid="{00000000-000D-0000-FFFF-FFFF00000000}"/>
  </bookViews>
  <sheets>
    <sheet name="Eficacia" sheetId="4" r:id="rId1"/>
    <sheet name="Acciones CGR" sheetId="1" r:id="rId2"/>
    <sheet name="Acciones AGN" sheetId="18" r:id="rId3"/>
    <sheet name="Acciones Evaluación OCI" sheetId="15" r:id="rId4"/>
  </sheets>
  <definedNames>
    <definedName name="_xlnm._FilterDatabase" localSheetId="2" hidden="1">'Acciones AGN'!$A$4:$EY$32</definedName>
    <definedName name="_xlnm._FilterDatabase" localSheetId="1" hidden="1">'Acciones CGR'!$A$2:$XFC$786</definedName>
    <definedName name="_xlnm._FilterDatabase" localSheetId="3" hidden="1">'Acciones Evaluación OCI'!$A$2:$BR$241</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4" l="1"/>
  <c r="M27" i="4"/>
  <c r="FM32" i="18"/>
  <c r="FM31" i="18"/>
  <c r="FM30" i="18"/>
  <c r="FM29" i="18"/>
  <c r="FM28" i="18"/>
  <c r="S747" i="1" l="1"/>
  <c r="N747" i="1"/>
  <c r="S717" i="1"/>
  <c r="N717" i="1"/>
  <c r="S425" i="1"/>
  <c r="N425" i="1"/>
  <c r="S423" i="1"/>
  <c r="N423" i="1"/>
  <c r="S742" i="1"/>
  <c r="N742" i="1"/>
  <c r="V27" i="4" l="1"/>
  <c r="W27" i="4"/>
  <c r="O6" i="4"/>
  <c r="O7" i="4"/>
  <c r="O8" i="4"/>
  <c r="O9" i="4"/>
  <c r="O10" i="4"/>
  <c r="O11" i="4"/>
  <c r="O12" i="4"/>
  <c r="O13" i="4"/>
  <c r="O14" i="4"/>
  <c r="O15" i="4"/>
  <c r="O16" i="4"/>
  <c r="O17" i="4"/>
  <c r="O18" i="4"/>
  <c r="O19" i="4"/>
  <c r="O20" i="4"/>
  <c r="O21" i="4"/>
  <c r="O22" i="4"/>
  <c r="O23" i="4"/>
  <c r="O24" i="4"/>
  <c r="O25" i="4"/>
  <c r="O26"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O27" i="4" l="1"/>
  <c r="S746" i="1"/>
  <c r="N746" i="1"/>
  <c r="N273" i="1" l="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4"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8" i="1"/>
  <c r="N719" i="1"/>
  <c r="N720" i="1"/>
  <c r="N721" i="1"/>
  <c r="N722" i="1"/>
  <c r="N723" i="1"/>
  <c r="N724" i="1"/>
  <c r="N725" i="1"/>
  <c r="N726" i="1"/>
  <c r="N727" i="1"/>
  <c r="N728" i="1"/>
  <c r="N729" i="1"/>
  <c r="N730" i="1"/>
  <c r="N731" i="1"/>
  <c r="N732" i="1"/>
  <c r="N733" i="1"/>
  <c r="N734" i="1"/>
  <c r="N735" i="1"/>
  <c r="N736" i="1"/>
  <c r="N737" i="1"/>
  <c r="N738" i="1"/>
  <c r="N741" i="1"/>
  <c r="N743" i="1"/>
  <c r="N744" i="1"/>
  <c r="N745"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S767" i="1"/>
  <c r="U7" i="4"/>
  <c r="U8" i="4"/>
  <c r="U9" i="4"/>
  <c r="U10" i="4"/>
  <c r="U11" i="4"/>
  <c r="U12" i="4"/>
  <c r="U13" i="4"/>
  <c r="U14" i="4"/>
  <c r="U15" i="4"/>
  <c r="U16" i="4"/>
  <c r="U17" i="4"/>
  <c r="U18" i="4"/>
  <c r="U19" i="4"/>
  <c r="U20" i="4"/>
  <c r="U21" i="4"/>
  <c r="U22" i="4"/>
  <c r="U23" i="4"/>
  <c r="U24" i="4"/>
  <c r="U25" i="4"/>
  <c r="U26" i="4"/>
  <c r="U6" i="4"/>
  <c r="P233" i="15"/>
  <c r="P232" i="15"/>
  <c r="P231" i="15"/>
  <c r="P230" i="15"/>
  <c r="P229" i="15"/>
  <c r="P228" i="15"/>
  <c r="P227" i="15"/>
  <c r="P226" i="15"/>
  <c r="P225" i="15"/>
  <c r="P224" i="15"/>
  <c r="P223" i="15"/>
  <c r="P222" i="15"/>
  <c r="P221" i="15"/>
  <c r="P220" i="15"/>
  <c r="P219" i="15"/>
  <c r="P218" i="15"/>
  <c r="P236" i="15"/>
  <c r="P235" i="15"/>
  <c r="P234" i="15"/>
  <c r="P241" i="15"/>
  <c r="P240" i="15"/>
  <c r="P239" i="15"/>
  <c r="P238" i="15"/>
  <c r="P237" i="15"/>
  <c r="P217" i="15"/>
  <c r="P216" i="15"/>
  <c r="P215" i="15"/>
  <c r="P214" i="15"/>
  <c r="P213" i="15"/>
  <c r="P212" i="15"/>
  <c r="P211" i="15"/>
  <c r="P210" i="15"/>
  <c r="P209" i="15"/>
  <c r="P208" i="15"/>
  <c r="P207" i="15"/>
  <c r="P206" i="15"/>
  <c r="P205" i="15"/>
  <c r="P204" i="15"/>
  <c r="EU26" i="18"/>
  <c r="EU27" i="18"/>
  <c r="EU28" i="18"/>
  <c r="EU29" i="18"/>
  <c r="EU30" i="18"/>
  <c r="EU31" i="18"/>
  <c r="I8" i="4"/>
  <c r="I7" i="4"/>
  <c r="I9" i="4"/>
  <c r="C9" i="4" s="1"/>
  <c r="I10" i="4"/>
  <c r="C10" i="4" s="1"/>
  <c r="I11" i="4"/>
  <c r="I12" i="4"/>
  <c r="I13" i="4"/>
  <c r="C13" i="4" s="1"/>
  <c r="I14" i="4"/>
  <c r="I15" i="4"/>
  <c r="I16" i="4"/>
  <c r="C16" i="4" s="1"/>
  <c r="I17" i="4"/>
  <c r="I18" i="4"/>
  <c r="C18" i="4" s="1"/>
  <c r="I19" i="4"/>
  <c r="C19" i="4" s="1"/>
  <c r="I20" i="4"/>
  <c r="I21" i="4"/>
  <c r="C21" i="4" s="1"/>
  <c r="I22" i="4"/>
  <c r="C22" i="4" s="1"/>
  <c r="I23" i="4"/>
  <c r="C23" i="4" s="1"/>
  <c r="I24" i="4"/>
  <c r="C24" i="4" s="1"/>
  <c r="I25" i="4"/>
  <c r="I26" i="4"/>
  <c r="C26" i="4" s="1"/>
  <c r="I6" i="4"/>
  <c r="C6" i="4" s="1"/>
  <c r="S695" i="1"/>
  <c r="C17" i="4" l="1"/>
  <c r="C20" i="4"/>
  <c r="C14" i="4"/>
  <c r="C25" i="4"/>
  <c r="EU32" i="18"/>
  <c r="C15" i="4"/>
  <c r="U27" i="4"/>
  <c r="C7" i="4"/>
  <c r="C12" i="4"/>
  <c r="C11" i="4"/>
  <c r="C8" i="4"/>
  <c r="I27" i="4"/>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4"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6" i="1"/>
  <c r="S697" i="1"/>
  <c r="S698" i="1"/>
  <c r="S699" i="1"/>
  <c r="S700" i="1"/>
  <c r="S701" i="1"/>
  <c r="S702" i="1"/>
  <c r="S703" i="1"/>
  <c r="S704" i="1"/>
  <c r="S705" i="1"/>
  <c r="S706" i="1"/>
  <c r="S707" i="1"/>
  <c r="S708" i="1"/>
  <c r="S709" i="1"/>
  <c r="S710" i="1"/>
  <c r="S711" i="1"/>
  <c r="S712" i="1"/>
  <c r="S713" i="1"/>
  <c r="S714" i="1"/>
  <c r="S715" i="1"/>
  <c r="S716" i="1"/>
  <c r="S718" i="1"/>
  <c r="S719" i="1"/>
  <c r="S720" i="1"/>
  <c r="S721" i="1"/>
  <c r="S722" i="1"/>
  <c r="S723" i="1"/>
  <c r="S724" i="1"/>
  <c r="S725" i="1"/>
  <c r="S726" i="1"/>
  <c r="S727" i="1"/>
  <c r="S728" i="1"/>
  <c r="S729" i="1"/>
  <c r="S730" i="1"/>
  <c r="S731" i="1"/>
  <c r="S732" i="1"/>
  <c r="S733" i="1"/>
  <c r="S734" i="1"/>
  <c r="S735" i="1"/>
  <c r="S736" i="1"/>
  <c r="S737" i="1"/>
  <c r="S738" i="1"/>
  <c r="S741" i="1"/>
  <c r="S743" i="1"/>
  <c r="S744" i="1"/>
  <c r="S745" i="1"/>
  <c r="S748" i="1"/>
  <c r="S749" i="1"/>
  <c r="S750" i="1"/>
  <c r="S751" i="1"/>
  <c r="S752" i="1"/>
  <c r="S753" i="1"/>
  <c r="S754" i="1"/>
  <c r="S755" i="1"/>
  <c r="S756" i="1"/>
  <c r="S757" i="1"/>
  <c r="S758" i="1"/>
  <c r="S759" i="1"/>
  <c r="S760" i="1"/>
  <c r="S761" i="1"/>
  <c r="S762" i="1"/>
  <c r="S763" i="1"/>
  <c r="S764" i="1"/>
  <c r="S765" i="1"/>
  <c r="S766" i="1"/>
  <c r="S768" i="1"/>
  <c r="S769" i="1"/>
  <c r="S770" i="1"/>
  <c r="S771" i="1"/>
  <c r="S772" i="1"/>
  <c r="S773" i="1"/>
  <c r="S774" i="1"/>
  <c r="S775" i="1"/>
  <c r="S776" i="1"/>
  <c r="S777" i="1"/>
  <c r="S778" i="1"/>
  <c r="S779" i="1"/>
  <c r="S780" i="1"/>
  <c r="S781" i="1"/>
  <c r="S782" i="1"/>
  <c r="S783" i="1"/>
  <c r="S784" i="1"/>
  <c r="S785" i="1"/>
  <c r="S786" i="1"/>
  <c r="K27" i="4" l="1"/>
  <c r="P160" i="15" l="1"/>
  <c r="P173" i="15" l="1"/>
  <c r="P169" i="15" l="1"/>
  <c r="EU20" i="18" l="1"/>
  <c r="EU16" i="18"/>
  <c r="EU11" i="18"/>
  <c r="Y27" i="4" l="1"/>
  <c r="X27" i="4"/>
  <c r="L27" i="4"/>
  <c r="J27" i="4"/>
  <c r="D27" i="4"/>
  <c r="M24" i="4"/>
  <c r="G24" i="4" s="1"/>
  <c r="M11" i="4"/>
  <c r="G11" i="4" s="1"/>
  <c r="E27" i="4"/>
  <c r="DT46" i="18"/>
  <c r="DS31" i="18"/>
  <c r="EK30" i="18"/>
  <c r="DS30" i="18"/>
  <c r="EK29" i="18"/>
  <c r="DS29" i="18"/>
  <c r="EK28" i="18"/>
  <c r="DS28" i="18"/>
  <c r="EK27" i="18"/>
  <c r="DS27" i="18"/>
  <c r="EK26" i="18"/>
  <c r="DS26" i="18"/>
  <c r="EK25" i="18"/>
  <c r="DS25" i="18"/>
  <c r="EK24" i="18"/>
  <c r="DS24" i="18"/>
  <c r="I23" i="18"/>
  <c r="I22" i="18"/>
  <c r="DE21" i="18"/>
  <c r="DE31" i="18" s="1"/>
  <c r="CY21" i="18"/>
  <c r="CS21" i="18"/>
  <c r="CS31" i="18" s="1"/>
  <c r="CM21" i="18"/>
  <c r="CM31" i="18" s="1"/>
  <c r="CG21" i="18"/>
  <c r="CG31" i="18" s="1"/>
  <c r="BX21" i="18"/>
  <c r="BX31" i="18" s="1"/>
  <c r="BO21" i="18"/>
  <c r="BO31" i="18" s="1"/>
  <c r="BF21" i="18"/>
  <c r="BF31" i="18" s="1"/>
  <c r="AW21" i="18"/>
  <c r="AW31" i="18" s="1"/>
  <c r="AN21" i="18"/>
  <c r="AN31" i="18" s="1"/>
  <c r="AE21" i="18"/>
  <c r="AE31" i="18" s="1"/>
  <c r="R21" i="18"/>
  <c r="R31" i="18" s="1"/>
  <c r="L21" i="18"/>
  <c r="L31" i="18" s="1"/>
  <c r="I21" i="18"/>
  <c r="EL20" i="18"/>
  <c r="EC20" i="18"/>
  <c r="DT20" i="18"/>
  <c r="DE20" i="18"/>
  <c r="DE30" i="18" s="1"/>
  <c r="CY20" i="18"/>
  <c r="CS20" i="18"/>
  <c r="CS30" i="18" s="1"/>
  <c r="CM20" i="18"/>
  <c r="CM30" i="18" s="1"/>
  <c r="CG20" i="18"/>
  <c r="CG30" i="18" s="1"/>
  <c r="BX20" i="18"/>
  <c r="BX30" i="18" s="1"/>
  <c r="BO20" i="18"/>
  <c r="BO30" i="18" s="1"/>
  <c r="BF20" i="18"/>
  <c r="BF30" i="18" s="1"/>
  <c r="AW20" i="18"/>
  <c r="AW30" i="18" s="1"/>
  <c r="AN20" i="18"/>
  <c r="AN30" i="18" s="1"/>
  <c r="AD20" i="18"/>
  <c r="AE20" i="18" s="1"/>
  <c r="AE30" i="18" s="1"/>
  <c r="R20" i="18"/>
  <c r="R30" i="18" s="1"/>
  <c r="L20" i="18"/>
  <c r="L30" i="18" s="1"/>
  <c r="I20" i="18"/>
  <c r="DQ18" i="18"/>
  <c r="DT17" i="18"/>
  <c r="DQ17" i="18"/>
  <c r="I17" i="18"/>
  <c r="EL16" i="18"/>
  <c r="EC16" i="18"/>
  <c r="DT16" i="18"/>
  <c r="DQ16" i="18"/>
  <c r="DE16" i="18"/>
  <c r="DE29" i="18" s="1"/>
  <c r="CY16" i="18"/>
  <c r="CS16" i="18"/>
  <c r="CS29" i="18" s="1"/>
  <c r="CM16" i="18"/>
  <c r="CM29" i="18" s="1"/>
  <c r="CG16" i="18"/>
  <c r="CG29" i="18" s="1"/>
  <c r="BX16" i="18"/>
  <c r="BX29" i="18" s="1"/>
  <c r="BO16" i="18"/>
  <c r="BO29" i="18" s="1"/>
  <c r="BF16" i="18"/>
  <c r="BF29" i="18" s="1"/>
  <c r="AW16" i="18"/>
  <c r="AW29" i="18" s="1"/>
  <c r="AN16" i="18"/>
  <c r="AN29" i="18" s="1"/>
  <c r="AE16" i="18"/>
  <c r="AE29" i="18" s="1"/>
  <c r="R16" i="18"/>
  <c r="R29" i="18" s="1"/>
  <c r="L16" i="18"/>
  <c r="L29" i="18" s="1"/>
  <c r="I16" i="18"/>
  <c r="EL15" i="18"/>
  <c r="EC15" i="18"/>
  <c r="DT15" i="18"/>
  <c r="DQ15" i="18"/>
  <c r="DE15" i="18"/>
  <c r="DE28" i="18" s="1"/>
  <c r="CY15" i="18"/>
  <c r="CS15" i="18"/>
  <c r="CS28" i="18" s="1"/>
  <c r="CM15" i="18"/>
  <c r="CM28" i="18" s="1"/>
  <c r="CG15" i="18"/>
  <c r="CG28" i="18" s="1"/>
  <c r="BX15" i="18"/>
  <c r="BX28" i="18" s="1"/>
  <c r="BO15" i="18"/>
  <c r="BO28" i="18" s="1"/>
  <c r="BF15" i="18"/>
  <c r="BF28" i="18" s="1"/>
  <c r="AW15" i="18"/>
  <c r="AW28" i="18" s="1"/>
  <c r="AN15" i="18"/>
  <c r="AN28" i="18" s="1"/>
  <c r="AE15" i="18"/>
  <c r="AE28" i="18" s="1"/>
  <c r="R15" i="18"/>
  <c r="R28" i="18" s="1"/>
  <c r="L15" i="18"/>
  <c r="F28" i="18" s="1"/>
  <c r="I15" i="18"/>
  <c r="I14" i="18"/>
  <c r="DE13" i="18"/>
  <c r="DE27" i="18" s="1"/>
  <c r="CY13" i="18"/>
  <c r="CS13" i="18"/>
  <c r="CS27" i="18" s="1"/>
  <c r="CM13" i="18"/>
  <c r="CM27" i="18" s="1"/>
  <c r="CG13" i="18"/>
  <c r="CG27" i="18" s="1"/>
  <c r="BX13" i="18"/>
  <c r="BX27" i="18" s="1"/>
  <c r="BO13" i="18"/>
  <c r="BO27" i="18" s="1"/>
  <c r="BF13" i="18"/>
  <c r="BF27" i="18" s="1"/>
  <c r="AW13" i="18"/>
  <c r="AW27" i="18" s="1"/>
  <c r="AN13" i="18"/>
  <c r="AN27" i="18" s="1"/>
  <c r="AE13" i="18"/>
  <c r="AE27" i="18" s="1"/>
  <c r="R13" i="18"/>
  <c r="R27" i="18" s="1"/>
  <c r="L13" i="18"/>
  <c r="L27" i="18" s="1"/>
  <c r="I13" i="18"/>
  <c r="AM12" i="18"/>
  <c r="AN11" i="18" s="1"/>
  <c r="AN26" i="18" s="1"/>
  <c r="I12" i="18"/>
  <c r="EL11" i="18"/>
  <c r="EC11" i="18"/>
  <c r="DT11" i="18"/>
  <c r="DQ11" i="18"/>
  <c r="DE11" i="18"/>
  <c r="DE26" i="18" s="1"/>
  <c r="CY11" i="18"/>
  <c r="CS11" i="18"/>
  <c r="CS26" i="18" s="1"/>
  <c r="CM11" i="18"/>
  <c r="CM26" i="18" s="1"/>
  <c r="CG11" i="18"/>
  <c r="CG26" i="18" s="1"/>
  <c r="BX11" i="18"/>
  <c r="BX26" i="18" s="1"/>
  <c r="BO11" i="18"/>
  <c r="BO26" i="18" s="1"/>
  <c r="BF11" i="18"/>
  <c r="BF26" i="18" s="1"/>
  <c r="AW11" i="18"/>
  <c r="AW26" i="18" s="1"/>
  <c r="AE11" i="18"/>
  <c r="AE26" i="18" s="1"/>
  <c r="R11" i="18"/>
  <c r="R26" i="18" s="1"/>
  <c r="L11" i="18"/>
  <c r="L26" i="18" s="1"/>
  <c r="I11" i="18"/>
  <c r="I10" i="18"/>
  <c r="I9" i="18"/>
  <c r="DE8" i="18"/>
  <c r="DE25" i="18" s="1"/>
  <c r="CY8" i="18"/>
  <c r="CS8" i="18"/>
  <c r="CS25" i="18" s="1"/>
  <c r="CM8" i="18"/>
  <c r="CM25" i="18" s="1"/>
  <c r="CG8" i="18"/>
  <c r="CG25" i="18" s="1"/>
  <c r="BX8" i="18"/>
  <c r="BX25" i="18" s="1"/>
  <c r="BO8" i="18"/>
  <c r="BO25" i="18" s="1"/>
  <c r="BF8" i="18"/>
  <c r="BF25" i="18" s="1"/>
  <c r="AW8" i="18"/>
  <c r="AW25" i="18" s="1"/>
  <c r="AN8" i="18"/>
  <c r="AN25" i="18" s="1"/>
  <c r="AE8" i="18"/>
  <c r="AE25" i="18" s="1"/>
  <c r="R8" i="18"/>
  <c r="R25" i="18" s="1"/>
  <c r="L8" i="18"/>
  <c r="L25" i="18" s="1"/>
  <c r="I8" i="18"/>
  <c r="I7" i="18"/>
  <c r="I6" i="18"/>
  <c r="DE5" i="18"/>
  <c r="DE24" i="18" s="1"/>
  <c r="CY5" i="18"/>
  <c r="CS5" i="18"/>
  <c r="CS24" i="18" s="1"/>
  <c r="CM5" i="18"/>
  <c r="CM24" i="18" s="1"/>
  <c r="CG5" i="18"/>
  <c r="CG24" i="18" s="1"/>
  <c r="BX5" i="18"/>
  <c r="BX24" i="18" s="1"/>
  <c r="BO5" i="18"/>
  <c r="BO24" i="18" s="1"/>
  <c r="BF5" i="18"/>
  <c r="BF24" i="18" s="1"/>
  <c r="AW5" i="18"/>
  <c r="AW24" i="18" s="1"/>
  <c r="AN5" i="18"/>
  <c r="AN24" i="18" s="1"/>
  <c r="AE5" i="18"/>
  <c r="R5" i="18"/>
  <c r="AE24" i="18" s="1"/>
  <c r="L5" i="18"/>
  <c r="L24" i="18" s="1"/>
  <c r="I5" i="18"/>
  <c r="I29" i="4" l="1"/>
  <c r="DE32" i="18"/>
  <c r="EK32" i="18"/>
  <c r="F27" i="18"/>
  <c r="AE32" i="18"/>
  <c r="BX32" i="18"/>
  <c r="F26" i="18"/>
  <c r="CS32" i="18"/>
  <c r="L28" i="18"/>
  <c r="L32" i="18" s="1"/>
  <c r="F29" i="18"/>
  <c r="F25" i="18"/>
  <c r="G27" i="4"/>
  <c r="AN32" i="18"/>
  <c r="DS32" i="18"/>
  <c r="CG32" i="18"/>
  <c r="F24" i="18"/>
  <c r="U29" i="4"/>
  <c r="F27" i="4"/>
  <c r="CM32" i="18"/>
  <c r="BF32" i="18"/>
  <c r="AW32" i="18"/>
  <c r="BO32" i="18"/>
  <c r="F31" i="18"/>
  <c r="R24" i="18"/>
  <c r="R32" i="18" s="1"/>
  <c r="F30" i="18"/>
  <c r="E32" i="18" l="1"/>
  <c r="C27" i="4"/>
  <c r="P159" i="15" l="1"/>
  <c r="P151" i="15"/>
  <c r="P103" i="15" l="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8"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8"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9" authorId="0" shapeId="0" xr:uid="{00000000-0006-0000-01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3" authorId="0" shapeId="0" xr:uid="{00000000-0006-0000-0200-000001000000}">
      <text>
        <r>
          <rPr>
            <sz val="9"/>
            <color indexed="81"/>
            <rFont val="Tahoma"/>
            <family val="2"/>
          </rPr>
          <t xml:space="preserve">Dejar las observaciones frente al cumplimiento y efectividad de las tareas implementadas. 
</t>
        </r>
      </text>
    </comment>
    <comment ref="U3" authorId="0" shapeId="0" xr:uid="{00000000-0006-0000-0200-000002000000}">
      <text>
        <r>
          <rPr>
            <sz val="9"/>
            <color indexed="81"/>
            <rFont val="Tahoma"/>
            <family val="2"/>
          </rPr>
          <t xml:space="preserve">Dejar las observaciones frente al cumplimiento y efectividad de las tareas implementadas. 
</t>
        </r>
      </text>
    </comment>
    <comment ref="W3" authorId="1" shapeId="0" xr:uid="{00000000-0006-0000-0200-000003000000}">
      <text>
        <r>
          <rPr>
            <b/>
            <sz val="9"/>
            <color indexed="81"/>
            <rFont val="Tahoma"/>
            <family val="2"/>
          </rPr>
          <t xml:space="preserve">Fecha en que se cierra completamente el hallazgo
</t>
        </r>
      </text>
    </comment>
    <comment ref="X3" authorId="1" shapeId="0" xr:uid="{00000000-0006-0000-0200-000004000000}">
      <text>
        <r>
          <rPr>
            <b/>
            <sz val="9"/>
            <color indexed="81"/>
            <rFont val="Tahoma"/>
            <family val="2"/>
          </rPr>
          <t>Número de radicado con el cual la entidad realiza el cierre del hallazgo</t>
        </r>
      </text>
    </comment>
    <comment ref="Z3" authorId="1" shapeId="0" xr:uid="{00000000-0006-0000-0200-000005000000}">
      <text>
        <r>
          <rPr>
            <b/>
            <sz val="9"/>
            <color indexed="81"/>
            <rFont val="Tahoma"/>
            <family val="2"/>
          </rPr>
          <t xml:space="preserve">Fecha en que se cierra completamente el hallazgo
</t>
        </r>
      </text>
    </comment>
    <comment ref="AA3" authorId="1" shapeId="0" xr:uid="{00000000-0006-0000-0200-000006000000}">
      <text>
        <r>
          <rPr>
            <b/>
            <sz val="9"/>
            <color indexed="81"/>
            <rFont val="Tahoma"/>
            <family val="2"/>
          </rPr>
          <t>Número de radicado con el cual la entidad realiza el cierre del hallazgo</t>
        </r>
      </text>
    </comment>
    <comment ref="AH3" authorId="0" shapeId="0" xr:uid="{00000000-0006-0000-0200-000007000000}">
      <text>
        <r>
          <rPr>
            <sz val="9"/>
            <color indexed="81"/>
            <rFont val="Tahoma"/>
            <family val="2"/>
          </rPr>
          <t xml:space="preserve">Dejar las observaciones frente al cumplimiento y efectividad de las tareas implementadas. 
</t>
        </r>
      </text>
    </comment>
    <comment ref="AJ3" authorId="1" shapeId="0" xr:uid="{00000000-0006-0000-0200-000008000000}">
      <text>
        <r>
          <rPr>
            <b/>
            <sz val="9"/>
            <color indexed="81"/>
            <rFont val="Tahoma"/>
            <family val="2"/>
          </rPr>
          <t xml:space="preserve">Fecha en que se cierra completamente el hallazgo
</t>
        </r>
      </text>
    </comment>
    <comment ref="AK3" authorId="1" shapeId="0" xr:uid="{00000000-0006-0000-0200-000009000000}">
      <text>
        <r>
          <rPr>
            <b/>
            <sz val="9"/>
            <color indexed="81"/>
            <rFont val="Tahoma"/>
            <family val="2"/>
          </rPr>
          <t>Número de radicado con el cual la entidad realiza el cierre del hallazgo</t>
        </r>
      </text>
    </comment>
    <comment ref="AQ3" authorId="0" shapeId="0" xr:uid="{00000000-0006-0000-0200-00000A000000}">
      <text>
        <r>
          <rPr>
            <sz val="9"/>
            <color indexed="81"/>
            <rFont val="Tahoma"/>
            <family val="2"/>
          </rPr>
          <t xml:space="preserve">Dejar las observaciones frente al cumplimiento y efectividad de las tareas implementadas. 
</t>
        </r>
      </text>
    </comment>
    <comment ref="AS3" authorId="1" shapeId="0" xr:uid="{00000000-0006-0000-0200-00000B000000}">
      <text>
        <r>
          <rPr>
            <b/>
            <sz val="9"/>
            <color indexed="81"/>
            <rFont val="Tahoma"/>
            <family val="2"/>
          </rPr>
          <t xml:space="preserve">Fecha en que se cierra completamente el hallazgo
</t>
        </r>
      </text>
    </comment>
    <comment ref="AT3" authorId="1" shapeId="0" xr:uid="{00000000-0006-0000-0200-00000C000000}">
      <text>
        <r>
          <rPr>
            <b/>
            <sz val="9"/>
            <color indexed="81"/>
            <rFont val="Tahoma"/>
            <family val="2"/>
          </rPr>
          <t>Número de radicado con el cual la entidad realiza el cierre del hallazgo</t>
        </r>
      </text>
    </comment>
    <comment ref="AZ3" authorId="0" shapeId="0" xr:uid="{00000000-0006-0000-0200-00000D000000}">
      <text>
        <r>
          <rPr>
            <sz val="9"/>
            <color indexed="81"/>
            <rFont val="Tahoma"/>
            <family val="2"/>
          </rPr>
          <t xml:space="preserve">Dejar las observaciones frente al cumplimiento y efectividad de las tareas implementadas. 
</t>
        </r>
      </text>
    </comment>
    <comment ref="BB3" authorId="1" shapeId="0" xr:uid="{00000000-0006-0000-0200-00000E000000}">
      <text>
        <r>
          <rPr>
            <b/>
            <sz val="9"/>
            <color indexed="81"/>
            <rFont val="Tahoma"/>
            <family val="2"/>
          </rPr>
          <t xml:space="preserve">Fecha en que se cierra completamente el hallazgo
</t>
        </r>
      </text>
    </comment>
    <comment ref="BC3" authorId="1" shapeId="0" xr:uid="{00000000-0006-0000-0200-00000F000000}">
      <text>
        <r>
          <rPr>
            <b/>
            <sz val="9"/>
            <color indexed="81"/>
            <rFont val="Tahoma"/>
            <family val="2"/>
          </rPr>
          <t>Número de radicado con el cual la entidad realiza el cierre del hallazgo</t>
        </r>
      </text>
    </comment>
    <comment ref="BI3" authorId="0" shapeId="0" xr:uid="{00000000-0006-0000-0200-000010000000}">
      <text>
        <r>
          <rPr>
            <sz val="9"/>
            <color indexed="81"/>
            <rFont val="Tahoma"/>
            <family val="2"/>
          </rPr>
          <t xml:space="preserve">Dejar las observaciones frente al cumplimiento y efectividad de las tareas implementadas. 
</t>
        </r>
      </text>
    </comment>
    <comment ref="BK3" authorId="1" shapeId="0" xr:uid="{00000000-0006-0000-0200-000011000000}">
      <text>
        <r>
          <rPr>
            <b/>
            <sz val="9"/>
            <color indexed="81"/>
            <rFont val="Tahoma"/>
            <family val="2"/>
          </rPr>
          <t xml:space="preserve">Fecha en que se cierra completamente el hallazgo
</t>
        </r>
      </text>
    </comment>
    <comment ref="BL3" authorId="1" shapeId="0" xr:uid="{00000000-0006-0000-0200-000012000000}">
      <text>
        <r>
          <rPr>
            <b/>
            <sz val="9"/>
            <color indexed="81"/>
            <rFont val="Tahoma"/>
            <family val="2"/>
          </rPr>
          <t>Número de radicado con el cual la entidad realiza el cierre del hallazgo</t>
        </r>
      </text>
    </comment>
    <comment ref="BR3" authorId="0" shapeId="0" xr:uid="{00000000-0006-0000-0200-000013000000}">
      <text>
        <r>
          <rPr>
            <sz val="9"/>
            <color indexed="81"/>
            <rFont val="Tahoma"/>
            <family val="2"/>
          </rPr>
          <t xml:space="preserve">Dejar las observaciones frente al cumplimiento y efectividad de las tareas implementadas. 
</t>
        </r>
      </text>
    </comment>
    <comment ref="BT3" authorId="1" shapeId="0" xr:uid="{00000000-0006-0000-0200-000014000000}">
      <text>
        <r>
          <rPr>
            <b/>
            <sz val="9"/>
            <color indexed="81"/>
            <rFont val="Tahoma"/>
            <family val="2"/>
          </rPr>
          <t xml:space="preserve">Fecha en que se cierra completamente el hallazgo
</t>
        </r>
      </text>
    </comment>
    <comment ref="BU3" authorId="1" shapeId="0" xr:uid="{00000000-0006-0000-0200-000015000000}">
      <text>
        <r>
          <rPr>
            <b/>
            <sz val="9"/>
            <color indexed="81"/>
            <rFont val="Tahoma"/>
            <family val="2"/>
          </rPr>
          <t>Número de radicado con el cual la entidad realiza el cierre del hallazgo</t>
        </r>
      </text>
    </comment>
    <comment ref="CA3" authorId="0" shapeId="0" xr:uid="{00000000-0006-0000-0200-000016000000}">
      <text>
        <r>
          <rPr>
            <sz val="9"/>
            <color indexed="81"/>
            <rFont val="Tahoma"/>
            <family val="2"/>
          </rPr>
          <t xml:space="preserve">Dejar las observaciones frente al cumplimiento y efectividad de las tareas implementadas. 
</t>
        </r>
      </text>
    </comment>
    <comment ref="CC3" authorId="1" shapeId="0" xr:uid="{00000000-0006-0000-0200-000017000000}">
      <text>
        <r>
          <rPr>
            <b/>
            <sz val="9"/>
            <color indexed="81"/>
            <rFont val="Tahoma"/>
            <family val="2"/>
          </rPr>
          <t xml:space="preserve">Fecha en que se cierra completamente el hallazgo
</t>
        </r>
      </text>
    </comment>
    <comment ref="CD3" authorId="1" shapeId="0" xr:uid="{00000000-0006-0000-0200-000018000000}">
      <text>
        <r>
          <rPr>
            <b/>
            <sz val="9"/>
            <color indexed="81"/>
            <rFont val="Tahoma"/>
            <family val="2"/>
          </rPr>
          <t>Número de radicado con el cual la entidad realiza el cierre del hallazgo</t>
        </r>
      </text>
    </comment>
    <comment ref="DJ3" authorId="1" shapeId="0" xr:uid="{00000000-0006-0000-0200-000019000000}">
      <text>
        <r>
          <rPr>
            <b/>
            <sz val="9"/>
            <color indexed="81"/>
            <rFont val="Tahoma"/>
            <family val="2"/>
          </rPr>
          <t xml:space="preserve">Fecha en que se cierra completamente el hallazgo
</t>
        </r>
      </text>
    </comment>
    <comment ref="DK3" authorId="1" shapeId="0" xr:uid="{00000000-0006-0000-0200-00001A000000}">
      <text>
        <r>
          <rPr>
            <b/>
            <sz val="9"/>
            <color indexed="81"/>
            <rFont val="Tahoma"/>
            <family val="2"/>
          </rPr>
          <t>Número de radicado con el cual la entidad realiza el cierre del hallazgo</t>
        </r>
      </text>
    </comment>
    <comment ref="DY3" authorId="1" shapeId="0" xr:uid="{00000000-0006-0000-0200-00001B000000}">
      <text>
        <r>
          <rPr>
            <b/>
            <sz val="9"/>
            <color indexed="81"/>
            <rFont val="Tahoma"/>
            <family val="2"/>
          </rPr>
          <t xml:space="preserve">Fecha en que se cierra completamente el hallazgo
</t>
        </r>
      </text>
    </comment>
    <comment ref="DZ3" authorId="1" shapeId="0" xr:uid="{00000000-0006-0000-0200-00001C000000}">
      <text>
        <r>
          <rPr>
            <b/>
            <sz val="9"/>
            <color indexed="81"/>
            <rFont val="Tahoma"/>
            <family val="2"/>
          </rPr>
          <t>Número de radicado con el cual la entidad realiza el cierre del hallazgo</t>
        </r>
      </text>
    </comment>
    <comment ref="EH3" authorId="1" shapeId="0" xr:uid="{00000000-0006-0000-0200-00001D000000}">
      <text>
        <r>
          <rPr>
            <b/>
            <sz val="9"/>
            <color indexed="81"/>
            <rFont val="Tahoma"/>
            <family val="2"/>
          </rPr>
          <t xml:space="preserve">Fecha en que se cierra completamente el hallazgo
</t>
        </r>
      </text>
    </comment>
    <comment ref="EI3" authorId="1" shapeId="0" xr:uid="{00000000-0006-0000-0200-00001E000000}">
      <text>
        <r>
          <rPr>
            <b/>
            <sz val="9"/>
            <color indexed="81"/>
            <rFont val="Tahoma"/>
            <family val="2"/>
          </rPr>
          <t>Número de radicado con el cual la entidad realiza el cierre del hallazgo</t>
        </r>
      </text>
    </comment>
    <comment ref="EQ3" authorId="1" shapeId="0" xr:uid="{FC621120-31E8-4121-80C7-58DD37286047}">
      <text>
        <r>
          <rPr>
            <b/>
            <sz val="9"/>
            <color indexed="81"/>
            <rFont val="Tahoma"/>
            <family val="2"/>
          </rPr>
          <t xml:space="preserve">Fecha en que se cierra completamente el hallazgo
</t>
        </r>
      </text>
    </comment>
    <comment ref="ER3" authorId="1" shapeId="0" xr:uid="{67C82E2B-1DF6-4584-9AB0-AA452913CDDD}">
      <text>
        <r>
          <rPr>
            <b/>
            <sz val="9"/>
            <color indexed="81"/>
            <rFont val="Tahoma"/>
            <family val="2"/>
          </rPr>
          <t>Número de radicado con el cual la entidad realiza el cierre del hallazgo</t>
        </r>
      </text>
    </comment>
    <comment ref="EZ3" authorId="1" shapeId="0" xr:uid="{74008947-E63F-4B06-A5B1-C6304CFF0545}">
      <text>
        <r>
          <rPr>
            <b/>
            <sz val="9"/>
            <color indexed="81"/>
            <rFont val="Tahoma"/>
            <family val="2"/>
          </rPr>
          <t xml:space="preserve">Fecha en que se cierra completamente el hallazgo
</t>
        </r>
      </text>
    </comment>
    <comment ref="FA3" authorId="1" shapeId="0" xr:uid="{1C4B3AFB-C36B-4001-B66A-8C7B81C7FD9D}">
      <text>
        <r>
          <rPr>
            <b/>
            <sz val="9"/>
            <color indexed="81"/>
            <rFont val="Tahoma"/>
            <family val="2"/>
          </rPr>
          <t>Número de radicado con el cual la entidad realiza el cierre del hallazgo</t>
        </r>
      </text>
    </comment>
    <comment ref="FC3" authorId="1" shapeId="0" xr:uid="{ADADCC7F-A206-4223-B9FA-B31C6C8327B4}">
      <text>
        <r>
          <rPr>
            <b/>
            <sz val="9"/>
            <color indexed="81"/>
            <rFont val="Tahoma"/>
            <family val="2"/>
          </rPr>
          <t xml:space="preserve">Fecha en que se cierra completamente el hallazgo
</t>
        </r>
      </text>
    </comment>
    <comment ref="FD3" authorId="1" shapeId="0" xr:uid="{5950A4B2-A611-433B-8C46-E7C6D695F77E}">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<sst xmlns="http://schemas.openxmlformats.org/spreadsheetml/2006/main" count="53410" uniqueCount="9640">
  <si>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</si>
  <si>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</si>
  <si>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</si>
  <si>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</si>
  <si>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</si>
  <si>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</si>
  <si>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</si>
  <si>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</si>
  <si>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</si>
  <si>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</si>
  <si>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</si>
  <si>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</si>
  <si>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</si>
  <si>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</si>
  <si>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</si>
  <si>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</si>
  <si>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</si>
  <si>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</si>
  <si>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</si>
  <si>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</si>
  <si>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</si>
  <si>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</si>
  <si>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</si>
  <si>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</si>
  <si>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</si>
  <si>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</si>
  <si>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</si>
  <si>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</si>
  <si>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</si>
  <si>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</si>
  <si>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</si>
  <si>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</si>
  <si>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</si>
  <si>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</si>
  <si>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</si>
  <si>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</si>
  <si>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</si>
  <si>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Establecer un Plan de acción en la Dirección de Acceso a Tierras, en el que se incluyan metas, productos y actividades asociadas a desembolso de subsidios.</t>
  </si>
  <si>
    <t>Plan de acción diseñado y en implementación</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</si>
  <si>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</si>
  <si>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</si>
  <si>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</si>
  <si>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</si>
  <si>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</si>
  <si>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</si>
  <si>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</si>
  <si>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</si>
  <si>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</si>
  <si>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</si>
  <si>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</si>
  <si>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</si>
  <si>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</si>
  <si>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</si>
  <si>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Diseñar y publicar el procedimiento de adquisición de predios para comunidades étnicas.</t>
  </si>
  <si>
    <t>Posibles deficiencias en controles  de entrega y recibo material de predios adquiridos.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</si>
  <si>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</si>
  <si>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</si>
  <si>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</si>
  <si>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</si>
  <si>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</si>
  <si>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</si>
  <si>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</si>
  <si>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</si>
  <si>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</si>
  <si>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</si>
  <si>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</si>
  <si>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</si>
  <si>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</si>
  <si>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</si>
  <si>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</si>
  <si>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</si>
  <si>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</si>
  <si>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</si>
  <si>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</si>
  <si>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</si>
  <si>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</si>
  <si>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</si>
  <si>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</si>
  <si>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</si>
  <si>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</si>
  <si>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</si>
  <si>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</si>
  <si>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</si>
  <si>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</si>
  <si>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</si>
  <si>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</si>
  <si>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</si>
  <si>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</si>
  <si>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</si>
  <si>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</si>
  <si>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</si>
  <si>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</si>
  <si>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</si>
  <si>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</si>
  <si>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</si>
  <si>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</si>
  <si>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</si>
  <si>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</si>
  <si>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</si>
  <si>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</si>
  <si>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</si>
  <si>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</si>
  <si>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</si>
  <si>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</si>
  <si>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</si>
  <si>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</si>
  <si>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</si>
  <si>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</si>
  <si>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</si>
  <si>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Posible insuficiencia o inexistencia de instrumentos de planeación para monitorear el estado de procesos agrarios</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</si>
  <si>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</si>
  <si>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</si>
  <si>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</si>
  <si>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</si>
  <si>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</si>
  <si>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</si>
  <si>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</si>
  <si>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</si>
  <si>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</si>
  <si>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</si>
  <si>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</si>
  <si>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</si>
  <si>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</si>
  <si>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</si>
  <si>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</si>
  <si>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</si>
  <si>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</si>
  <si>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</si>
  <si>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</si>
  <si>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</si>
  <si>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</si>
  <si>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</si>
  <si>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</si>
  <si>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</si>
  <si>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</si>
  <si>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</si>
  <si>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</si>
  <si>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</si>
  <si>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</si>
  <si>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</si>
  <si>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</si>
  <si>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</si>
  <si>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</si>
  <si>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</si>
  <si>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</si>
  <si>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</si>
  <si>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</si>
  <si>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</si>
  <si>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</si>
  <si>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</si>
  <si>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</si>
  <si>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</si>
  <si>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</si>
  <si>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</si>
  <si>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</si>
  <si>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</si>
  <si>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</si>
  <si>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</si>
  <si>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</si>
  <si>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</si>
  <si>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</si>
  <si>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</si>
  <si>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</si>
  <si>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</si>
  <si>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</si>
  <si>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</si>
  <si>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</si>
  <si>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</si>
  <si>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</si>
  <si>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</si>
  <si>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</si>
  <si>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</si>
  <si>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</si>
  <si>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</si>
  <si>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</si>
  <si>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</si>
  <si>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Socialización del proyecto de ley con las comunidades negras raizales y palenqueras representadas en la Consultiva de Alto Nivel</t>
  </si>
  <si>
    <t>Decreto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</si>
  <si>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</si>
  <si>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</si>
  <si>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</si>
  <si>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</si>
  <si>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</si>
  <si>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</si>
  <si>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</si>
  <si>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</si>
  <si>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</si>
  <si>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</si>
  <si>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</si>
  <si>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</si>
  <si>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</si>
  <si>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</si>
  <si>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</si>
  <si>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</si>
  <si>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</si>
  <si>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</si>
  <si>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Posibles deficiencias o inexistencia de instrumentos o informes que consoliden el estado de procesos de recuperación de baldíos y de acumulación irregular por parte de particulares.</t>
  </si>
  <si>
    <t xml:space="preserve">Elaborar un informe en que se relacionen los resultados de los estudios de acumulación de acuerdo con las solicitudes realizadas por los entes de control  y remitirlos  a la Oficina Jurídica para el inicio de las respectivas demandas.
</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</si>
  <si>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</si>
  <si>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</si>
  <si>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</si>
  <si>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</si>
  <si>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</si>
  <si>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</si>
  <si>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</si>
  <si>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</si>
  <si>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</si>
  <si>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</si>
  <si>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</si>
  <si>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</si>
  <si>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</si>
  <si>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</si>
  <si>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</si>
  <si>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</si>
  <si>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</si>
  <si>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</si>
  <si>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</si>
  <si>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</si>
  <si>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</si>
  <si>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</si>
  <si>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</si>
  <si>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</si>
  <si>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</si>
  <si>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</si>
  <si>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</si>
  <si>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</si>
  <si>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</si>
  <si>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</si>
  <si>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</si>
  <si>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</si>
  <si>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</si>
  <si>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</si>
  <si>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</si>
  <si>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</si>
  <si>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Circular</t>
  </si>
  <si>
    <t>Diseñar y socializar un procedimiento para la atención de peticiones, dentro del cual se encuentren incluidas las denuncias</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</si>
  <si>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</si>
  <si>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</si>
  <si>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</si>
  <si>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</si>
  <si>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</si>
  <si>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</si>
  <si>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</si>
  <si>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</si>
  <si>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</si>
  <si>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</si>
  <si>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</si>
  <si>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</si>
  <si>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</si>
  <si>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</si>
  <si>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</si>
  <si>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</si>
  <si>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</si>
  <si>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</si>
  <si>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</si>
  <si>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</si>
  <si>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</si>
  <si>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</si>
  <si>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</si>
  <si>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</si>
  <si>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</si>
  <si>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</si>
  <si>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</si>
  <si>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</si>
  <si>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</si>
  <si>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</si>
  <si>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</si>
  <si>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</si>
  <si>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</si>
  <si>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</si>
  <si>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</si>
  <si>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</si>
  <si>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</si>
  <si>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</si>
  <si>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</si>
  <si>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</si>
  <si>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</si>
  <si>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</si>
  <si>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</si>
  <si>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</si>
  <si>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</si>
  <si>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</si>
  <si>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</si>
  <si>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</si>
  <si>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</si>
  <si>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</si>
  <si>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</si>
  <si>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</si>
  <si>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</si>
  <si>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</si>
  <si>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</si>
  <si>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</si>
  <si>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</si>
  <si>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</si>
  <si>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</si>
  <si>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</si>
  <si>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</si>
  <si>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</si>
  <si>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</si>
  <si>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</si>
  <si>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</si>
  <si>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</si>
  <si>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</si>
  <si>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</si>
  <si>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</si>
  <si>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</si>
  <si>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</si>
  <si>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</si>
  <si>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</si>
  <si>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</si>
  <si>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</si>
  <si>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</si>
  <si>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</si>
  <si>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</si>
  <si>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</si>
  <si>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</si>
  <si>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</si>
  <si>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</si>
  <si>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</si>
  <si>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</si>
  <si>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</si>
  <si>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</si>
  <si>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</si>
  <si>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</si>
  <si>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</si>
  <si>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</si>
  <si>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</si>
  <si>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</si>
  <si>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</si>
  <si>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</si>
  <si>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</si>
  <si>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</si>
  <si>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</si>
  <si>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</si>
  <si>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INSTRUMENTO</t>
  </si>
  <si>
    <t>Por deficiencias de control y monitoreo al proceso, a la necesidad de ajustarse a un recurso adjudicado y demostrar que con tal recurso se generaran determinados salarios</t>
  </si>
  <si>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</si>
  <si>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</si>
  <si>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</si>
  <si>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por cuanto el INCODER no ha realizado el acompañamiento al momento de adquirir los elementos autorizados ni posteriormente el seguimiento que le permita verificar que los recursos hayan sido utilizados conforme a la destinación prevista y autorizada,</t>
  </si>
  <si>
    <t>deficiencias en la eficacia de la gestión adelantada por el INCODER</t>
  </si>
  <si>
    <t>debilidades en el proceso administrativo de planeación, así como en la gestión desarrollada por el INCODER</t>
  </si>
  <si>
    <t>incumplimiento de las responsabilidades asignadas en el protocolo vigente</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</si>
  <si>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</si>
  <si>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</si>
  <si>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</si>
  <si>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</si>
  <si>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</si>
  <si>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</si>
  <si>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</si>
  <si>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</si>
  <si>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</si>
  <si>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</si>
  <si>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</si>
  <si>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</si>
  <si>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</si>
  <si>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</si>
  <si>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</si>
  <si>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</si>
  <si>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</si>
  <si>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</si>
  <si>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</si>
  <si>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</si>
  <si>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</si>
  <si>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</si>
  <si>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</si>
  <si>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</si>
  <si>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</si>
  <si>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</si>
  <si>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</si>
  <si>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</si>
  <si>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</si>
  <si>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</si>
  <si>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</si>
  <si>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</si>
  <si>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</si>
  <si>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</si>
  <si>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</si>
  <si>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</si>
  <si>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</si>
  <si>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</si>
  <si>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</si>
  <si>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</si>
  <si>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</si>
  <si>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</si>
  <si>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</si>
  <si>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</si>
  <si>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</si>
  <si>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</si>
  <si>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</si>
  <si>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</si>
  <si>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</si>
  <si>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</si>
  <si>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</si>
  <si>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</si>
  <si>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</si>
  <si>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</si>
  <si>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</si>
  <si>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</si>
  <si>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</si>
  <si>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</si>
  <si>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</si>
  <si>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</si>
  <si>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</si>
  <si>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</si>
  <si>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</si>
  <si>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</si>
  <si>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Porcentaje de Contratos vigentes revisados y ajustados</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</si>
  <si>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</si>
  <si>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</si>
  <si>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</si>
  <si>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</si>
  <si>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</si>
  <si>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</si>
  <si>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</si>
  <si>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</si>
  <si>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</si>
  <si>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</si>
  <si>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</si>
  <si>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</si>
  <si>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</si>
  <si>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</si>
  <si>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</si>
  <si>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</si>
  <si>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</si>
  <si>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</si>
  <si>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</si>
  <si>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</si>
  <si>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</si>
  <si>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</si>
  <si>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</si>
  <si>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</si>
  <si>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</si>
  <si>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</si>
  <si>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</si>
  <si>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</si>
  <si>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</si>
  <si>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</si>
  <si>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</si>
  <si>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</si>
  <si>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</si>
  <si>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</si>
  <si>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</si>
  <si>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</si>
  <si>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</si>
  <si>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</si>
  <si>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</si>
  <si>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</si>
  <si>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</si>
  <si>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</si>
  <si>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</si>
  <si>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</si>
  <si>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</si>
  <si>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</si>
  <si>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</si>
  <si>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</si>
  <si>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</si>
  <si>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</si>
  <si>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</si>
  <si>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</si>
  <si>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</si>
  <si>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</si>
  <si>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</si>
  <si>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</si>
  <si>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</si>
  <si>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</si>
  <si>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</si>
  <si>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</si>
  <si>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</si>
  <si>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</si>
  <si>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</si>
  <si>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</si>
  <si>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</si>
  <si>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</si>
  <si>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</si>
  <si>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</si>
  <si>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</si>
  <si>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</si>
  <si>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</si>
  <si>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</si>
  <si>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</si>
  <si>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</si>
  <si>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</si>
  <si>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</si>
  <si>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</si>
  <si>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</si>
  <si>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</si>
  <si>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</si>
  <si>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</si>
  <si>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</si>
  <si>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</si>
  <si>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</si>
  <si>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</si>
  <si>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</si>
  <si>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</si>
  <si>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</si>
  <si>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</si>
  <si>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</si>
  <si>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</si>
  <si>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</si>
  <si>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</si>
  <si>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</si>
  <si>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</si>
  <si>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</si>
  <si>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</si>
  <si>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</si>
  <si>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</si>
  <si>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</si>
  <si>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</si>
  <si>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</si>
  <si>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</si>
  <si>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</si>
  <si>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</si>
  <si>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</si>
  <si>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</si>
  <si>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</si>
  <si>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</si>
  <si>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</si>
  <si>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</si>
  <si>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</si>
  <si>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</si>
  <si>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</si>
  <si>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</si>
  <si>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</si>
  <si>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</si>
  <si>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</si>
  <si>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</si>
  <si>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</si>
  <si>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</si>
  <si>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</si>
  <si>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</si>
  <si>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</si>
  <si>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</si>
  <si>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</si>
  <si>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</si>
  <si>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</si>
  <si>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</si>
  <si>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</si>
  <si>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</si>
  <si>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</si>
  <si>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</si>
  <si>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</si>
  <si>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</si>
  <si>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</si>
  <si>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</si>
  <si>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</si>
  <si>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</si>
  <si>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</si>
  <si>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</si>
  <si>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</si>
  <si>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</si>
  <si>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</si>
  <si>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</si>
  <si>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</si>
  <si>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</si>
  <si>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</si>
  <si>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</si>
  <si>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</si>
  <si>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</si>
  <si>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</si>
  <si>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</si>
  <si>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</si>
  <si>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</si>
  <si>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</si>
  <si>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</si>
  <si>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</si>
  <si>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</si>
  <si>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</si>
  <si>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</si>
  <si>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</si>
  <si>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</si>
  <si>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</si>
  <si>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</si>
  <si>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</si>
  <si>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</si>
  <si>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</si>
  <si>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</si>
  <si>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</si>
  <si>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</si>
  <si>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</si>
  <si>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</si>
  <si>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</si>
  <si>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</si>
  <si>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</si>
  <si>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</si>
  <si>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</si>
  <si>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</si>
  <si>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</si>
  <si>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</si>
  <si>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</si>
  <si>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</si>
  <si>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</si>
  <si>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</si>
  <si>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</si>
  <si>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</si>
  <si>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</si>
  <si>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</si>
  <si>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</si>
  <si>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</si>
  <si>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</si>
  <si>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</si>
  <si>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</si>
  <si>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</si>
  <si>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</si>
  <si>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</si>
  <si>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</si>
  <si>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</si>
  <si>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</si>
  <si>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</si>
  <si>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</si>
  <si>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</si>
  <si>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</si>
  <si>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</si>
  <si>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</si>
  <si>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</si>
  <si>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</si>
  <si>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</si>
  <si>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</si>
  <si>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</si>
  <si>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</si>
  <si>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</si>
  <si>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</si>
  <si>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</si>
  <si>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</si>
  <si>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</si>
  <si>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</si>
  <si>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</si>
  <si>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</si>
  <si>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</si>
  <si>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</si>
  <si>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</si>
  <si>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</si>
  <si>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</si>
  <si>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</si>
  <si>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</si>
  <si>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</si>
  <si>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</si>
  <si>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</si>
  <si>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</si>
  <si>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</si>
  <si>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</si>
  <si>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</si>
  <si>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</si>
  <si>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</si>
  <si>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</si>
  <si>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</si>
  <si>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</si>
  <si>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</si>
  <si>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</si>
  <si>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</si>
  <si>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</si>
  <si>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</si>
  <si>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</si>
  <si>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</si>
  <si>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</si>
  <si>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</si>
  <si>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</si>
  <si>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</si>
  <si>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</si>
  <si>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</si>
  <si>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</si>
  <si>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</si>
  <si>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</si>
  <si>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</si>
  <si>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</si>
  <si>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</si>
  <si>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</si>
  <si>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</si>
  <si>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</si>
  <si>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</si>
  <si>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</si>
  <si>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</si>
  <si>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</si>
  <si>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</si>
  <si>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</si>
  <si>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</si>
  <si>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</si>
  <si>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</si>
  <si>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</si>
  <si>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</si>
  <si>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</si>
  <si>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</si>
  <si>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</si>
  <si>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</si>
  <si>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</si>
  <si>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</si>
  <si>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</si>
  <si>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</si>
  <si>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</si>
  <si>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</si>
  <si>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</si>
  <si>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</si>
  <si>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</si>
  <si>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</si>
  <si>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</si>
  <si>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</si>
  <si>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</si>
  <si>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</si>
  <si>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</si>
  <si>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</si>
  <si>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</si>
  <si>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</si>
  <si>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</si>
  <si>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</si>
  <si>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</si>
  <si>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</si>
  <si>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</si>
  <si>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</si>
  <si>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</si>
  <si>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</si>
  <si>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</si>
  <si>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</si>
  <si>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</si>
  <si>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</si>
  <si>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</si>
  <si>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</si>
  <si>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</si>
  <si>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</si>
  <si>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</si>
  <si>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</si>
  <si>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</si>
  <si>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</si>
  <si>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</si>
  <si>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</si>
  <si>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</si>
  <si>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</si>
  <si>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</si>
  <si>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</si>
  <si>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</si>
  <si>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</si>
  <si>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</si>
  <si>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Solicitud al Ministerio Público y al Ministerio del Interior, para acompañamiento en los diálogos entre la comunidad indígena y campesinos  que conlleve a establecer una solución concertada integral y definitiva.</t>
  </si>
  <si>
    <t xml:space="preserve">Acta </t>
  </si>
  <si>
    <t>Inadecuado control y seguimiento de la ANT, frente al deber de concertación con las instancias representativas de las comunidades indígenas.</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</si>
  <si>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</si>
  <si>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</si>
  <si>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</si>
  <si>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</si>
  <si>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</si>
  <si>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</si>
  <si>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</si>
  <si>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</si>
  <si>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</si>
  <si>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</si>
  <si>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</si>
  <si>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</si>
  <si>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</si>
  <si>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</si>
  <si>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</si>
  <si>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</si>
  <si>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</si>
  <si>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</si>
  <si>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</si>
  <si>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</si>
  <si>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</si>
  <si>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</si>
  <si>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</si>
  <si>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</si>
  <si>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</si>
  <si>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</si>
  <si>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</si>
  <si>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</si>
  <si>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</si>
  <si>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</si>
  <si>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</si>
  <si>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</si>
  <si>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</si>
  <si>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</si>
  <si>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</si>
  <si>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</si>
  <si>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</si>
  <si>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</si>
  <si>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</si>
  <si>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</si>
  <si>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</si>
  <si>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</si>
  <si>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</si>
  <si>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</si>
  <si>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</si>
  <si>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</si>
  <si>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</si>
  <si>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</si>
  <si>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</si>
  <si>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</si>
  <si>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</si>
  <si>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</si>
  <si>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</si>
  <si>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</si>
  <si>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</si>
  <si>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</si>
  <si>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</si>
  <si>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</si>
  <si>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</si>
  <si>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</si>
  <si>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</si>
  <si>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</si>
  <si>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</si>
  <si>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</si>
  <si>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</si>
  <si>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</si>
  <si>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</si>
  <si>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</si>
  <si>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</si>
  <si>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</si>
  <si>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</si>
  <si>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</si>
  <si>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</si>
  <si>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</si>
  <si>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</si>
  <si>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t>Informe semestral indicando la relación de renovaciones y/o nuevos convenios de cooperación con anexo técnico con el compromiso de soportabilidad en el gasto y su alcance</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</si>
  <si>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</si>
  <si>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</si>
  <si>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</si>
  <si>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</si>
  <si>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</si>
  <si>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</si>
  <si>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</si>
  <si>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</si>
  <si>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</si>
  <si>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</si>
  <si>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</si>
  <si>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</si>
  <si>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</si>
  <si>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</si>
  <si>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</si>
  <si>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</si>
  <si>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</si>
  <si>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</si>
  <si>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</si>
  <si>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</si>
  <si>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</si>
  <si>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</si>
  <si>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</si>
  <si>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</si>
  <si>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</si>
  <si>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</si>
  <si>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</si>
  <si>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</si>
  <si>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</si>
  <si>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</si>
  <si>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</si>
  <si>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</si>
  <si>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</si>
  <si>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</si>
  <si>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</si>
  <si>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</si>
  <si>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</si>
  <si>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</si>
  <si>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</si>
  <si>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</si>
  <si>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</si>
  <si>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</si>
  <si>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</si>
  <si>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</si>
  <si>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</si>
  <si>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</si>
  <si>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</si>
  <si>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</si>
  <si>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</si>
  <si>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</si>
  <si>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</si>
  <si>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</si>
  <si>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</si>
  <si>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</si>
  <si>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</si>
  <si>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</si>
  <si>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</si>
  <si>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</si>
  <si>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</si>
  <si>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</si>
  <si>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</si>
  <si>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</si>
  <si>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</si>
  <si>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</si>
  <si>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</si>
  <si>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</si>
  <si>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</si>
  <si>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</si>
  <si>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</si>
  <si>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</si>
  <si>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</si>
  <si>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</si>
  <si>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</si>
  <si>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</si>
  <si>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</si>
  <si>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</si>
  <si>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</si>
  <si>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</si>
  <si>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</si>
  <si>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</si>
  <si>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</si>
  <si>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</si>
  <si>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</si>
  <si>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</si>
  <si>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</si>
  <si>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</si>
  <si>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</si>
  <si>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</si>
  <si>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</si>
  <si>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</si>
  <si>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</si>
  <si>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</si>
  <si>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Ejecutada posterior</t>
  </si>
  <si>
    <t>Pendiente de evaluar</t>
  </si>
  <si>
    <t>Auditoría de cumplimiento a la Política de acceso, formalización y restitución de derechos territoriales de comunidades indígenas en el PND 2015-2018</t>
  </si>
  <si>
    <t>Evidencia no disponible</t>
  </si>
  <si>
    <t xml:space="preserve">Comunicación y notificación del Auto  para la etapa publicitaria en el caso de Mocondino.
</t>
  </si>
  <si>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</si>
  <si>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</si>
  <si>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</si>
  <si>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</si>
  <si>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</si>
  <si>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</si>
  <si>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</si>
  <si>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</si>
  <si>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</si>
  <si>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</si>
  <si>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</si>
  <si>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</si>
  <si>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</si>
  <si>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</si>
  <si>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</si>
  <si>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</si>
  <si>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</si>
  <si>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</si>
  <si>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</si>
  <si>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</si>
  <si>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</si>
  <si>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</si>
  <si>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</si>
  <si>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</si>
  <si>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</si>
  <si>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</si>
  <si>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</si>
  <si>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</si>
  <si>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</si>
  <si>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</si>
  <si>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</si>
  <si>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</si>
  <si>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</si>
  <si>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</si>
  <si>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</si>
  <si>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</si>
  <si>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</si>
  <si>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</si>
  <si>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</si>
  <si>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</si>
  <si>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</si>
  <si>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</si>
  <si>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</si>
  <si>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</si>
  <si>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</si>
  <si>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</si>
  <si>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</si>
  <si>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</si>
  <si>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</si>
  <si>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</si>
  <si>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</si>
  <si>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</si>
  <si>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t>Observaciones de cumplimiento y/o gestión
Oficina de Control Interno 
IV Trimestre 2017</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</si>
  <si>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</si>
  <si>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</si>
  <si>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</si>
  <si>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</si>
  <si>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</si>
  <si>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</si>
  <si>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</si>
  <si>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</si>
  <si>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</si>
  <si>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</si>
  <si>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</si>
  <si>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</si>
  <si>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</si>
  <si>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</si>
  <si>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</si>
  <si>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</si>
  <si>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</si>
  <si>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</si>
  <si>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</si>
  <si>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</si>
  <si>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</si>
  <si>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</si>
  <si>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</si>
  <si>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</si>
  <si>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</si>
  <si>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</si>
  <si>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</si>
  <si>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</si>
  <si>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</si>
  <si>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</si>
  <si>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</si>
  <si>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</si>
  <si>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</si>
  <si>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</si>
  <si>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</si>
  <si>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</si>
  <si>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</si>
  <si>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</si>
  <si>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</si>
  <si>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</si>
  <si>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</si>
  <si>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</si>
  <si>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</si>
  <si>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</si>
  <si>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Se encuentra en etapa de identificación del expediente. La actividad se encuentra dentro de los tiempos de ejecución.</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</si>
  <si>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</si>
  <si>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</si>
  <si>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</si>
  <si>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</si>
  <si>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</si>
  <si>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</si>
  <si>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</si>
  <si>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</si>
  <si>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</si>
  <si>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</si>
  <si>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</si>
  <si>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</si>
  <si>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</si>
  <si>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</si>
  <si>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</si>
  <si>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</si>
  <si>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</si>
  <si>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</si>
  <si>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</si>
  <si>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</si>
  <si>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</si>
  <si>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</si>
  <si>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</si>
  <si>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</si>
  <si>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</si>
  <si>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</si>
  <si>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</si>
  <si>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</si>
  <si>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</si>
  <si>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</si>
  <si>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</si>
  <si>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</si>
  <si>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</si>
  <si>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</si>
  <si>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</si>
  <si>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</si>
  <si>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</si>
  <si>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</si>
  <si>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</si>
  <si>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</si>
  <si>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</si>
  <si>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</si>
  <si>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</si>
  <si>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</si>
  <si>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</si>
  <si>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</si>
  <si>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</si>
  <si>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</si>
  <si>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</si>
  <si>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</si>
  <si>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</si>
  <si>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</si>
  <si>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</si>
  <si>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</si>
  <si>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</si>
  <si>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</si>
  <si>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</si>
  <si>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</si>
  <si>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</si>
  <si>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</si>
  <si>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</si>
  <si>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</si>
  <si>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</si>
  <si>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</si>
  <si>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</si>
  <si>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</si>
  <si>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</si>
  <si>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</si>
  <si>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</si>
  <si>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</si>
  <si>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</si>
  <si>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</si>
  <si>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</si>
  <si>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</si>
  <si>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</si>
  <si>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</si>
  <si>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</si>
  <si>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</si>
  <si>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</si>
  <si>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</si>
  <si>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</si>
  <si>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</si>
  <si>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</si>
  <si>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</si>
  <si>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</si>
  <si>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</si>
  <si>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</si>
  <si>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</si>
  <si>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</si>
  <si>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</si>
  <si>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</si>
  <si>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</si>
  <si>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</si>
  <si>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</si>
  <si>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</si>
  <si>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</si>
  <si>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</si>
  <si>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</si>
  <si>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</si>
  <si>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</si>
  <si>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</si>
  <si>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</si>
  <si>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</si>
  <si>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</si>
  <si>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</si>
  <si>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</si>
  <si>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</si>
  <si>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</si>
  <si>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</si>
  <si>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</si>
  <si>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</si>
  <si>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</si>
  <si>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</si>
  <si>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</si>
  <si>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</si>
  <si>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</si>
  <si>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</si>
  <si>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</si>
  <si>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</si>
  <si>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</si>
  <si>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</si>
  <si>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</si>
  <si>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</si>
  <si>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</si>
  <si>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</si>
  <si>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</si>
  <si>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</si>
  <si>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</si>
  <si>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Evidencias evaluadas</t>
  </si>
  <si>
    <t>Coordinación para la Gestión Contractual</t>
  </si>
  <si>
    <t>Actividad ejecutada en vigencias anteriores.</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</si>
  <si>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</si>
  <si>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</si>
  <si>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</si>
  <si>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</si>
  <si>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</si>
  <si>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</si>
  <si>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t>Dirección de Gestión Jurídica
Subdirección de Talento Humano</t>
  </si>
  <si>
    <t>Actividad ejecutada anticipadamente con corte al cuarto trimestre del 2019.</t>
  </si>
  <si>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</si>
  <si>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</si>
  <si>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</si>
  <si>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</si>
  <si>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</si>
  <si>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</si>
  <si>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</si>
  <si>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</si>
  <si>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</si>
  <si>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t>No aplica</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</si>
  <si>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</si>
  <si>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</si>
  <si>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</si>
  <si>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</si>
  <si>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</si>
  <si>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</si>
  <si>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t>La CGR comunicó el informe final de Auditoría de cumplimiento a la Política de acceso, formalización y restitución de derechos territoriales de comunidades indígenas en el PND 2015-2018 el 13/12/2019 y el plan mejoramiento se suscribió el 28/01/2020.</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</si>
  <si>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</si>
  <si>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</si>
  <si>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</si>
  <si>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</si>
  <si>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</si>
  <si>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</si>
  <si>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</si>
  <si>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</si>
  <si>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</si>
  <si>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</si>
  <si>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</si>
  <si>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</si>
  <si>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</si>
  <si>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</si>
  <si>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</si>
  <si>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</si>
  <si>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</si>
  <si>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</si>
  <si>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</si>
  <si>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</si>
  <si>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</si>
  <si>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</si>
  <si>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</si>
  <si>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</si>
  <si>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t>Dirección de Asuntos Étnicos
 Subdirección de Asuntos Étnicos</t>
  </si>
  <si>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</si>
  <si>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</si>
  <si>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</si>
  <si>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</si>
  <si>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</si>
  <si>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</si>
  <si>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</si>
  <si>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</si>
  <si>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</si>
  <si>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</si>
  <si>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</si>
  <si>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</si>
  <si>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</si>
  <si>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</si>
  <si>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</si>
  <si>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</si>
  <si>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</si>
  <si>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</si>
  <si>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</si>
  <si>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</si>
  <si>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</si>
  <si>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</si>
  <si>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</si>
  <si>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</si>
  <si>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</si>
  <si>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</si>
  <si>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</si>
  <si>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</si>
  <si>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</si>
  <si>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</si>
  <si>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</si>
  <si>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</si>
  <si>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</si>
  <si>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</si>
  <si>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</si>
  <si>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</si>
  <si>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</si>
  <si>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</si>
  <si>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</si>
  <si>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</si>
  <si>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</si>
  <si>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</si>
  <si>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</si>
  <si>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</si>
  <si>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</si>
  <si>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</si>
  <si>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</si>
  <si>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</si>
  <si>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</si>
  <si>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</si>
  <si>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</si>
  <si>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</si>
  <si>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</si>
  <si>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</si>
  <si>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</si>
  <si>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</si>
  <si>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</si>
  <si>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</si>
  <si>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</si>
  <si>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</si>
  <si>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</si>
  <si>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</si>
  <si>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</si>
  <si>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</si>
  <si>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</si>
  <si>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</si>
  <si>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</si>
  <si>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</si>
  <si>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</si>
  <si>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</si>
  <si>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</si>
  <si>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</si>
  <si>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</si>
  <si>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</si>
  <si>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</si>
  <si>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</si>
  <si>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</si>
  <si>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</si>
  <si>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</si>
  <si>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</si>
  <si>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</si>
  <si>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</si>
  <si>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</si>
  <si>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</si>
  <si>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</si>
  <si>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</si>
  <si>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</si>
  <si>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</si>
  <si>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</si>
  <si>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</si>
  <si>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</si>
  <si>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</si>
  <si>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</si>
  <si>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</si>
  <si>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</si>
  <si>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</si>
  <si>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</si>
  <si>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</si>
  <si>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</si>
  <si>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</si>
  <si>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</si>
  <si>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</si>
  <si>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</si>
  <si>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</si>
  <si>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</si>
  <si>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</si>
  <si>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</si>
  <si>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</si>
  <si>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</si>
  <si>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</si>
  <si>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</si>
  <si>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</si>
  <si>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</si>
  <si>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</si>
  <si>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</si>
  <si>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</si>
  <si>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</si>
  <si>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</si>
  <si>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</si>
  <si>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</si>
  <si>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</si>
  <si>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</si>
  <si>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</si>
  <si>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</si>
  <si>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</si>
  <si>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</si>
  <si>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</si>
  <si>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</si>
  <si>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</si>
  <si>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</si>
  <si>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</si>
  <si>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</si>
  <si>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</si>
  <si>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</si>
  <si>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</si>
  <si>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</si>
  <si>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</si>
  <si>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</si>
  <si>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</si>
  <si>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</si>
  <si>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</si>
  <si>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Auditoría Financiera vigencia fiscal 2019</t>
  </si>
  <si>
    <t>Modificada</t>
  </si>
  <si>
    <t>Eliminada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</si>
  <si>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</si>
  <si>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</si>
  <si>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</si>
  <si>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</si>
  <si>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</si>
  <si>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</si>
  <si>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</si>
  <si>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</si>
  <si>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</si>
  <si>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</si>
  <si>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</si>
  <si>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</si>
  <si>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</si>
  <si>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</si>
  <si>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</si>
  <si>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</si>
  <si>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</si>
  <si>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t>Denuncia Predio Agua Linda</t>
  </si>
  <si>
    <t>La actividad presentó cumplimiento frente a lo planificado, toda vez que, evidenció 4 informes de reuniones de control programadas en el marco de la ejecución del contrato.</t>
  </si>
  <si>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</si>
  <si>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</si>
  <si>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</si>
  <si>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</si>
  <si>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</si>
  <si>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</si>
  <si>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</si>
  <si>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</si>
  <si>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</si>
  <si>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</si>
  <si>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</si>
  <si>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</si>
  <si>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</si>
  <si>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</si>
  <si>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</si>
  <si>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</si>
  <si>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</si>
  <si>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</si>
  <si>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</si>
  <si>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</si>
  <si>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</si>
  <si>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</si>
  <si>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</si>
  <si>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</si>
  <si>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</si>
  <si>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</si>
  <si>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</si>
  <si>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</si>
  <si>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</si>
  <si>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</si>
  <si>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</si>
  <si>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</si>
  <si>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</si>
  <si>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</si>
  <si>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</si>
  <si>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</si>
  <si>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</si>
  <si>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</si>
  <si>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</si>
  <si>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</si>
  <si>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</si>
  <si>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</si>
  <si>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</si>
  <si>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</si>
  <si>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</si>
  <si>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</si>
  <si>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</si>
  <si>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</si>
  <si>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</si>
  <si>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</si>
  <si>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</si>
  <si>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</si>
  <si>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</si>
  <si>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</si>
  <si>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</si>
  <si>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</si>
  <si>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</si>
  <si>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</si>
  <si>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</si>
  <si>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</si>
  <si>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</si>
  <si>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</si>
  <si>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</si>
  <si>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</si>
  <si>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</si>
  <si>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</si>
  <si>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</si>
  <si>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</si>
  <si>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</si>
  <si>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</si>
  <si>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</si>
  <si>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</si>
  <si>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</si>
  <si>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</si>
  <si>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</si>
  <si>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</si>
  <si>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</si>
  <si>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</si>
  <si>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</si>
  <si>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</si>
  <si>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</si>
  <si>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</si>
  <si>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</si>
  <si>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</si>
  <si>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</si>
  <si>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</si>
  <si>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</si>
  <si>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</si>
  <si>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</si>
  <si>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</si>
  <si>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</si>
  <si>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</si>
  <si>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</si>
  <si>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</si>
  <si>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</si>
  <si>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</si>
  <si>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</si>
  <si>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</si>
  <si>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</si>
  <si>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</si>
  <si>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</si>
  <si>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</si>
  <si>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</si>
  <si>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</si>
  <si>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</si>
  <si>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</si>
  <si>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</si>
  <si>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</si>
  <si>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</si>
  <si>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</si>
  <si>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</si>
  <si>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</si>
  <si>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</si>
  <si>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</si>
  <si>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</si>
  <si>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</si>
  <si>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</si>
  <si>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</si>
  <si>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</si>
  <si>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</si>
  <si>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</si>
  <si>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</si>
  <si>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</si>
  <si>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</si>
  <si>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</si>
  <si>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</si>
  <si>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</si>
  <si>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</si>
  <si>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</si>
  <si>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</si>
  <si>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</si>
  <si>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</si>
  <si>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</si>
  <si>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</si>
  <si>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</si>
  <si>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</si>
  <si>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</si>
  <si>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</si>
  <si>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</si>
  <si>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</si>
  <si>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</si>
  <si>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</si>
  <si>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</si>
  <si>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</si>
  <si>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</si>
  <si>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</si>
  <si>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</si>
  <si>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</si>
  <si>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</si>
  <si>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</si>
  <si>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</si>
  <si>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</si>
  <si>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</si>
  <si>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</si>
  <si>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</si>
  <si>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</si>
  <si>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</si>
  <si>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</si>
  <si>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</si>
  <si>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</si>
  <si>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</si>
  <si>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</si>
  <si>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</si>
  <si>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</si>
  <si>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</si>
  <si>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</si>
  <si>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</si>
  <si>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</si>
  <si>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</si>
  <si>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</si>
  <si>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</si>
  <si>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</si>
  <si>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</si>
  <si>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</si>
  <si>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</si>
  <si>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</si>
  <si>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</si>
  <si>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</si>
  <si>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</si>
  <si>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</si>
  <si>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</si>
  <si>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</si>
  <si>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</si>
  <si>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</si>
  <si>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</si>
  <si>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</si>
  <si>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</si>
  <si>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</si>
  <si>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</si>
  <si>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</si>
  <si>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</si>
  <si>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</si>
  <si>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</si>
  <si>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</si>
  <si>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</si>
  <si>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</si>
  <si>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</si>
  <si>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</si>
  <si>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</si>
  <si>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</si>
  <si>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</si>
  <si>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</si>
  <si>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</si>
  <si>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</si>
  <si>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</si>
  <si>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</si>
  <si>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</si>
  <si>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</si>
  <si>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</si>
  <si>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</si>
  <si>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</si>
  <si>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</si>
  <si>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</si>
  <si>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</si>
  <si>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</si>
  <si>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</si>
  <si>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</si>
  <si>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</si>
  <si>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</si>
  <si>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</si>
  <si>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</si>
  <si>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</si>
  <si>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</si>
  <si>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</si>
  <si>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</si>
  <si>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</si>
  <si>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</si>
  <si>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</si>
  <si>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</si>
  <si>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</si>
  <si>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</si>
  <si>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</si>
  <si>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</si>
  <si>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</si>
  <si>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</si>
  <si>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</si>
  <si>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</si>
  <si>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</si>
  <si>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</si>
  <si>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</si>
  <si>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</si>
  <si>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</si>
  <si>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</si>
  <si>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</si>
  <si>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</si>
  <si>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</si>
  <si>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</si>
  <si>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</si>
  <si>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</si>
  <si>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</si>
  <si>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</si>
  <si>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</si>
  <si>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</si>
  <si>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</si>
  <si>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</si>
  <si>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</si>
  <si>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</si>
  <si>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</si>
  <si>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</si>
  <si>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</si>
  <si>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</si>
  <si>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</si>
  <si>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</si>
  <si>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</si>
  <si>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</si>
  <si>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</si>
  <si>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</si>
  <si>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</si>
  <si>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</si>
  <si>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</si>
  <si>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</si>
  <si>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</si>
  <si>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</si>
  <si>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</si>
  <si>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</si>
  <si>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</si>
  <si>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</si>
  <si>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</si>
  <si>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</si>
  <si>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</si>
  <si>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</si>
  <si>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</si>
  <si>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</si>
  <si>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</si>
  <si>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</si>
  <si>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</si>
  <si>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</si>
  <si>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</si>
  <si>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</si>
  <si>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</si>
  <si>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</si>
  <si>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</si>
  <si>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</si>
  <si>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</si>
  <si>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</si>
  <si>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</si>
  <si>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</si>
  <si>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</si>
  <si>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</si>
  <si>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</si>
  <si>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</si>
  <si>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</si>
  <si>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</si>
  <si>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</si>
  <si>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</si>
  <si>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</si>
  <si>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</si>
  <si>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</si>
  <si>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</si>
  <si>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</si>
  <si>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</si>
  <si>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</si>
  <si>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</si>
  <si>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</si>
  <si>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</si>
  <si>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</si>
  <si>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</si>
  <si>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</si>
  <si>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</si>
  <si>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</si>
  <si>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</si>
  <si>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</si>
  <si>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</si>
  <si>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</si>
  <si>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</si>
  <si>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</si>
  <si>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</si>
  <si>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</si>
  <si>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</si>
  <si>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</si>
  <si>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</si>
  <si>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</si>
  <si>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</si>
  <si>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</si>
  <si>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</si>
  <si>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</si>
  <si>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</si>
  <si>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</si>
  <si>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</si>
  <si>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</si>
  <si>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</si>
  <si>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</si>
  <si>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</si>
  <si>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</si>
  <si>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</si>
  <si>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</si>
  <si>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</si>
  <si>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</si>
  <si>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</si>
  <si>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</si>
  <si>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</si>
  <si>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</si>
  <si>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</si>
  <si>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</si>
  <si>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</si>
  <si>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</si>
  <si>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</si>
  <si>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</si>
  <si>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</si>
  <si>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</si>
  <si>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</si>
  <si>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</si>
  <si>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</si>
  <si>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</si>
  <si>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</si>
  <si>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</si>
  <si>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</si>
  <si>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</si>
  <si>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</si>
  <si>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</si>
  <si>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</si>
  <si>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</si>
  <si>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</si>
  <si>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</si>
  <si>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</si>
  <si>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</si>
  <si>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</si>
  <si>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</si>
  <si>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</si>
  <si>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</si>
  <si>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</si>
  <si>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</si>
  <si>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</si>
  <si>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</si>
  <si>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</si>
  <si>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</si>
  <si>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</si>
  <si>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</si>
  <si>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</si>
  <si>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</si>
  <si>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</si>
  <si>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</si>
  <si>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</si>
  <si>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</si>
  <si>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</si>
  <si>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</si>
  <si>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</si>
  <si>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</si>
  <si>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</si>
  <si>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</si>
  <si>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</si>
  <si>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</si>
  <si>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</si>
  <si>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</si>
  <si>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</si>
  <si>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</si>
  <si>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</si>
  <si>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</si>
  <si>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</si>
  <si>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</si>
  <si>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</si>
  <si>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</si>
  <si>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</si>
  <si>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</si>
  <si>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</si>
  <si>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</si>
  <si>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</si>
  <si>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</si>
  <si>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</si>
  <si>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</si>
  <si>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</si>
  <si>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</si>
  <si>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</si>
  <si>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</si>
  <si>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</si>
  <si>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</si>
  <si>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</si>
  <si>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</si>
  <si>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</si>
  <si>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</si>
  <si>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</si>
  <si>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</si>
  <si>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</si>
  <si>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</si>
  <si>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</si>
  <si>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</si>
  <si>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</si>
  <si>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</si>
  <si>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</si>
  <si>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</si>
  <si>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</si>
  <si>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</si>
  <si>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</si>
  <si>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</si>
  <si>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</si>
  <si>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</si>
  <si>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</si>
  <si>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</si>
  <si>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</si>
  <si>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</si>
  <si>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</si>
  <si>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</si>
  <si>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</si>
  <si>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</si>
  <si>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</si>
  <si>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</si>
  <si>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</si>
  <si>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</si>
  <si>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</si>
  <si>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t>Eventualidad</t>
  </si>
  <si>
    <t>Actividad ejecutada anticipadamente con corte al IV trimestre del 2019.</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</si>
  <si>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</si>
  <si>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</si>
  <si>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</si>
  <si>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</si>
  <si>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</si>
  <si>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</si>
  <si>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</si>
  <si>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</si>
  <si>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</si>
  <si>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</si>
  <si>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</si>
  <si>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</si>
  <si>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</si>
  <si>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t>No aplica, actividad modificada en sesión del 27/08/2020 del CICCI.</t>
  </si>
  <si>
    <t>No aplica, actividad reformulada en sesión del 27/08/2020 del CICCI.</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</si>
  <si>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</si>
  <si>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Actividad reformulada (AME398, AME399, AME400)  con corte al I Trimestre de 2020.</t>
  </si>
  <si>
    <t>No. HALLAZGO</t>
  </si>
  <si>
    <t>CÓDIGO ACCIÓN DE MEJORA</t>
  </si>
  <si>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</si>
  <si>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</si>
  <si>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</si>
  <si>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Por parte de la Subdirección Administrativa y Financiera se vienen adelantando mesas de trabajo con el fin de actualizar el formato de Reserva Presupuestal y creación del instructivo, los cuales se socializarán una vez se encuentra finalizada esta tarea.</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</si>
  <si>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</si>
  <si>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</si>
  <si>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</si>
  <si>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</si>
  <si>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</si>
  <si>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</si>
  <si>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</si>
  <si>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t>Gestión: se continua validando la información de los Estudios Socioeconómicos del caso Mocondino.</t>
  </si>
  <si>
    <t>Actividad en Gestión: Se encuentra en revisión este procedimiento para los ajustes a que haya lugar.</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</si>
  <si>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</si>
  <si>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</si>
  <si>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</si>
  <si>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</si>
  <si>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</si>
  <si>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</si>
  <si>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</si>
  <si>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</si>
  <si>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</si>
  <si>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</si>
  <si>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</si>
  <si>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</si>
  <si>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</si>
  <si>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</si>
  <si>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</si>
  <si>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</si>
  <si>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</si>
  <si>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</si>
  <si>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</si>
  <si>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</si>
  <si>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</si>
  <si>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</si>
  <si>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</si>
  <si>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</si>
  <si>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</si>
  <si>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</si>
  <si>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</si>
  <si>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</si>
  <si>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</si>
  <si>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Actividad en Gestión: esta actividad será realizada al final de la vigencia.</t>
  </si>
  <si>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</si>
  <si>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</si>
  <si>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</si>
  <si>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</si>
  <si>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t>No aplica acción de mejora modificada .</t>
  </si>
  <si>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</si>
  <si>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</si>
  <si>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</si>
  <si>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</si>
  <si>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</si>
  <si>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</si>
  <si>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</si>
  <si>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</si>
  <si>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Cerrada - Efectiva</t>
  </si>
  <si>
    <t>Cerrada - 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</si>
  <si>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</si>
  <si>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</si>
  <si>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</si>
  <si>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</si>
  <si>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</si>
  <si>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</si>
  <si>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</si>
  <si>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</si>
  <si>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</si>
  <si>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</si>
  <si>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</si>
  <si>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</si>
  <si>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</si>
  <si>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</si>
  <si>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</si>
  <si>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</si>
  <si>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</si>
  <si>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</si>
  <si>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</si>
  <si>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</si>
  <si>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</si>
  <si>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</si>
  <si>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</si>
  <si>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</si>
  <si>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</si>
  <si>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</si>
  <si>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</si>
  <si>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</si>
  <si>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</si>
  <si>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</si>
  <si>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</si>
  <si>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</si>
  <si>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</si>
  <si>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</si>
  <si>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</si>
  <si>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</si>
  <si>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</si>
  <si>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</si>
  <si>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</si>
  <si>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</si>
  <si>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</si>
  <si>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</si>
  <si>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</si>
  <si>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</si>
  <si>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</si>
  <si>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</si>
  <si>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</si>
  <si>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</si>
  <si>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</si>
  <si>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</si>
  <si>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</si>
  <si>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</si>
  <si>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</si>
  <si>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</si>
  <si>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</si>
  <si>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</si>
  <si>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</si>
  <si>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</si>
  <si>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</si>
  <si>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</si>
  <si>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</si>
  <si>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</si>
  <si>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</si>
  <si>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</si>
  <si>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</si>
  <si>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</si>
  <si>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</si>
  <si>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</si>
  <si>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</si>
  <si>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</si>
  <si>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</si>
  <si>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</si>
  <si>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</si>
  <si>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</si>
  <si>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</si>
  <si>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</si>
  <si>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</si>
  <si>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</si>
  <si>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</si>
  <si>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</si>
  <si>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</si>
  <si>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</si>
  <si>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</si>
  <si>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</si>
  <si>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</si>
  <si>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</si>
  <si>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</si>
  <si>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</si>
  <si>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</si>
  <si>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</si>
  <si>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</si>
  <si>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</si>
  <si>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</si>
  <si>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</si>
  <si>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</si>
  <si>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</si>
  <si>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</si>
  <si>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</si>
  <si>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</si>
  <si>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</si>
  <si>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</si>
  <si>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</si>
  <si>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</si>
  <si>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</si>
  <si>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</si>
  <si>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</si>
  <si>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</si>
  <si>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</si>
  <si>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</si>
  <si>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</si>
  <si>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</si>
  <si>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</si>
  <si>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</si>
  <si>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</si>
  <si>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</si>
  <si>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</si>
  <si>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</si>
  <si>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</si>
  <si>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</si>
  <si>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</si>
  <si>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</si>
  <si>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</si>
  <si>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</si>
  <si>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</si>
  <si>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</si>
  <si>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</si>
  <si>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</si>
  <si>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</si>
  <si>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</si>
  <si>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</si>
  <si>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</si>
  <si>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</si>
  <si>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</si>
  <si>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</si>
  <si>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</si>
  <si>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</si>
  <si>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</si>
  <si>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</si>
  <si>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</si>
  <si>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</si>
  <si>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</si>
  <si>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</si>
  <si>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</si>
  <si>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</si>
  <si>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</si>
  <si>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</si>
  <si>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</si>
  <si>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</si>
  <si>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</si>
  <si>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</si>
  <si>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</si>
  <si>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</si>
  <si>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</si>
  <si>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</si>
  <si>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</si>
  <si>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</si>
  <si>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</si>
  <si>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</si>
  <si>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</si>
  <si>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</si>
  <si>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</si>
  <si>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</si>
  <si>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</si>
  <si>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</si>
  <si>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</si>
  <si>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</si>
  <si>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</si>
  <si>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</si>
  <si>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</si>
  <si>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</si>
  <si>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</si>
  <si>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</si>
  <si>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</si>
  <si>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</si>
  <si>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</si>
  <si>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</si>
  <si>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</si>
  <si>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</si>
  <si>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</si>
  <si>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</si>
  <si>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</si>
  <si>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</si>
  <si>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</si>
  <si>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</si>
  <si>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</si>
  <si>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</si>
  <si>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</si>
  <si>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</si>
  <si>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</si>
  <si>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</si>
  <si>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</si>
  <si>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</si>
  <si>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</si>
  <si>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</si>
  <si>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</si>
  <si>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</si>
  <si>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</si>
  <si>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</si>
  <si>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</si>
  <si>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</si>
  <si>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</si>
  <si>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</si>
  <si>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</si>
  <si>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</si>
  <si>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</si>
  <si>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</si>
  <si>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</si>
  <si>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</si>
  <si>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</si>
  <si>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</si>
  <si>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</si>
  <si>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</si>
  <si>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</si>
  <si>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</si>
  <si>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</si>
  <si>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</si>
  <si>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</si>
  <si>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</si>
  <si>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</si>
  <si>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</si>
  <si>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</si>
  <si>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</si>
  <si>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</si>
  <si>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</si>
  <si>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</si>
  <si>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</si>
  <si>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</si>
  <si>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</si>
  <si>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</si>
  <si>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</si>
  <si>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</si>
  <si>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</si>
  <si>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</si>
  <si>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</si>
  <si>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</si>
  <si>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</si>
  <si>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</si>
  <si>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</si>
  <si>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</si>
  <si>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</si>
  <si>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</si>
  <si>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</si>
  <si>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</si>
  <si>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</si>
  <si>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</si>
  <si>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</si>
  <si>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</si>
  <si>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</si>
  <si>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</si>
  <si>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</si>
  <si>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</si>
  <si>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</si>
  <si>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</si>
  <si>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</si>
  <si>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</si>
  <si>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</si>
  <si>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</si>
  <si>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</si>
  <si>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</si>
  <si>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</si>
  <si>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</si>
  <si>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</si>
  <si>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</si>
  <si>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</si>
  <si>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</si>
  <si>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</si>
  <si>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</si>
  <si>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</si>
  <si>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</si>
  <si>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</si>
  <si>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</si>
  <si>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</si>
  <si>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</si>
  <si>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</si>
  <si>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</si>
  <si>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</si>
  <si>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</si>
  <si>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</si>
  <si>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</si>
  <si>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</si>
  <si>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</si>
  <si>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</si>
  <si>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</si>
  <si>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</si>
  <si>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</si>
  <si>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</si>
  <si>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</si>
  <si>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</si>
  <si>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</si>
  <si>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</si>
  <si>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</si>
  <si>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</si>
  <si>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</si>
  <si>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</si>
  <si>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</si>
  <si>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</si>
  <si>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</si>
  <si>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</si>
  <si>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</si>
  <si>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</si>
  <si>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</si>
  <si>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</si>
  <si>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</si>
  <si>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</si>
  <si>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</si>
  <si>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</si>
  <si>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</si>
  <si>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</si>
  <si>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</si>
  <si>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</si>
  <si>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</si>
  <si>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</si>
  <si>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</si>
  <si>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</si>
  <si>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</si>
  <si>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</si>
  <si>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</si>
  <si>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</si>
  <si>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</si>
  <si>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</si>
  <si>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</si>
  <si>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</si>
  <si>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</si>
  <si>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</si>
  <si>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</si>
  <si>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</si>
  <si>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con fecha de vencimiento el 31/07/2021.</t>
  </si>
  <si>
    <t>En gestión, se están verificando los ajustes en el procedimiento para proceder a la actualización en el formato de calidad.</t>
  </si>
  <si>
    <t>Vence el 11/Noviembre/2021.</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</si>
  <si>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</si>
  <si>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</si>
  <si>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</si>
  <si>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</si>
  <si>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</si>
  <si>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</si>
  <si>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t>Actividad en gestión: para concretar esta acción de mejora es indispensable tener respuesta del concepto jurídico solicitado a la Oficina Jurídica, el cual a la fecha no se han pronunciado, se anexa soporte de gestión frente a la acción de mejora.</t>
  </si>
  <si>
    <t>En gestión: antes del 29/01/2021 se allegaran todos los informes realizados.</t>
  </si>
  <si>
    <t>Actividad en gestión: vence en Enero del 2021.</t>
  </si>
  <si>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</si>
  <si>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</si>
  <si>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</si>
  <si>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La Subdirección Administrativa y Financiera de acuerdo remite el Manual de Políticas contables actualizado, así como los documentos que soportan la socialización realizada.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</si>
  <si>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</si>
  <si>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</si>
  <si>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</si>
  <si>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</si>
  <si>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</si>
  <si>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</si>
  <si>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</si>
  <si>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</si>
  <si>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</si>
  <si>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t>Se realizaron socializaciones en noviembre y diciembre en 3 municipios el seguimiento se realizará a partir del año 2021</t>
  </si>
  <si>
    <t>Inicia seguimiento el 01/02/2021</t>
  </si>
  <si>
    <t>Inicia seguimiento el 03/01/2022</t>
  </si>
  <si>
    <t xml:space="preserve">Se adjunta el informe de implementación del procedimiento para ingreso de bienes de consumo, elaborado por el almacén. </t>
  </si>
  <si>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</si>
  <si>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</si>
  <si>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</si>
  <si>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</si>
  <si>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</si>
  <si>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</si>
  <si>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</si>
  <si>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</si>
  <si>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</si>
  <si>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</si>
  <si>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</si>
  <si>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</si>
  <si>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</si>
  <si>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</si>
  <si>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</si>
  <si>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</si>
  <si>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</si>
  <si>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</si>
  <si>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</si>
  <si>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</si>
  <si>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</si>
  <si>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Se da cumplimiento a la actividad. Procedimiento elaborado  y publicado en la INTRANET ANT  "ACCTI- P-020  PROCEDIMIENTO ÚNICO MUNICIPIOS FOCALIZADOS" . Dentro del procedimiento se encuentran establecidas la tareas para dar respuesta al hallazgo ( tarea  23).</t>
  </si>
  <si>
    <t>Se da cumplimiento a la actividad. Procedimiento  elaborado  y publicado  en la INTRANET ANT  "ACCTI- P-020  PROCEDIMIENTO ÚNICO MUNICIPIOS FOCALIZADOS" . Dentro del procedimiento se encuentran establecidas la tareas para dar respuesta al hallazgo ( tarea  2 - tarea 5 ).</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</si>
  <si>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</si>
  <si>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</si>
  <si>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</si>
  <si>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</si>
  <si>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</si>
  <si>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</si>
  <si>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</si>
  <si>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</si>
  <si>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</si>
  <si>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</si>
  <si>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</si>
  <si>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</si>
  <si>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</si>
  <si>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</si>
  <si>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</si>
  <si>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</si>
  <si>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</si>
  <si>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</si>
  <si>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</si>
  <si>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</si>
  <si>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</si>
  <si>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</si>
  <si>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29/10/2020.  Actividad ejecutada con corte al III Trimestre de 2020.</t>
  </si>
  <si>
    <t xml:space="preserve">Informe mensual
</t>
  </si>
  <si>
    <t>Gestión Financiera</t>
  </si>
  <si>
    <t>Gestión del Talento Humano</t>
  </si>
  <si>
    <t>Seguridad Jurídica sobre la Titularidad de la Tierra y los Territorios</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</si>
  <si>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</si>
  <si>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</si>
  <si>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t xml:space="preserve">Informe de Auditoria adjudicación de baldíos.
</t>
  </si>
  <si>
    <t>Auditoría Financiera Vigencia Fiscal 2019</t>
  </si>
  <si>
    <t>Contraloría General de la República</t>
  </si>
  <si>
    <t>Evaluación del control interno contable vigencia 2019</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</si>
  <si>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</si>
  <si>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</si>
  <si>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</si>
  <si>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</si>
  <si>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</si>
  <si>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</si>
  <si>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</si>
  <si>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</si>
  <si>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</si>
  <si>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</si>
  <si>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</si>
  <si>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</si>
  <si>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</si>
  <si>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</si>
  <si>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</si>
  <si>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</si>
  <si>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</si>
  <si>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</si>
  <si>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</si>
  <si>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</si>
  <si>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</si>
  <si>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</si>
  <si>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</si>
  <si>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</si>
  <si>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</si>
  <si>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</si>
  <si>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</si>
  <si>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</si>
  <si>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</si>
  <si>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</si>
  <si>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</si>
  <si>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</si>
  <si>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</si>
  <si>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</si>
  <si>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</si>
  <si>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</si>
  <si>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</si>
  <si>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</si>
  <si>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</si>
  <si>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</si>
  <si>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</si>
  <si>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</si>
  <si>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</si>
  <si>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</si>
  <si>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</si>
  <si>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</si>
  <si>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</si>
  <si>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</si>
  <si>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</si>
  <si>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</si>
  <si>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</si>
  <si>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</si>
  <si>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</si>
  <si>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</si>
  <si>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</si>
  <si>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</si>
  <si>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</si>
  <si>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</si>
  <si>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</si>
  <si>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</si>
  <si>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</si>
  <si>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</si>
  <si>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</si>
  <si>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</si>
  <si>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</si>
  <si>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</si>
  <si>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</si>
  <si>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</si>
  <si>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</si>
  <si>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</si>
  <si>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</si>
  <si>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</si>
  <si>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</si>
  <si>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</si>
  <si>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</si>
  <si>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</si>
  <si>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</si>
  <si>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</si>
  <si>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</si>
  <si>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</si>
  <si>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</si>
  <si>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</si>
  <si>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</si>
  <si>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</si>
  <si>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</si>
  <si>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</si>
  <si>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</si>
  <si>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</si>
  <si>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</si>
  <si>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</si>
  <si>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</si>
  <si>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</si>
  <si>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</si>
  <si>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</si>
  <si>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</si>
  <si>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</si>
  <si>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</si>
  <si>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</si>
  <si>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</si>
  <si>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</si>
  <si>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</si>
  <si>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</si>
  <si>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</si>
  <si>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</si>
  <si>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</si>
  <si>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</si>
  <si>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</si>
  <si>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</si>
  <si>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</si>
  <si>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</si>
  <si>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</si>
  <si>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</si>
  <si>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</si>
  <si>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</si>
  <si>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</si>
  <si>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</si>
  <si>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</si>
  <si>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</si>
  <si>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</si>
  <si>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</si>
  <si>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</si>
  <si>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</si>
  <si>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</si>
  <si>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</si>
  <si>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</si>
  <si>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</si>
  <si>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</si>
  <si>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</si>
  <si>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</si>
  <si>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</si>
  <si>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</si>
  <si>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</si>
  <si>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</si>
  <si>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</si>
  <si>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</si>
  <si>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</si>
  <si>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</si>
  <si>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</si>
  <si>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</si>
  <si>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</si>
  <si>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</si>
  <si>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</si>
  <si>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</si>
  <si>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</si>
  <si>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</si>
  <si>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</si>
  <si>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</si>
  <si>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</si>
  <si>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</si>
  <si>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</si>
  <si>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</si>
  <si>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</si>
  <si>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</si>
  <si>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</si>
  <si>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</si>
  <si>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</si>
  <si>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</si>
  <si>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</si>
  <si>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</si>
  <si>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</si>
  <si>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</si>
  <si>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</si>
  <si>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</si>
  <si>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</si>
  <si>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</si>
  <si>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</si>
  <si>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</si>
  <si>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</si>
  <si>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</si>
  <si>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</si>
  <si>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</si>
  <si>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</si>
  <si>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</si>
  <si>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</si>
  <si>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</si>
  <si>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</si>
  <si>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</si>
  <si>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</si>
  <si>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</si>
  <si>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</si>
  <si>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</si>
  <si>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</si>
  <si>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</si>
  <si>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</si>
  <si>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</si>
  <si>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</si>
  <si>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</si>
  <si>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</si>
  <si>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</si>
  <si>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</si>
  <si>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</si>
  <si>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</si>
  <si>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</si>
  <si>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</si>
  <si>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</si>
  <si>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</si>
  <si>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</si>
  <si>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</si>
  <si>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</si>
  <si>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</si>
  <si>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</si>
  <si>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</si>
  <si>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</si>
  <si>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</si>
  <si>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</si>
  <si>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</si>
  <si>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</si>
  <si>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</si>
  <si>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</si>
  <si>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</si>
  <si>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</si>
  <si>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</si>
  <si>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</si>
  <si>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</si>
  <si>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</si>
  <si>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</si>
  <si>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</si>
  <si>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</si>
  <si>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</si>
  <si>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</si>
  <si>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</si>
  <si>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</si>
  <si>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</si>
  <si>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</si>
  <si>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</si>
  <si>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</si>
  <si>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</si>
  <si>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</si>
  <si>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</si>
  <si>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</si>
  <si>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</si>
  <si>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</si>
  <si>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</si>
  <si>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</si>
  <si>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</si>
  <si>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</si>
  <si>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</si>
  <si>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</si>
  <si>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</si>
  <si>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</si>
  <si>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</si>
  <si>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</si>
  <si>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</si>
  <si>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</si>
  <si>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</si>
  <si>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</si>
  <si>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</si>
  <si>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</si>
  <si>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</si>
  <si>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</si>
  <si>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</si>
  <si>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</si>
  <si>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</si>
  <si>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</si>
  <si>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</si>
  <si>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</si>
  <si>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</si>
  <si>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</si>
  <si>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</si>
  <si>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</si>
  <si>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</si>
  <si>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</si>
  <si>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</si>
  <si>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</si>
  <si>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</si>
  <si>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</si>
  <si>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</si>
  <si>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</si>
  <si>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</si>
  <si>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</si>
  <si>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</si>
  <si>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</si>
  <si>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</si>
  <si>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</si>
  <si>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</si>
  <si>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</si>
  <si>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</si>
  <si>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</si>
  <si>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</si>
  <si>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</si>
  <si>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t>Inoportunidad en el envío de los soportes de reintegros de las incapacidades de los funcionarios</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</si>
  <si>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</si>
  <si>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</si>
  <si>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</si>
  <si>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</si>
  <si>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</si>
  <si>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</si>
  <si>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</si>
  <si>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t>Dirección de Asuntos Étnicos
Dirección de Acceso a Tierras</t>
  </si>
  <si>
    <t>Administración de Bienes y Servicios</t>
  </si>
  <si>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</si>
  <si>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</si>
  <si>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</si>
  <si>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</si>
  <si>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</si>
  <si>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</si>
  <si>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</si>
  <si>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</si>
  <si>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</si>
  <si>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</si>
  <si>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</si>
  <si>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</si>
  <si>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</si>
  <si>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</si>
  <si>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</si>
  <si>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AME-600</t>
  </si>
  <si>
    <t>AME-601</t>
  </si>
  <si>
    <t>AME-600
AME-601</t>
  </si>
  <si>
    <t>Revisar y ajustar el procedimiento ACCTI-P-010 Compra directa de predios y el manual de políticas contables de la Agencia</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</si>
  <si>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</si>
  <si>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</si>
  <si>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</si>
  <si>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</si>
  <si>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</si>
  <si>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</si>
  <si>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</si>
  <si>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</si>
  <si>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</si>
  <si>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</si>
  <si>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t>AME-604</t>
  </si>
  <si>
    <t>AME-605</t>
  </si>
  <si>
    <t>AME-606</t>
  </si>
  <si>
    <t>AME-607</t>
  </si>
  <si>
    <t>AME-608</t>
  </si>
  <si>
    <t>AME-609</t>
  </si>
  <si>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</si>
  <si>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</si>
  <si>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</si>
  <si>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</si>
  <si>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</si>
  <si>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</si>
  <si>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</si>
  <si>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</si>
  <si>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</si>
  <si>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</si>
  <si>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</si>
  <si>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</si>
  <si>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</si>
  <si>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La Subdirección Administrativa y Financiera adjunta las conciliaciones efectuadas durante los meses de enero a junio de la cuenta 572080 Recaudos</t>
  </si>
  <si>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</si>
  <si>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</si>
  <si>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</si>
  <si>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</si>
  <si>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</si>
  <si>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</si>
  <si>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</si>
  <si>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</si>
  <si>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</si>
  <si>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</si>
  <si>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</si>
  <si>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</si>
  <si>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</si>
  <si>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</si>
  <si>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</si>
  <si>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</si>
  <si>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</si>
  <si>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</si>
  <si>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</si>
  <si>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</si>
  <si>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</si>
  <si>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</si>
  <si>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</si>
  <si>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</si>
  <si>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</si>
  <si>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</si>
  <si>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</si>
  <si>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</si>
  <si>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</si>
  <si>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</si>
  <si>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</si>
  <si>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</si>
  <si>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</si>
  <si>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</si>
  <si>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</si>
  <si>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</si>
  <si>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</si>
  <si>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</si>
  <si>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</si>
  <si>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</si>
  <si>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Acta de capacitación y listado de asistencia de capacitaciones y memoria de la capacitación</t>
  </si>
  <si>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</si>
  <si>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</si>
  <si>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</si>
  <si>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</si>
  <si>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</si>
  <si>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</si>
  <si>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</si>
  <si>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</si>
  <si>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</si>
  <si>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</si>
  <si>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</si>
  <si>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</si>
  <si>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</si>
  <si>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</si>
  <si>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</si>
  <si>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</si>
  <si>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</si>
  <si>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</si>
  <si>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</si>
  <si>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</si>
  <si>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</si>
  <si>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</si>
  <si>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</si>
  <si>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</si>
  <si>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</si>
  <si>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</si>
  <si>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</si>
  <si>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</si>
  <si>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</si>
  <si>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</si>
  <si>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</si>
  <si>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</si>
  <si>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</si>
  <si>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</si>
  <si>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</si>
  <si>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</si>
  <si>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</si>
  <si>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</si>
  <si>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</si>
  <si>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</si>
  <si>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</si>
  <si>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</si>
  <si>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</si>
  <si>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</si>
  <si>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t>Esta acción de mejora se encuentra en gestión.</t>
  </si>
  <si>
    <t>Se anexa la gestión realizada frente a la actualización del formulario FISO.</t>
  </si>
  <si>
    <t>Formulario FISO Étnico actualizado</t>
  </si>
  <si>
    <t xml:space="preserve">Mesa técnica para revisión y ajuste del formulario FISO Étnico ante la instancia representativa étnica. Informe con corte semestral
</t>
  </si>
  <si>
    <t>Organizar, foliar y digitalizar todos los documentos del contrato o convenio en el expediente contractual, conforme la tabla de  retención documental y cargarlos para la consulta en la carpeta digital compartida.</t>
  </si>
  <si>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</si>
  <si>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</si>
  <si>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</si>
  <si>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</si>
  <si>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</si>
  <si>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</si>
  <si>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</si>
  <si>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</si>
  <si>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</si>
  <si>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</si>
  <si>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</si>
  <si>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</si>
  <si>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</si>
  <si>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</si>
  <si>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</si>
  <si>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</si>
  <si>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</si>
  <si>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</si>
  <si>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</si>
  <si>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</si>
  <si>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</si>
  <si>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</si>
  <si>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</si>
  <si>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</si>
  <si>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</si>
  <si>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</si>
  <si>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</si>
  <si>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</si>
  <si>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</si>
  <si>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</si>
  <si>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t>Actualizar el protocolo con el manejo de la información</t>
  </si>
  <si>
    <t>Monitorear que se esté dando la correcta aplicación de los criterios definidos en el protocolo, en las entregas de información con corte al mes de junio de 2021</t>
  </si>
  <si>
    <t xml:space="preserve">Solicitud de acceso a la información. </t>
  </si>
  <si>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</si>
  <si>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</si>
  <si>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</si>
  <si>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</si>
  <si>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</si>
  <si>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</si>
  <si>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</si>
  <si>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</si>
  <si>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</si>
  <si>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</si>
  <si>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</si>
  <si>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</si>
  <si>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</si>
  <si>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</si>
  <si>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</si>
  <si>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</si>
  <si>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</si>
  <si>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</si>
  <si>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</si>
  <si>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</si>
  <si>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</si>
  <si>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</si>
  <si>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</si>
  <si>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</si>
  <si>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</si>
  <si>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</si>
  <si>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</si>
  <si>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</si>
  <si>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</si>
  <si>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</si>
  <si>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</si>
  <si>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</si>
  <si>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</si>
  <si>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</si>
  <si>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Procedimiento actualizado y publicado</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</si>
  <si>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</si>
  <si>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</si>
  <si>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Subdirección de Acceso a Tierras en Zonas Focalizadas
Dirección de Asuntos Étnicos</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</si>
  <si>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</si>
  <si>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</si>
  <si>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</si>
  <si>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</si>
  <si>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</si>
  <si>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</si>
  <si>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</si>
  <si>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</si>
  <si>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</si>
  <si>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</si>
  <si>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</si>
  <si>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</si>
  <si>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</si>
  <si>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</si>
  <si>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</si>
  <si>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</si>
  <si>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</si>
  <si>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</si>
  <si>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</si>
  <si>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El Comité está planteado con fecha propuesta para la realización el próximo 12 de julio de 2021, debido a que por la contingencia sanitaria que atraviesa el país no se ha logrado sesionar.</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</si>
  <si>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</si>
  <si>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</si>
  <si>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</si>
  <si>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</si>
  <si>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</si>
  <si>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</si>
  <si>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AME-623</t>
  </si>
  <si>
    <t>La acción de mejora se encuentra planificada para inicio de ejecución  el 2020/11/01 y finalización 2021/11/01</t>
  </si>
  <si>
    <t>ANALISIS CAUSA RAÍZ</t>
  </si>
  <si>
    <t>PLAZO EN SEMANAS</t>
  </si>
  <si>
    <t>UNIDAD DE MEDIDA</t>
  </si>
  <si>
    <t>CANTIDAD UNIDAD DE MEDIDA</t>
  </si>
  <si>
    <t>AMI-041</t>
  </si>
  <si>
    <t>Auditoría al Sistema de Gestión de la Agencia Nacional de Tierras - ANT, Vigencia 2017</t>
  </si>
  <si>
    <t>Apoyo Jurídico</t>
  </si>
  <si>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</si>
  <si>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</si>
  <si>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</si>
  <si>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</si>
  <si>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</si>
  <si>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</si>
  <si>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</si>
  <si>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</si>
  <si>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</si>
  <si>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</si>
  <si>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</si>
  <si>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</si>
  <si>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</si>
  <si>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</si>
  <si>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</si>
  <si>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</si>
  <si>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</si>
  <si>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</si>
  <si>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</si>
  <si>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</si>
  <si>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</si>
  <si>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</si>
  <si>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</si>
  <si>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</si>
  <si>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</si>
  <si>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</si>
  <si>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</si>
  <si>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</si>
  <si>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</si>
  <si>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</si>
  <si>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</si>
  <si>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</si>
  <si>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</si>
  <si>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</si>
  <si>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</si>
  <si>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</si>
  <si>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</si>
  <si>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</si>
  <si>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</si>
  <si>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</si>
  <si>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</si>
  <si>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</si>
  <si>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</si>
  <si>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</si>
  <si>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</si>
  <si>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</si>
  <si>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</si>
  <si>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</si>
  <si>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</si>
  <si>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</si>
  <si>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</si>
  <si>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</si>
  <si>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</si>
  <si>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</si>
  <si>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</si>
  <si>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</si>
  <si>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</si>
  <si>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</si>
  <si>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</si>
  <si>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</si>
  <si>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</si>
  <si>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</si>
  <si>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</si>
  <si>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</si>
  <si>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</si>
  <si>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</si>
  <si>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</si>
  <si>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</si>
  <si>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</si>
  <si>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</si>
  <si>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</si>
  <si>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</si>
  <si>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</si>
  <si>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</si>
  <si>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</si>
  <si>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</si>
  <si>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</si>
  <si>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</si>
  <si>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</si>
  <si>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</si>
  <si>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</si>
  <si>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</si>
  <si>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</si>
  <si>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</si>
  <si>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</si>
  <si>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</si>
  <si>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</si>
  <si>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</si>
  <si>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</si>
  <si>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</si>
  <si>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</si>
  <si>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</si>
  <si>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</si>
  <si>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</si>
  <si>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</si>
  <si>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</si>
  <si>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</si>
  <si>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</si>
  <si>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</si>
  <si>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</si>
  <si>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</si>
  <si>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</si>
  <si>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</si>
  <si>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</si>
  <si>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</si>
  <si>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</si>
  <si>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</si>
  <si>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</si>
  <si>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</si>
  <si>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</si>
  <si>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</si>
  <si>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</si>
  <si>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</si>
  <si>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</si>
  <si>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</si>
  <si>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</si>
  <si>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</si>
  <si>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</si>
  <si>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</si>
  <si>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</si>
  <si>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</si>
  <si>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</si>
  <si>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</si>
  <si>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</si>
  <si>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</si>
  <si>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</si>
  <si>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</si>
  <si>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</si>
  <si>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</si>
  <si>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</si>
  <si>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</si>
  <si>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</si>
  <si>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</si>
  <si>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</si>
  <si>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</si>
  <si>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</si>
  <si>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</si>
  <si>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</si>
  <si>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</si>
  <si>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</si>
  <si>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</si>
  <si>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t>AMI-148</t>
  </si>
  <si>
    <t>AMI-149</t>
  </si>
  <si>
    <t>Realizar capacitación con los lineamientos de la programación y actualización del PAA</t>
  </si>
  <si>
    <t>Listas de asistencia</t>
  </si>
  <si>
    <t>AMI-150</t>
  </si>
  <si>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</si>
  <si>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</si>
  <si>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</si>
  <si>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</si>
  <si>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</si>
  <si>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</si>
  <si>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</si>
  <si>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</si>
  <si>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</si>
  <si>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</si>
  <si>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</si>
  <si>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</si>
  <si>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</si>
  <si>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</si>
  <si>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</si>
  <si>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</si>
  <si>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</si>
  <si>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</si>
  <si>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</si>
  <si>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</si>
  <si>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</si>
  <si>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</si>
  <si>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</si>
  <si>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</si>
  <si>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</si>
  <si>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</si>
  <si>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</si>
  <si>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</si>
  <si>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</si>
  <si>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</si>
  <si>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</si>
  <si>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</si>
  <si>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</si>
  <si>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</si>
  <si>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</si>
  <si>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</si>
  <si>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</si>
  <si>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</si>
  <si>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</si>
  <si>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</si>
  <si>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</si>
  <si>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</si>
  <si>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</si>
  <si>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</si>
  <si>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</si>
  <si>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</si>
  <si>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</si>
  <si>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</si>
  <si>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</si>
  <si>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</si>
  <si>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</si>
  <si>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</si>
  <si>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</si>
  <si>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</si>
  <si>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</si>
  <si>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</si>
  <si>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</si>
  <si>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</si>
  <si>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</si>
  <si>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</si>
  <si>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</si>
  <si>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</si>
  <si>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</si>
  <si>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</si>
  <si>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</si>
  <si>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</si>
  <si>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</si>
  <si>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</si>
  <si>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</si>
  <si>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</si>
  <si>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</si>
  <si>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</si>
  <si>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</si>
  <si>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</si>
  <si>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</si>
  <si>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</si>
  <si>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</si>
  <si>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</si>
  <si>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</si>
  <si>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</si>
  <si>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</si>
  <si>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</si>
  <si>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</si>
  <si>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</si>
  <si>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AME-626</t>
  </si>
  <si>
    <t>AME-627</t>
  </si>
  <si>
    <t>AME-628</t>
  </si>
  <si>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</si>
  <si>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</si>
  <si>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</si>
  <si>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</si>
  <si>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</si>
  <si>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</si>
  <si>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</si>
  <si>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</si>
  <si>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</si>
  <si>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</si>
  <si>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</si>
  <si>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</si>
  <si>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</si>
  <si>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</si>
  <si>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</si>
  <si>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</si>
  <si>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</si>
  <si>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</si>
  <si>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</si>
  <si>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</si>
  <si>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</si>
  <si>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</si>
  <si>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</si>
  <si>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</si>
  <si>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</si>
  <si>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</si>
  <si>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</si>
  <si>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</si>
  <si>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</si>
  <si>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</si>
  <si>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</si>
  <si>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</si>
  <si>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</si>
  <si>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</si>
  <si>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</si>
  <si>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</si>
  <si>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</si>
  <si>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</si>
  <si>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</si>
  <si>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</si>
  <si>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</si>
  <si>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</si>
  <si>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</si>
  <si>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</si>
  <si>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</si>
  <si>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</si>
  <si>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</si>
  <si>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</si>
  <si>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</si>
  <si>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</si>
  <si>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</si>
  <si>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</si>
  <si>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</si>
  <si>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</si>
  <si>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</si>
  <si>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</si>
  <si>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</si>
  <si>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</si>
  <si>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</si>
  <si>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</si>
  <si>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</si>
  <si>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</si>
  <si>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</si>
  <si>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</si>
  <si>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</si>
  <si>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</si>
  <si>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</si>
  <si>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</si>
  <si>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</si>
  <si>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</si>
  <si>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</si>
  <si>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</si>
  <si>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</si>
  <si>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</si>
  <si>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</si>
  <si>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</si>
  <si>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</si>
  <si>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</si>
  <si>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</si>
  <si>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</si>
  <si>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</si>
  <si>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</si>
  <si>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</si>
  <si>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</si>
  <si>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</si>
  <si>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</si>
  <si>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</si>
  <si>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</si>
  <si>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</si>
  <si>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</si>
  <si>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</si>
  <si>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</si>
  <si>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</si>
  <si>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</si>
  <si>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</si>
  <si>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</si>
  <si>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</si>
  <si>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</si>
  <si>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</si>
  <si>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</si>
  <si>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</si>
  <si>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</si>
  <si>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</si>
  <si>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</si>
  <si>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</si>
  <si>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</si>
  <si>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</si>
  <si>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</si>
  <si>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</si>
  <si>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</si>
  <si>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</si>
  <si>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</si>
  <si>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</si>
  <si>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</si>
  <si>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</si>
  <si>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</si>
  <si>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</si>
  <si>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</si>
  <si>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</si>
  <si>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</si>
  <si>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</si>
  <si>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</si>
  <si>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</si>
  <si>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</si>
  <si>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</si>
  <si>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</si>
  <si>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</si>
  <si>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</si>
  <si>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</si>
  <si>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</si>
  <si>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</si>
  <si>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</si>
  <si>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</si>
  <si>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</si>
  <si>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</si>
  <si>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</si>
  <si>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</si>
  <si>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</si>
  <si>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</si>
  <si>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</si>
  <si>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</si>
  <si>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</si>
  <si>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</si>
  <si>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</si>
  <si>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</si>
  <si>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</si>
  <si>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</si>
  <si>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</si>
  <si>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</si>
  <si>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</si>
  <si>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</si>
  <si>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</si>
  <si>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</si>
  <si>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</si>
  <si>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</si>
  <si>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</si>
  <si>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</si>
  <si>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</si>
  <si>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</si>
  <si>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</si>
  <si>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</si>
  <si>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</si>
  <si>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</si>
  <si>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</si>
  <si>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</si>
  <si>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</si>
  <si>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</si>
  <si>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</si>
  <si>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</si>
  <si>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</si>
  <si>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</si>
  <si>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</si>
  <si>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</si>
  <si>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</si>
  <si>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</si>
  <si>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</si>
  <si>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</si>
  <si>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</si>
  <si>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</si>
  <si>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</si>
  <si>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</si>
  <si>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</si>
  <si>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</si>
  <si>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</si>
  <si>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</si>
  <si>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</si>
  <si>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</si>
  <si>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</si>
  <si>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</si>
  <si>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</si>
  <si>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</si>
  <si>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</si>
  <si>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</si>
  <si>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</si>
  <si>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</si>
  <si>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</si>
  <si>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</si>
  <si>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</si>
  <si>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</si>
  <si>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</si>
  <si>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</si>
  <si>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</si>
  <si>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</si>
  <si>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t>Verificación previa a la celebración del comité, en la cual conste que éstas fichas se encuentren debidamente cargadas en el aplicativo eKOGUI.</t>
  </si>
  <si>
    <t>Actas cargadas en el eKOGUI previa celebración del comité de conciliación.</t>
  </si>
  <si>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</si>
  <si>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</si>
  <si>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</si>
  <si>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Actas realizadas.</t>
  </si>
  <si>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</si>
  <si>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</si>
  <si>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</si>
  <si>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</si>
  <si>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</si>
  <si>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</si>
  <si>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</si>
  <si>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</si>
  <si>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</si>
  <si>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</si>
  <si>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</si>
  <si>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</si>
  <si>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</si>
  <si>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</si>
  <si>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</si>
  <si>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</si>
  <si>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</si>
  <si>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</si>
  <si>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</si>
  <si>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</si>
  <si>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</si>
  <si>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</si>
  <si>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</si>
  <si>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</si>
  <si>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</si>
  <si>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</si>
  <si>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</si>
  <si>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</si>
  <si>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t>No se contaba con las herramientas adecuadas para controlar las salidas y productos no conformes con el fin de establecer las acciones necesarias.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</si>
  <si>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</si>
  <si>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</si>
  <si>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</si>
  <si>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</si>
  <si>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</si>
  <si>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</si>
  <si>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</si>
  <si>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</si>
  <si>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</si>
  <si>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</si>
  <si>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</si>
  <si>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</si>
  <si>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</si>
  <si>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</si>
  <si>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</si>
  <si>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</si>
  <si>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</si>
  <si>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</si>
  <si>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</si>
  <si>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</si>
  <si>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</si>
  <si>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</si>
  <si>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</si>
  <si>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</si>
  <si>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</si>
  <si>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</si>
  <si>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</si>
  <si>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</si>
  <si>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</si>
  <si>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</si>
  <si>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</si>
  <si>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</si>
  <si>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</si>
  <si>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</si>
  <si>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</si>
  <si>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</si>
  <si>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</si>
  <si>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</si>
  <si>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</si>
  <si>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</si>
  <si>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</si>
  <si>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</si>
  <si>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</si>
  <si>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</si>
  <si>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</si>
  <si>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</si>
  <si>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</si>
  <si>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</si>
  <si>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</si>
  <si>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</si>
  <si>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</si>
  <si>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</si>
  <si>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</si>
  <si>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</si>
  <si>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</si>
  <si>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</si>
  <si>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</si>
  <si>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</si>
  <si>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</si>
  <si>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</si>
  <si>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</si>
  <si>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</si>
  <si>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</si>
  <si>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</si>
  <si>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</si>
  <si>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</si>
  <si>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</si>
  <si>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</si>
  <si>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</si>
  <si>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</si>
  <si>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</si>
  <si>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</si>
  <si>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</si>
  <si>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</si>
  <si>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</si>
  <si>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</si>
  <si>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</si>
  <si>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</si>
  <si>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</si>
  <si>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</si>
  <si>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</si>
  <si>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</si>
  <si>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</si>
  <si>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</si>
  <si>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</si>
  <si>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</si>
  <si>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</si>
  <si>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</si>
  <si>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</si>
  <si>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</si>
  <si>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</si>
  <si>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</si>
  <si>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</si>
  <si>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</si>
  <si>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</si>
  <si>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</si>
  <si>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</si>
  <si>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</si>
  <si>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</si>
  <si>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</si>
  <si>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</si>
  <si>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</si>
  <si>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</si>
  <si>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</si>
  <si>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</si>
  <si>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</si>
  <si>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</si>
  <si>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</si>
  <si>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</si>
  <si>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</si>
  <si>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</si>
  <si>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</si>
  <si>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</si>
  <si>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</si>
  <si>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</si>
  <si>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</si>
  <si>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</si>
  <si>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</si>
  <si>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</si>
  <si>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</si>
  <si>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</si>
  <si>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</si>
  <si>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</si>
  <si>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</si>
  <si>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</si>
  <si>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</si>
  <si>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</si>
  <si>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</si>
  <si>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</si>
  <si>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</si>
  <si>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</si>
  <si>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</si>
  <si>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</si>
  <si>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</si>
  <si>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</si>
  <si>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</si>
  <si>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</si>
  <si>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</si>
  <si>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</si>
  <si>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</si>
  <si>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</si>
  <si>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</si>
  <si>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</si>
  <si>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</si>
  <si>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</si>
  <si>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</si>
  <si>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</si>
  <si>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</si>
  <si>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</si>
  <si>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</si>
  <si>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</si>
  <si>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</si>
  <si>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</si>
  <si>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</si>
  <si>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</si>
  <si>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</si>
  <si>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</si>
  <si>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</si>
  <si>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</si>
  <si>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</si>
  <si>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</si>
  <si>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</si>
  <si>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</si>
  <si>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</si>
  <si>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</si>
  <si>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</si>
  <si>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</si>
  <si>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</si>
  <si>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</si>
  <si>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</si>
  <si>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</si>
  <si>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</si>
  <si>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</si>
  <si>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</si>
  <si>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</si>
  <si>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</si>
  <si>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</si>
  <si>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</si>
  <si>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</si>
  <si>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</si>
  <si>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</si>
  <si>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</si>
  <si>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</si>
  <si>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</si>
  <si>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</si>
  <si>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</si>
  <si>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</si>
  <si>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</si>
  <si>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</si>
  <si>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</si>
  <si>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</si>
  <si>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</si>
  <si>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</si>
  <si>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</si>
  <si>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</si>
  <si>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</si>
  <si>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</si>
  <si>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</si>
  <si>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</si>
  <si>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</si>
  <si>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</si>
  <si>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</si>
  <si>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</si>
  <si>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</si>
  <si>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</si>
  <si>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</si>
  <si>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</si>
  <si>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</si>
  <si>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</si>
  <si>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</si>
  <si>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</si>
  <si>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</si>
  <si>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</si>
  <si>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</si>
  <si>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</si>
  <si>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</si>
  <si>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</si>
  <si>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</si>
  <si>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</si>
  <si>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</si>
  <si>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</si>
  <si>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</si>
  <si>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</si>
  <si>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</si>
  <si>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</si>
  <si>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</si>
  <si>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</si>
  <si>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</si>
  <si>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</si>
  <si>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</si>
  <si>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</si>
  <si>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</si>
  <si>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</si>
  <si>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</si>
  <si>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</si>
  <si>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</si>
  <si>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</si>
  <si>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</si>
  <si>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</si>
  <si>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</si>
  <si>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</si>
  <si>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</si>
  <si>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</si>
  <si>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</si>
  <si>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</si>
  <si>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</si>
  <si>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</si>
  <si>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</si>
  <si>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</si>
  <si>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</si>
  <si>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</si>
  <si>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</si>
  <si>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</si>
  <si>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</si>
  <si>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</si>
  <si>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</si>
  <si>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</si>
  <si>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</si>
  <si>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t>Actividad ejecutada con corte al I Trimestre del 2018</t>
  </si>
  <si>
    <t>Actividad ejecutada con corte al III Trimestre del 2018.</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</si>
  <si>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</si>
  <si>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</si>
  <si>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</si>
  <si>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</si>
  <si>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Actividad ejecutada con corte al IV Trimestre del 2018.</t>
  </si>
  <si>
    <t>Observaciones a los avances de gestión y/o cumplimiento reportados
Oficina de Control Interno
II Trimestre 2019</t>
  </si>
  <si>
    <t>Reporte de la gestión y/o cumplimiento de las acciones de mejora continua 
Dependencia Responsable de Ejecución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</si>
  <si>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</si>
  <si>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</si>
  <si>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</si>
  <si>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</si>
  <si>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</si>
  <si>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</si>
  <si>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</si>
  <si>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</si>
  <si>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</si>
  <si>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t xml:space="preserve">30/11/2019.  No se ha realizado aún la suscripción del contrato, por lo que no se cuenta con el cronograma de mantenimientos que permitan dar cierre a la acción. </t>
  </si>
  <si>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</si>
  <si>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</si>
  <si>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</si>
  <si>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</si>
  <si>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</si>
  <si>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</si>
  <si>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</si>
  <si>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</si>
  <si>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</si>
  <si>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</si>
  <si>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</si>
  <si>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</si>
  <si>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</si>
  <si>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</si>
  <si>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</si>
  <si>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</si>
  <si>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</si>
  <si>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</si>
  <si>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</si>
  <si>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</si>
  <si>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</si>
  <si>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</si>
  <si>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</si>
  <si>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</si>
  <si>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</si>
  <si>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</si>
  <si>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</si>
  <si>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</si>
  <si>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</si>
  <si>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</si>
  <si>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Actividad ejecutada con corte al III Trimestre del 2020.</t>
  </si>
  <si>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</si>
  <si>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</si>
  <si>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</si>
  <si>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</si>
  <si>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</si>
  <si>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</si>
  <si>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</si>
  <si>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</si>
  <si>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</si>
  <si>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</si>
  <si>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</si>
  <si>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</si>
  <si>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</si>
  <si>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</si>
  <si>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</si>
  <si>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</si>
  <si>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</si>
  <si>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</si>
  <si>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</si>
  <si>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</si>
  <si>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</si>
  <si>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</si>
  <si>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</si>
  <si>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</si>
  <si>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</si>
  <si>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</si>
  <si>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</si>
  <si>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</si>
  <si>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</si>
  <si>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</si>
  <si>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</si>
  <si>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</si>
  <si>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t>Actividad ejecutada con corte al IV Trimestre del 2020.</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</si>
  <si>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</si>
  <si>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</si>
  <si>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</si>
  <si>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06/07/2020.  La actividad se encuentra en términos para su ejecución. Cabe señalar que, la fecha de inicio de ejecución fue junio del 2020, sin embargo, el responsable de ejecución no reportó avances de gestión.</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</si>
  <si>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</si>
  <si>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</si>
  <si>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</si>
  <si>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</si>
  <si>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</si>
  <si>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 xml:space="preserve"> ACCIÓN DE MEJORA</t>
  </si>
  <si>
    <t>Grupo Gestión Documental</t>
  </si>
  <si>
    <t>Grupo Gestión Documental
Oficina de Control Interno</t>
  </si>
  <si>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</si>
  <si>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</si>
  <si>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</si>
  <si>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</si>
  <si>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</si>
  <si>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</si>
  <si>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</si>
  <si>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</si>
  <si>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</si>
  <si>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</si>
  <si>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</si>
  <si>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</si>
  <si>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</si>
  <si>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</si>
  <si>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</si>
  <si>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</si>
  <si>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</si>
  <si>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</si>
  <si>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</si>
  <si>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</si>
  <si>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</si>
  <si>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</si>
  <si>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</si>
  <si>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</si>
  <si>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</si>
  <si>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</si>
  <si>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</si>
  <si>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</si>
  <si>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</si>
  <si>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</si>
  <si>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</si>
  <si>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</si>
  <si>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</si>
  <si>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</si>
  <si>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</si>
  <si>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</si>
  <si>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</si>
  <si>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</si>
  <si>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</si>
  <si>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</si>
  <si>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</si>
  <si>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</si>
  <si>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</si>
  <si>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</si>
  <si>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</si>
  <si>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</si>
  <si>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</si>
  <si>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</si>
  <si>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</si>
  <si>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</si>
  <si>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</si>
  <si>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</si>
  <si>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</si>
  <si>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</si>
  <si>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</si>
  <si>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</si>
  <si>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</si>
  <si>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</si>
  <si>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</si>
  <si>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</si>
  <si>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</si>
  <si>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</si>
  <si>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</si>
  <si>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</si>
  <si>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</si>
  <si>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</si>
  <si>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</si>
  <si>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</si>
  <si>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</si>
  <si>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</si>
  <si>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</si>
  <si>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</si>
  <si>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</si>
  <si>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</si>
  <si>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</si>
  <si>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</si>
  <si>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</si>
  <si>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</si>
  <si>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</si>
  <si>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</si>
  <si>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</si>
  <si>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</si>
  <si>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</si>
  <si>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</si>
  <si>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</si>
  <si>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</si>
  <si>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</si>
  <si>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</si>
  <si>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</si>
  <si>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</si>
  <si>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</si>
  <si>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</si>
  <si>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</si>
  <si>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</si>
  <si>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</si>
  <si>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</si>
  <si>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</si>
  <si>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</si>
  <si>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</si>
  <si>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</si>
  <si>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</si>
  <si>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</si>
  <si>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</si>
  <si>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</si>
  <si>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</si>
  <si>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</si>
  <si>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</si>
  <si>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</si>
  <si>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</si>
  <si>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</si>
  <si>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</si>
  <si>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</si>
  <si>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</si>
  <si>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</si>
  <si>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</si>
  <si>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</si>
  <si>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</si>
  <si>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</si>
  <si>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</si>
  <si>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</si>
  <si>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</si>
  <si>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</si>
  <si>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</si>
  <si>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</si>
  <si>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</si>
  <si>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</si>
  <si>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</si>
  <si>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</si>
  <si>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</si>
  <si>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</si>
  <si>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</si>
  <si>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</si>
  <si>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</si>
  <si>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</si>
  <si>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</si>
  <si>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</si>
  <si>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</si>
  <si>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</si>
  <si>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</si>
  <si>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</si>
  <si>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</si>
  <si>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</si>
  <si>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</si>
  <si>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</si>
  <si>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</si>
  <si>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</si>
  <si>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</si>
  <si>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</si>
  <si>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</si>
  <si>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</si>
  <si>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</si>
  <si>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</si>
  <si>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</si>
  <si>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</si>
  <si>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</si>
  <si>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</si>
  <si>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</si>
  <si>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</si>
  <si>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</si>
  <si>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</si>
  <si>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</si>
  <si>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</si>
  <si>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</si>
  <si>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</si>
  <si>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</si>
  <si>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</si>
  <si>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</si>
  <si>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</si>
  <si>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</si>
  <si>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</si>
  <si>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</si>
  <si>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</si>
  <si>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t>C2</t>
  </si>
  <si>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</si>
  <si>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</si>
  <si>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</si>
  <si>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</si>
  <si>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</si>
  <si>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Subdirección de Administración de Tierras de la Nación
</t>
  </si>
  <si>
    <t>Equipo Gestión Documental</t>
  </si>
  <si>
    <t>Equipo Servicio al Ciudadano</t>
  </si>
  <si>
    <t>Dependencias ANT</t>
  </si>
  <si>
    <t>Equipo de Sistemas</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</si>
  <si>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</si>
  <si>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</si>
  <si>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</si>
  <si>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</si>
  <si>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</si>
  <si>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</si>
  <si>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</si>
  <si>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</si>
  <si>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</si>
  <si>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</si>
  <si>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Dirección de Acceso a Tierras
</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</si>
  <si>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</si>
  <si>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</si>
  <si>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</si>
  <si>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</si>
  <si>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</si>
  <si>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t>C</t>
  </si>
  <si>
    <t>OP</t>
  </si>
  <si>
    <t>ESTADO DE LAS ACCIONES DE MEJORA EN EL MARCO DE LA EFICACIA</t>
  </si>
  <si>
    <t xml:space="preserve">ESTADO DE LA ACCIONES DE  MEJORA EN EL MARCO DE LA EFECTIVIDAD </t>
  </si>
  <si>
    <t>Actividad presentó eventualidad con corte al I Semestre del 2021.</t>
  </si>
  <si>
    <t>Actividad presentó eventualidad con corte al III Trimestre del 2020.</t>
  </si>
  <si>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</si>
  <si>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t>AME-622
AME-623
AME-624</t>
  </si>
  <si>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</si>
  <si>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</si>
  <si>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</si>
  <si>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</si>
  <si>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</si>
  <si>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</si>
  <si>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</si>
  <si>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</si>
  <si>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</si>
  <si>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</si>
  <si>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</si>
  <si>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</si>
  <si>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</si>
  <si>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</si>
  <si>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</si>
  <si>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</si>
  <si>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</si>
  <si>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</si>
  <si>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</si>
  <si>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</si>
  <si>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</si>
  <si>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</si>
  <si>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</si>
  <si>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</si>
  <si>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</si>
  <si>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</si>
  <si>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</si>
  <si>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</si>
  <si>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</si>
  <si>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</si>
  <si>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</si>
  <si>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Modificar y/o actualizar el procedimiento de Gestión Financiera GEFIN -009, que incluya los controles de seguimiento, para su adecuado cumplimiento</t>
  </si>
  <si>
    <t>Procedimiento modificado y/o actualizado</t>
  </si>
  <si>
    <t>Presentar la demanda ante los despachos judiciales.</t>
  </si>
  <si>
    <t>Acta de presentación de la demanda</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</si>
  <si>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</si>
  <si>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</si>
  <si>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</si>
  <si>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</si>
  <si>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</si>
  <si>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</si>
  <si>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</si>
  <si>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</si>
  <si>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</si>
  <si>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</si>
  <si>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</si>
  <si>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</si>
  <si>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</si>
  <si>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</si>
  <si>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</si>
  <si>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</si>
  <si>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Oficio a ORIP Cartagena</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</si>
  <si>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</si>
  <si>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</si>
  <si>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</si>
  <si>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</si>
  <si>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</si>
  <si>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</si>
  <si>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 xml:space="preserve">Adelantar las acciones necesarias tendientes a organizar los expedientes de los predios baldíos de la Nación ubicados en las islas. </t>
  </si>
  <si>
    <t>Carpetas revisadas</t>
  </si>
  <si>
    <t>Listados de asistencia a los acompañamientos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</si>
  <si>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</si>
  <si>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</si>
  <si>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</si>
  <si>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</si>
  <si>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</si>
  <si>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</si>
  <si>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</si>
  <si>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</si>
  <si>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</si>
  <si>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</si>
  <si>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</si>
  <si>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</si>
  <si>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</si>
  <si>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</si>
  <si>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</si>
  <si>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</si>
  <si>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</si>
  <si>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</si>
  <si>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</si>
  <si>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</si>
  <si>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</si>
  <si>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</si>
  <si>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</si>
  <si>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</si>
  <si>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</si>
  <si>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</si>
  <si>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</si>
  <si>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</si>
  <si>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</si>
  <si>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</si>
  <si>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</si>
  <si>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</si>
  <si>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</si>
  <si>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</si>
  <si>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</si>
  <si>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</si>
  <si>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</si>
  <si>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</si>
  <si>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</si>
  <si>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</si>
  <si>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</si>
  <si>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</si>
  <si>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</si>
  <si>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</si>
  <si>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</si>
  <si>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</si>
  <si>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</si>
  <si>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</si>
  <si>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</si>
  <si>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</si>
  <si>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</si>
  <si>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</si>
  <si>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</si>
  <si>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</si>
  <si>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</si>
  <si>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</si>
  <si>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</si>
  <si>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</si>
  <si>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</si>
  <si>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</si>
  <si>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</si>
  <si>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</si>
  <si>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</si>
  <si>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</si>
  <si>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</si>
  <si>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Se realizó el reporte mensual del avance del proyecto del fondo documental en el SPI, y se presenta la evidencia de los pantallazos al mes de agosto.</t>
  </si>
  <si>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</si>
  <si>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</si>
  <si>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</si>
  <si>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</si>
  <si>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</si>
  <si>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</si>
  <si>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</si>
  <si>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</si>
  <si>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</si>
  <si>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</si>
  <si>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</si>
  <si>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</si>
  <si>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</si>
  <si>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</si>
  <si>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</si>
  <si>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</si>
  <si>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</si>
  <si>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</si>
  <si>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</si>
  <si>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</si>
  <si>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</si>
  <si>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</si>
  <si>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</si>
  <si>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</si>
  <si>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</si>
  <si>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</si>
  <si>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</si>
  <si>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</si>
  <si>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</si>
  <si>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</si>
  <si>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</si>
  <si>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</si>
  <si>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</si>
  <si>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</si>
  <si>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</si>
  <si>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</si>
  <si>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</si>
  <si>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</si>
  <si>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</si>
  <si>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</si>
  <si>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</si>
  <si>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</si>
  <si>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</si>
  <si>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</si>
  <si>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</si>
  <si>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</si>
  <si>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</si>
  <si>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t>DAT - ZONAS FOCALIZADAS
Subdirección de Administración de Tierras de la Nación</t>
  </si>
  <si>
    <t xml:space="preserve">Oficina Jurídica
Subdirección Administrativa y Financiera
Coordinación para la Gestión Contractual
</t>
  </si>
  <si>
    <t>Actividad presentó eventualidad con corte al I Trimestre del 2020.</t>
  </si>
  <si>
    <t>29092021: Se remitieron los cinco informes de supervisión a la OCI, a la fecha se está tramitando el informe final y acta de liquidación del convenio en cuestión.</t>
  </si>
  <si>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</si>
  <si>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</si>
  <si>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</si>
  <si>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</si>
  <si>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</si>
  <si>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</si>
  <si>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</si>
  <si>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</si>
  <si>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</si>
  <si>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</si>
  <si>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</si>
  <si>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</si>
  <si>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</si>
  <si>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</si>
  <si>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</si>
  <si>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</si>
  <si>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</si>
  <si>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</si>
  <si>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</si>
  <si>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</si>
  <si>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</si>
  <si>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</si>
  <si>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</si>
  <si>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</si>
  <si>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</si>
  <si>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</si>
  <si>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</si>
  <si>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</si>
  <si>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</si>
  <si>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</si>
  <si>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</si>
  <si>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</si>
  <si>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</si>
  <si>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</si>
  <si>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</si>
  <si>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</si>
  <si>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</si>
  <si>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</si>
  <si>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</si>
  <si>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</si>
  <si>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</si>
  <si>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</si>
  <si>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t>Seguimiento a la lista de chequeo trimestral.
Documentos publicados en la página web</t>
  </si>
  <si>
    <t xml:space="preserve">Falta de revisiones a la información diligenciada para la publicación en la tienda virtual del Estado. </t>
  </si>
  <si>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</si>
  <si>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</si>
  <si>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</si>
  <si>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</si>
  <si>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</si>
  <si>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</si>
  <si>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Intervenir progresivamente los expedientes de rezago identificados por parte del equipo de gestión documental que permitan establecer la situación jurídica y técnica real de cada caso y poder establecer las acciones a realizar</t>
  </si>
  <si>
    <t xml:space="preserve">Elaborar una base de sujetos procesales de los casos con decisión final con el fin de identificar las tareas y acciones de notificación por caso teniendo en cuenta su nivel de complejidad.  </t>
  </si>
  <si>
    <t>Adelantar las gestiones necesarias tendientes a recuperar o regularizar la situación de los predios baldíos ubicados en las Islas, con resolución que resuelve el proceso agrario de recuperación, en firme.</t>
  </si>
  <si>
    <t>Solicitar el valor catastral que registra en el IGAC y Catastros descentralizados, de los bienes ingresados que no tienen un valor establecido.</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</si>
  <si>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</si>
  <si>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</si>
  <si>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</si>
  <si>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</si>
  <si>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</si>
  <si>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</si>
  <si>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</si>
  <si>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</si>
  <si>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</si>
  <si>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</si>
  <si>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</si>
  <si>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</si>
  <si>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</si>
  <si>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</si>
  <si>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</si>
  <si>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</si>
  <si>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</si>
  <si>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</si>
  <si>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</si>
  <si>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</si>
  <si>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</si>
  <si>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</si>
  <si>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</si>
  <si>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</si>
  <si>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</si>
  <si>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</si>
  <si>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</si>
  <si>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</si>
  <si>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t>Solicitar a la Comisión Nacional de Territorios Indígenas la inclusión de esta pretensión territorial dentro de su priorización.</t>
  </si>
  <si>
    <t xml:space="preserve">Se puso en conocimiento de la secretaría de la CNTI la matriz de solicitudes de Constitución Ampliación y Saneamiento de los resguardos del Meta donde se evidencia la necesidad de ampliar el Resguardo Indígena de Caño Jabón  </t>
  </si>
  <si>
    <t>Actividad ejecutada con corte al III Trimestre del 2021.</t>
  </si>
  <si>
    <t>Actividad ejecutada con corte al III Trimestre de 2021.</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</si>
  <si>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</si>
  <si>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</si>
  <si>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</si>
  <si>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</si>
  <si>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</si>
  <si>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</si>
  <si>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</si>
  <si>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</si>
  <si>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</si>
  <si>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</si>
  <si>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</si>
  <si>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</si>
  <si>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</si>
  <si>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</si>
  <si>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</si>
  <si>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</si>
  <si>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Expedientes analizados y actualizados</t>
  </si>
  <si>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</si>
  <si>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</si>
  <si>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</si>
  <si>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</si>
  <si>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</si>
  <si>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</si>
  <si>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</si>
  <si>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</si>
  <si>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</si>
  <si>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</si>
  <si>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</si>
  <si>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</si>
  <si>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</si>
  <si>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</si>
  <si>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</si>
  <si>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</si>
  <si>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</si>
  <si>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</si>
  <si>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</si>
  <si>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</si>
  <si>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</si>
  <si>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</si>
  <si>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</si>
  <si>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</si>
  <si>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</si>
  <si>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</si>
  <si>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</si>
  <si>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</si>
  <si>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</si>
  <si>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</si>
  <si>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</si>
  <si>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</si>
  <si>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</si>
  <si>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</si>
  <si>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</si>
  <si>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</si>
  <si>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</si>
  <si>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</si>
  <si>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</si>
  <si>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</si>
  <si>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</si>
  <si>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</si>
  <si>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</si>
  <si>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</si>
  <si>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</si>
  <si>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</si>
  <si>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</si>
  <si>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</si>
  <si>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</si>
  <si>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</si>
  <si>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</si>
  <si>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</si>
  <si>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t xml:space="preserve">Se remite base de datos del seguimiento realizado a los procesos sancionatorios de los contratos de arrendamiento de Islas del Rosario y San Bernardo, durante la vigencia 2021. </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</si>
  <si>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</si>
  <si>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</si>
  <si>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</si>
  <si>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</si>
  <si>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</si>
  <si>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</si>
  <si>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</si>
  <si>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</si>
  <si>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</si>
  <si>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</si>
  <si>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</si>
  <si>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</si>
  <si>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</si>
  <si>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</si>
  <si>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</si>
  <si>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</si>
  <si>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</si>
  <si>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</si>
  <si>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</si>
  <si>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</si>
  <si>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</si>
  <si>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</si>
  <si>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</si>
  <si>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</si>
  <si>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 xml:space="preserve">Las evidencias entregadas no dan cuenta de lo acordado en las mesas de trabajo.  </t>
  </si>
  <si>
    <t xml:space="preserve">Acción de mejora originada a partir de la inefectividad de las acciones AME-257, AME-258, AME-260, establecida por la CGR en el marco de la Auditoría Financiera vigencia fiscal 2019. </t>
  </si>
  <si>
    <t>Se adjunta el listado de requerimientos de ajustes que se trabajaron en el módulo de administración de predios baldíos así como pantallazo del módulo en producción. Evidencia: 2021102 Evidencias TFS Status 202109 AMI_520</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</si>
  <si>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</si>
  <si>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</si>
  <si>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</si>
  <si>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</si>
  <si>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</si>
  <si>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</si>
  <si>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</si>
  <si>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</si>
  <si>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</si>
  <si>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</si>
  <si>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</si>
  <si>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</si>
  <si>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</si>
  <si>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</si>
  <si>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</si>
  <si>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</si>
  <si>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</si>
  <si>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</si>
  <si>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</si>
  <si>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</si>
  <si>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</si>
  <si>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</si>
  <si>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</si>
  <si>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La acción de mejora se encuentra en términos para su ejecución, su finalización esta programada para mas tardar el 30/09/2022</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</si>
  <si>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</si>
  <si>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</si>
  <si>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</si>
  <si>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t>La normatividad aplicable a los contratos de arrendamiento de las Islas</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</si>
  <si>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</si>
  <si>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</si>
  <si>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</si>
  <si>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</si>
  <si>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</si>
  <si>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</si>
  <si>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</si>
  <si>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</si>
  <si>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</si>
  <si>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</si>
  <si>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</si>
  <si>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</si>
  <si>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</si>
  <si>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</si>
  <si>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</si>
  <si>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Se presentó demanda el 1 de diciembre de 2021 ante los Juzgados Administrativos  de Cartagena. Se anexa acta de reparto.</t>
  </si>
  <si>
    <t>Con los memorandos No 20221030007663-20221030007673 del 19 de enero de 2022 se programa mesa de trabajo para el 16 de febrero de 2022 a las 10:a.m previa coordinación con la SAF y SATN.</t>
  </si>
  <si>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</si>
  <si>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</si>
  <si>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</si>
  <si>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</si>
  <si>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</si>
  <si>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</si>
  <si>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</si>
  <si>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</si>
  <si>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</si>
  <si>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</si>
  <si>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</si>
  <si>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</si>
  <si>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</si>
  <si>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</si>
  <si>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</si>
  <si>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</si>
  <si>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t xml:space="preserve">Denuncia posibles irregularidades contratos 2019 </t>
  </si>
  <si>
    <t>Disciplinario</t>
  </si>
  <si>
    <t>Administrativo</t>
  </si>
  <si>
    <t>Indagación Preliminar</t>
  </si>
  <si>
    <t>Actividad presentó eventualidad con corte al IV Trimestres del 2021.</t>
  </si>
  <si>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</si>
  <si>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</si>
  <si>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</si>
  <si>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</si>
  <si>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</si>
  <si>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</si>
  <si>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</si>
  <si>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</si>
  <si>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</si>
  <si>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</si>
  <si>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</si>
  <si>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</si>
  <si>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</si>
  <si>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</si>
  <si>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</si>
  <si>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</si>
  <si>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</si>
  <si>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</si>
  <si>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</si>
  <si>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</si>
  <si>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</si>
  <si>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</si>
  <si>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</si>
  <si>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</si>
  <si>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</si>
  <si>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</si>
  <si>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</si>
  <si>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</si>
  <si>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</si>
  <si>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</si>
  <si>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</si>
  <si>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</si>
  <si>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</si>
  <si>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</si>
  <si>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</si>
  <si>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t>Revisar los contratos de arrendamiento vigentes suscrito por el INCODER, sobre las Islas e identificar las áreas que fueron objeto de arrendamiento.</t>
  </si>
  <si>
    <t>Verificación de la base de datos de los predios baldíos de la Nación ubicados en las islas.</t>
  </si>
  <si>
    <t>La socialización del Manual de Cobro Coactivo se llevo a cabo el 14 de febrero de 2022 de 10 a.m. a 11.am., Vía Teams para todos los funcionarios y contratista de la entidad.</t>
  </si>
  <si>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</si>
  <si>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</si>
  <si>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Se remite oficio al DNP y DANE con ajuste a la descripción y medición del indicador ODS 1.4, sustentado y articulado con el Plan Nacional de Formalización Masiva de la Propiedad Rural. Se anexa copia del oficio con sus respectivos anexos</t>
  </si>
  <si>
    <t>Se ajusta Ficha Técnica del indicador la cual se remite oficialmente al DNP y DANE el día 15 de marzo.</t>
  </si>
  <si>
    <t xml:space="preserve">Fortalecer el proceso de registro a través del mejoramiento del proceso de reporte y registro de las entregas de predios del Fondo de Tierras.
</t>
  </si>
  <si>
    <t>Oficina Jurídica
Secretaría General - Grupo Interno de Gestión Contractual
Subdirección Administrativa y Financiera</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</si>
  <si>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</si>
  <si>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</si>
  <si>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</si>
  <si>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</si>
  <si>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</si>
  <si>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</si>
  <si>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</si>
  <si>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</si>
  <si>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</si>
  <si>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</si>
  <si>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</si>
  <si>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</si>
  <si>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</si>
  <si>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</si>
  <si>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</si>
  <si>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</si>
  <si>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</si>
  <si>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</si>
  <si>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</si>
  <si>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</si>
  <si>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</si>
  <si>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</si>
  <si>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</si>
  <si>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</si>
  <si>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</si>
  <si>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</si>
  <si>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t>Realizar un análisis sobre la situación presupuestal de las Subcuentas del Fondo de Tierras para la Reforma Rural Integral</t>
  </si>
  <si>
    <t>documento</t>
  </si>
  <si>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</si>
  <si>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</si>
  <si>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</si>
  <si>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</si>
  <si>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</si>
  <si>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</si>
  <si>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</si>
  <si>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</si>
  <si>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</si>
  <si>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</si>
  <si>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</si>
  <si>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</si>
  <si>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</si>
  <si>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</si>
  <si>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</si>
  <si>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</si>
  <si>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</si>
  <si>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</si>
  <si>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</si>
  <si>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t xml:space="preserve">Otras Incidencias </t>
  </si>
  <si>
    <t>CONNOTACIÓN
DEL
 HALLAZGO</t>
  </si>
  <si>
    <t>Disciplinario
Fiscal</t>
  </si>
  <si>
    <t xml:space="preserve">Disciplinario
Otras Incidencias </t>
  </si>
  <si>
    <t>Disciplinario
Indagación Preliminar</t>
  </si>
  <si>
    <t>INCODER</t>
  </si>
  <si>
    <t>Anterior Circular 05 de 2019 - CGR</t>
  </si>
  <si>
    <t>Trasladada</t>
  </si>
  <si>
    <t>Documento FISO con instructivo de diligenciamiento</t>
  </si>
  <si>
    <t>OBSERVACIONES REMITIDAS POR AGN EL 26/04/2018</t>
  </si>
  <si>
    <t>OBSERVACIONES REMITIDAS POR AGN EL 24/07/2018</t>
  </si>
  <si>
    <t>OBSERVACIONES REMITIDAS POR AGN EL 11/10/2018</t>
  </si>
  <si>
    <t>OBSERVACIONES REMITIDAS POR AGN EL 08/02/2019</t>
  </si>
  <si>
    <t>OBSERVACIONES REMITIDAS POR AGN EL 16/04/2019</t>
  </si>
  <si>
    <t>OBSERVACIONES REMITIDAS POR AGN EL 22/07/2019</t>
  </si>
  <si>
    <t>OBSERVACIONES REMITIDAS POR AGN EL 25/10/2019</t>
  </si>
  <si>
    <t>CONCLUSIONES VISITA DE VIGILANCIA - ACTA DE 30/10/2020</t>
  </si>
  <si>
    <t>PLAN DE MEJORAMIENTO VISITA DE VIGILANCIA - Acta 30/10/2020</t>
  </si>
  <si>
    <t>OBSERVACIONES REMITIDAS POR AGN EL 20/06/2021</t>
  </si>
  <si>
    <t>OBSERVACIONES REMITIDAS POR AGN EL 23/12/2021</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</si>
  <si>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</si>
  <si>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</si>
  <si>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</si>
  <si>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</si>
  <si>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</si>
  <si>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</si>
  <si>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</si>
  <si>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</si>
  <si>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</si>
  <si>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</si>
  <si>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</si>
  <si>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</si>
  <si>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</si>
  <si>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</si>
  <si>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</si>
  <si>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</si>
  <si>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</si>
  <si>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</si>
  <si>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</si>
  <si>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</si>
  <si>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</si>
  <si>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</si>
  <si>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</si>
  <si>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</si>
  <si>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</si>
  <si>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</si>
  <si>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</si>
  <si>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</si>
  <si>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</si>
  <si>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</si>
  <si>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</si>
  <si>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</si>
  <si>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</si>
  <si>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</si>
  <si>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</si>
  <si>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</si>
  <si>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</si>
  <si>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</si>
  <si>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</si>
  <si>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</si>
  <si>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</si>
  <si>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</si>
  <si>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</si>
  <si>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</si>
  <si>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</si>
  <si>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</si>
  <si>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</si>
  <si>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</si>
  <si>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</si>
  <si>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</si>
  <si>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</si>
  <si>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</si>
  <si>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</si>
  <si>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</si>
  <si>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</si>
  <si>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</si>
  <si>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</si>
  <si>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</si>
  <si>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</si>
  <si>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</si>
  <si>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</si>
  <si>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</si>
  <si>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</si>
  <si>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</si>
  <si>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</si>
  <si>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</si>
  <si>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</si>
  <si>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</si>
  <si>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</si>
  <si>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</si>
  <si>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</si>
  <si>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</si>
  <si>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</si>
  <si>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</si>
  <si>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</si>
  <si>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</si>
  <si>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</si>
  <si>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</si>
  <si>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</si>
  <si>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</si>
  <si>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</si>
  <si>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</si>
  <si>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</si>
  <si>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</si>
  <si>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</si>
  <si>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</si>
  <si>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</si>
  <si>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</si>
  <si>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</si>
  <si>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</si>
  <si>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</si>
  <si>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</si>
  <si>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</si>
  <si>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</si>
  <si>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</si>
  <si>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</si>
  <si>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</si>
  <si>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</si>
  <si>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</si>
  <si>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</si>
  <si>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</si>
  <si>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</si>
  <si>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</si>
  <si>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</si>
  <si>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</si>
  <si>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</si>
  <si>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</si>
  <si>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</si>
  <si>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</si>
  <si>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</si>
  <si>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</si>
  <si>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</si>
  <si>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</si>
  <si>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</si>
  <si>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</si>
  <si>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</si>
  <si>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</si>
  <si>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</si>
  <si>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</si>
  <si>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</si>
  <si>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</si>
  <si>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</si>
  <si>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</si>
  <si>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</si>
  <si>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</si>
  <si>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</si>
  <si>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</si>
  <si>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</si>
  <si>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</si>
  <si>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</si>
  <si>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</si>
  <si>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</si>
  <si>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</si>
  <si>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</si>
  <si>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</si>
  <si>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</si>
  <si>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</si>
  <si>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</si>
  <si>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</si>
  <si>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</si>
  <si>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</si>
  <si>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</si>
  <si>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</si>
  <si>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</si>
  <si>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</si>
  <si>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</si>
  <si>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</si>
  <si>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</si>
  <si>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</si>
  <si>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</si>
  <si>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</si>
  <si>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</si>
  <si>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</si>
  <si>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</si>
  <si>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</si>
  <si>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</si>
  <si>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</si>
  <si>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</si>
  <si>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</si>
  <si>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</si>
  <si>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</si>
  <si>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</si>
  <si>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</si>
  <si>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</si>
  <si>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</si>
  <si>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</si>
  <si>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</si>
  <si>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</si>
  <si>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</si>
  <si>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</si>
  <si>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</si>
  <si>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</si>
  <si>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</si>
  <si>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</si>
  <si>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</si>
  <si>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</si>
  <si>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</si>
  <si>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</si>
  <si>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</si>
  <si>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</si>
  <si>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</si>
  <si>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</si>
  <si>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</si>
  <si>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</si>
  <si>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</si>
  <si>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</si>
  <si>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</si>
  <si>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</si>
  <si>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</si>
  <si>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</si>
  <si>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</si>
  <si>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</si>
  <si>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</si>
  <si>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</si>
  <si>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</si>
  <si>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</si>
  <si>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</si>
  <si>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</si>
  <si>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</si>
  <si>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</si>
  <si>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</si>
  <si>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</si>
  <si>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</si>
  <si>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</si>
  <si>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</si>
  <si>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</si>
  <si>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</si>
  <si>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</si>
  <si>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</si>
  <si>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</si>
  <si>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</si>
  <si>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</si>
  <si>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</si>
  <si>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</si>
  <si>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</si>
  <si>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</si>
  <si>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</si>
  <si>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</si>
  <si>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</si>
  <si>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</si>
  <si>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</si>
  <si>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</si>
  <si>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</si>
  <si>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</si>
  <si>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</si>
  <si>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</si>
  <si>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</si>
  <si>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</si>
  <si>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</si>
  <si>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</si>
  <si>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</si>
  <si>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</si>
  <si>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</si>
  <si>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</si>
  <si>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</si>
  <si>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</si>
  <si>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</si>
  <si>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</si>
  <si>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</si>
  <si>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</si>
  <si>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</si>
  <si>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</si>
  <si>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</si>
  <si>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</si>
  <si>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</si>
  <si>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</si>
  <si>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</si>
  <si>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</si>
  <si>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t>Rad. 20206001407851
Argumento_modificacion_PMA_Hallazgo_3_Unidad_Correspondencia
Modelo de Requisitos del Sistema de Gestión de Documentos Electrónicos de Archivo</t>
  </si>
  <si>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</si>
  <si>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</si>
  <si>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</si>
  <si>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</si>
  <si>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</si>
  <si>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</si>
  <si>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</si>
  <si>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</si>
  <si>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</si>
  <si>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</si>
  <si>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</si>
  <si>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</si>
  <si>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</si>
  <si>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</si>
  <si>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</si>
  <si>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</si>
  <si>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</si>
  <si>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</si>
  <si>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</si>
  <si>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</si>
  <si>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t>La Agencia no cuenta con otro documento adicional al ya presentado</t>
  </si>
  <si>
    <t>Concepto estructura del edificio de la Agencia Nacional de Tierra</t>
  </si>
  <si>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</si>
  <si>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</si>
  <si>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</si>
  <si>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</si>
  <si>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</si>
  <si>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</si>
  <si>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</si>
  <si>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</si>
  <si>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</si>
  <si>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</si>
  <si>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</si>
  <si>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</si>
  <si>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</si>
  <si>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</si>
  <si>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</si>
  <si>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</si>
  <si>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</si>
  <si>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</si>
  <si>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</si>
  <si>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</si>
  <si>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</si>
  <si>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</si>
  <si>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</si>
  <si>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</si>
  <si>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</si>
  <si>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</si>
  <si>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</si>
  <si>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</si>
  <si>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</si>
  <si>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</si>
  <si>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</si>
  <si>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</si>
  <si>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</si>
  <si>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</si>
  <si>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</si>
  <si>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</si>
  <si>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</si>
  <si>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</si>
  <si>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t>Circular archivos de gestión donde se incluyó fechas visitas de seguimiento.
CRONOGRAMA SEGUIMIENTO ORGANIZACION 2022
Invitación Capacitación Organización documental y TRD.
Conversatorio Enlaces GD Presencial 27-04-2022001
Actas visitas de seguimiento</t>
  </si>
  <si>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</si>
  <si>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</si>
  <si>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</si>
  <si>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</si>
  <si>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</si>
  <si>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</si>
  <si>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</si>
  <si>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</si>
  <si>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</si>
  <si>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</si>
  <si>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</si>
  <si>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</si>
  <si>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</si>
  <si>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</si>
  <si>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</si>
  <si>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</si>
  <si>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</si>
  <si>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</si>
  <si>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</si>
  <si>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</si>
  <si>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</si>
  <si>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</si>
  <si>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</si>
  <si>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</si>
  <si>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t>www.youtube.com/watch?v=nGoryN_63Cs&amp;feature=youtu.be"</t>
  </si>
  <si>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</si>
  <si>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</si>
  <si>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</si>
  <si>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</si>
  <si>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</si>
  <si>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</si>
  <si>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</si>
  <si>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</si>
  <si>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</si>
  <si>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</si>
  <si>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</si>
  <si>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</si>
  <si>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</si>
  <si>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</si>
  <si>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</si>
  <si>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</si>
  <si>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t>Tarea ejecutada con corte al 27/12/2018.</t>
  </si>
  <si>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</si>
  <si>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</si>
  <si>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</si>
  <si>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</si>
  <si>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</si>
  <si>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</si>
  <si>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</si>
  <si>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</si>
  <si>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</si>
  <si>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</si>
  <si>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</si>
  <si>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</si>
  <si>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</si>
  <si>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</si>
  <si>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</si>
  <si>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</si>
  <si>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</si>
  <si>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</si>
  <si>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</si>
  <si>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</si>
  <si>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</si>
  <si>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</si>
  <si>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</si>
  <si>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</si>
  <si>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</si>
  <si>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</si>
  <si>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</si>
  <si>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</si>
  <si>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</si>
  <si>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</si>
  <si>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</si>
  <si>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</si>
  <si>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</si>
  <si>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</si>
  <si>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</si>
  <si>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</si>
  <si>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</si>
  <si>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</si>
  <si>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</si>
  <si>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</si>
  <si>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</si>
  <si>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</si>
  <si>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</si>
  <si>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</si>
  <si>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</si>
  <si>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</si>
  <si>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</si>
  <si>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</si>
  <si>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Actividad ejecutada con corte al I Trimestre del 2022.</t>
  </si>
  <si>
    <t>Actividad presentó eventualidad con corte al I trimestre del 2022.</t>
  </si>
  <si>
    <t>Auditoría Financiera vigencia fiscal 2021</t>
  </si>
  <si>
    <t>AME-434
AME-435
AME-438</t>
  </si>
  <si>
    <t>AME-401
AME-617
AME-618
AME-619</t>
  </si>
  <si>
    <t>AME-412
AME-413
AME-414
AME-674</t>
  </si>
  <si>
    <t>AME-415
AME-416
AME-417
AME-418
AME-419
AME-621</t>
  </si>
  <si>
    <t>AME-415
AME-416
AME-417
AME-418
AME-419
AME-265
AME-621</t>
  </si>
  <si>
    <t>AME-415
AME-416
AME-417
AME-418
AME-419
AME-266
AME-621</t>
  </si>
  <si>
    <t>AME-452
AME-453</t>
  </si>
  <si>
    <t xml:space="preserve">AME-452
AME-453
</t>
  </si>
  <si>
    <t>Informe Auditoría Financiera vigencia fiscal 2021
Comunicación oficial radicado ANT 20226200585362 del 01/06/2022</t>
  </si>
  <si>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</si>
  <si>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</si>
  <si>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</si>
  <si>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</si>
  <si>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</si>
  <si>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</si>
  <si>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</si>
  <si>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</si>
  <si>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</si>
  <si>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</si>
  <si>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</si>
  <si>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</si>
  <si>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</si>
  <si>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</si>
  <si>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</si>
  <si>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</si>
  <si>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</si>
  <si>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</si>
  <si>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</si>
  <si>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</si>
  <si>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</si>
  <si>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</si>
  <si>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Monitorear de manera aleatoria la incorporación de los ajustes y actualización en los procesos de seguimiento y supervisión de los contratos y/o convenios de la entidad en la Dirección de Gestión Jurídica de Tierras</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</si>
  <si>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</si>
  <si>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</si>
  <si>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</si>
  <si>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</si>
  <si>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</si>
  <si>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</si>
  <si>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</si>
  <si>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</si>
  <si>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</si>
  <si>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</si>
  <si>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</si>
  <si>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</si>
  <si>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</si>
  <si>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</si>
  <si>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</si>
  <si>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</si>
  <si>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</si>
  <si>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</si>
  <si>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</si>
  <si>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</si>
  <si>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</si>
  <si>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</si>
  <si>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</si>
  <si>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</si>
  <si>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</si>
  <si>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</si>
  <si>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</si>
  <si>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</si>
  <si>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</si>
  <si>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</si>
  <si>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</si>
  <si>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</si>
  <si>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</si>
  <si>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</si>
  <si>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</si>
  <si>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</si>
  <si>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</si>
  <si>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</si>
  <si>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</si>
  <si>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</si>
  <si>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</si>
  <si>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</si>
  <si>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</si>
  <si>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</si>
  <si>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</si>
  <si>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</si>
  <si>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</si>
  <si>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</si>
  <si>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</si>
  <si>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</si>
  <si>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</si>
  <si>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</si>
  <si>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</si>
  <si>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</si>
  <si>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</si>
  <si>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</si>
  <si>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</si>
  <si>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</si>
  <si>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</si>
  <si>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</si>
  <si>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</si>
  <si>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</si>
  <si>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</si>
  <si>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</si>
  <si>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</si>
  <si>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</si>
  <si>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</si>
  <si>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</si>
  <si>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</si>
  <si>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</si>
  <si>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</si>
  <si>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</si>
  <si>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</si>
  <si>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</si>
  <si>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</si>
  <si>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</si>
  <si>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</si>
  <si>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</si>
  <si>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</si>
  <si>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</si>
  <si>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</si>
  <si>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</si>
  <si>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</si>
  <si>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</si>
  <si>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</si>
  <si>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</si>
  <si>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</si>
  <si>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</si>
  <si>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</si>
  <si>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</si>
  <si>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</si>
  <si>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</si>
  <si>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</si>
  <si>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</si>
  <si>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</si>
  <si>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</si>
  <si>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</si>
  <si>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</si>
  <si>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</si>
  <si>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</si>
  <si>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</si>
  <si>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</si>
  <si>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</si>
  <si>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</si>
  <si>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</si>
  <si>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</si>
  <si>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</si>
  <si>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</si>
  <si>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</si>
  <si>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</si>
  <si>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</si>
  <si>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</si>
  <si>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</si>
  <si>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</si>
  <si>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</si>
  <si>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</si>
  <si>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</si>
  <si>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</si>
  <si>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</si>
  <si>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</si>
  <si>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</si>
  <si>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</si>
  <si>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</si>
  <si>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</si>
  <si>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</si>
  <si>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</si>
  <si>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Avance Plan de Mejoramiento</t>
  </si>
  <si>
    <t>Cerrada por Eventualidad</t>
  </si>
  <si>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</si>
  <si>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</si>
  <si>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</si>
  <si>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</si>
  <si>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</si>
  <si>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</si>
  <si>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</si>
  <si>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</si>
  <si>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</si>
  <si>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</si>
  <si>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</si>
  <si>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</si>
  <si>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</si>
  <si>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</si>
  <si>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</si>
  <si>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</si>
  <si>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</si>
  <si>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</si>
  <si>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</si>
  <si>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</si>
  <si>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</si>
  <si>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</si>
  <si>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</si>
  <si>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</si>
  <si>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</si>
  <si>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</si>
  <si>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</si>
  <si>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</si>
  <si>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</si>
  <si>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</si>
  <si>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</si>
  <si>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</si>
  <si>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</si>
  <si>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</si>
  <si>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</si>
  <si>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</si>
  <si>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</si>
  <si>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</si>
  <si>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</si>
  <si>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</si>
  <si>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</si>
  <si>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</si>
  <si>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</si>
  <si>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</si>
  <si>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</si>
  <si>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</si>
  <si>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</si>
  <si>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</si>
  <si>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</si>
  <si>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</si>
  <si>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</si>
  <si>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</si>
  <si>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</si>
  <si>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</si>
  <si>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</si>
  <si>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</si>
  <si>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</si>
  <si>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</si>
  <si>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</si>
  <si>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</si>
  <si>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</si>
  <si>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</si>
  <si>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</si>
  <si>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</si>
  <si>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</si>
  <si>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</si>
  <si>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</si>
  <si>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</si>
  <si>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</si>
  <si>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</si>
  <si>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</si>
  <si>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</si>
  <si>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</si>
  <si>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</si>
  <si>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</si>
  <si>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</si>
  <si>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</si>
  <si>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</si>
  <si>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</si>
  <si>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</si>
  <si>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</si>
  <si>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</si>
  <si>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</si>
  <si>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</si>
  <si>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</si>
  <si>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</si>
  <si>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</si>
  <si>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</si>
  <si>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</si>
  <si>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</si>
  <si>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</si>
  <si>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</si>
  <si>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</si>
  <si>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</si>
  <si>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</si>
  <si>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</si>
  <si>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</si>
  <si>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</si>
  <si>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</si>
  <si>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</si>
  <si>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</si>
  <si>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t>AME-712</t>
  </si>
  <si>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</si>
  <si>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</si>
  <si>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</si>
  <si>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t>82.175</t>
  </si>
  <si>
    <t>0.50</t>
  </si>
  <si>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</si>
  <si>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</si>
  <si>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</si>
  <si>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</si>
  <si>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</si>
  <si>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</si>
  <si>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</si>
  <si>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</si>
  <si>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</si>
  <si>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</si>
  <si>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</si>
  <si>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</si>
  <si>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</si>
  <si>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</si>
  <si>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</si>
  <si>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</si>
  <si>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</si>
  <si>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</si>
  <si>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</si>
  <si>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</si>
  <si>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</si>
  <si>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</si>
  <si>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</si>
  <si>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Actividad ejecutada con corte al II Trimestre del 2022.</t>
  </si>
  <si>
    <t>Actividad presentó eventualidad con corte al II Semestre del 2022.</t>
  </si>
  <si>
    <t>Actividad presentó eventualidad con corte al II Trimestre del 2022.</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</si>
  <si>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</si>
  <si>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</si>
  <si>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</si>
  <si>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</si>
  <si>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</si>
  <si>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No aplica, hallazgo fue dado por superado por el AGN en el marco del tercer segumiento al plan de mejoramiento - etapa de vigilancia mediante el radicado orfeo ANT 20226200915182 del 08/0/2022.</t>
  </si>
  <si>
    <t>CARACTERIZACIÓN HALLAZGOS</t>
  </si>
  <si>
    <t>CLASIFICACIÓN GENERAL</t>
  </si>
  <si>
    <t>TIPIFICACIÓN PRINCIPAL</t>
  </si>
  <si>
    <t>TIPIFICACIÓN 1</t>
  </si>
  <si>
    <t>TIPIFICACIÓN 2</t>
  </si>
  <si>
    <t>Contratación
Gestión Documental</t>
  </si>
  <si>
    <t>Deficiencias en la vigilancia y control en la supervisión - Contratos de Prestación de Servicios
Debilidades en la conformación de los archivos de gestión - Expedientes Contratos de Prestación de Servicios</t>
  </si>
  <si>
    <t>Contratación
Gestión Documental
Contabilidad</t>
  </si>
  <si>
    <t xml:space="preserve">Deficiencias en la vigilancia y control en la supervisión de Convenios
Debilidades en la conformación de los archivos de gestión - Expedientes Convenios
Constitución de cuentas por pagar sin lleno de requisitos - Convenios
</t>
  </si>
  <si>
    <t xml:space="preserve">Debilidades  en los documentos que soportan los gastos que demuestren la ejecución del convenio
</t>
  </si>
  <si>
    <t>Desembolsos sin corroborar los soportes para el cumplimiento del convenio</t>
  </si>
  <si>
    <t xml:space="preserve">Debilidades  en los documentos que soportan los gastos que demuestren la ejecución del convenio
Debilidades en la gestión documental del expediente contractual
</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</si>
  <si>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</si>
  <si>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</si>
  <si>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</si>
  <si>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</si>
  <si>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</si>
  <si>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</si>
  <si>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Debilidades en la causación de las cuentas por pagar - Convenios</t>
  </si>
  <si>
    <t xml:space="preserve">
</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</si>
  <si>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</si>
  <si>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</si>
  <si>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</si>
  <si>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</si>
  <si>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</si>
  <si>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</si>
  <si>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</si>
  <si>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</si>
  <si>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</si>
  <si>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</si>
  <si>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</si>
  <si>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</si>
  <si>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</si>
  <si>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</si>
  <si>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</si>
  <si>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</si>
  <si>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</si>
  <si>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</si>
  <si>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</si>
  <si>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</si>
  <si>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</si>
  <si>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</si>
  <si>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</si>
  <si>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</si>
  <si>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</si>
  <si>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</si>
  <si>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</si>
  <si>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</si>
  <si>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Debilidades en la gestión de cobro de cartera</t>
  </si>
  <si>
    <t>Debilidades en las medidas para proteger la diversidad e integridad del ambiente</t>
  </si>
  <si>
    <t>Demoras en la depuración de los bienes transferidos por INCODER</t>
  </si>
  <si>
    <t>Bienes ingresados con valor $0</t>
  </si>
  <si>
    <t>Debilidades en la conformación de expedientes - Reservas Presupuestales</t>
  </si>
  <si>
    <t xml:space="preserve">Debilidades en la vigilancia y control en la supervisión - Convenios
</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</si>
  <si>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</si>
  <si>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</si>
  <si>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</si>
  <si>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</si>
  <si>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</si>
  <si>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</si>
  <si>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</si>
  <si>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</si>
  <si>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</si>
  <si>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</si>
  <si>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</si>
  <si>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</si>
  <si>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</si>
  <si>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</si>
  <si>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</si>
  <si>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</si>
  <si>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</si>
  <si>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</si>
  <si>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</si>
  <si>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formulación de  estudios y documentos previos - Convenios
Debilidades en la vigilancia y control en la supervisión - Convenios</t>
  </si>
  <si>
    <t>Justificación técnica no concuerda con el convenio suscrito
Debilidades en la información financiera detallada
Presunta inobservancia a las normas que regulan la celebración de convenios con organismos de cooperación internacional</t>
  </si>
  <si>
    <t>Contratación
Gestión Documental</t>
  </si>
  <si>
    <t xml:space="preserve">Debilidades en la información financiera detallada
Presunta inobservancia a las normas que regulan la celebración de convenios con organismos de cooperación internacional
</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</si>
  <si>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</si>
  <si>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</si>
  <si>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</si>
  <si>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</si>
  <si>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</si>
  <si>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</si>
  <si>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</si>
  <si>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</si>
  <si>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</si>
  <si>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</si>
  <si>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</si>
  <si>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</si>
  <si>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</si>
  <si>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</si>
  <si>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</si>
  <si>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</si>
  <si>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</si>
  <si>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</si>
  <si>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Anomalías en la compra de predios</t>
  </si>
  <si>
    <t>Anomalías en la compra de predios - Titulación Colectiva</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</si>
  <si>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</si>
  <si>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</si>
  <si>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</si>
  <si>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</si>
  <si>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</si>
  <si>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</si>
  <si>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</si>
  <si>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</si>
  <si>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</si>
  <si>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</si>
  <si>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</si>
  <si>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</si>
  <si>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</si>
  <si>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</si>
  <si>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</si>
  <si>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</si>
  <si>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</si>
  <si>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</si>
  <si>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</si>
  <si>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</si>
  <si>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</si>
  <si>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</si>
  <si>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</si>
  <si>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</si>
  <si>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</si>
  <si>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</si>
  <si>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</si>
  <si>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</si>
  <si>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</si>
  <si>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</si>
  <si>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</si>
  <si>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</si>
  <si>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</si>
  <si>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</si>
  <si>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</si>
  <si>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</si>
  <si>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</si>
  <si>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</si>
  <si>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</si>
  <si>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</si>
  <si>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</si>
  <si>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</si>
  <si>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</si>
  <si>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</si>
  <si>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</si>
  <si>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</si>
  <si>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</si>
  <si>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</si>
  <si>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</si>
  <si>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</si>
  <si>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</si>
  <si>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Debilidades en notas estados financieros</t>
  </si>
  <si>
    <t>Debilidades de control y seguimiento en la elaboración de las notas</t>
  </si>
  <si>
    <t>Predios sin titularidad de la ANT</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</si>
  <si>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</si>
  <si>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</si>
  <si>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</si>
  <si>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</si>
  <si>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</si>
  <si>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</si>
  <si>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</si>
  <si>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</si>
  <si>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</si>
  <si>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</si>
  <si>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</si>
  <si>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</si>
  <si>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</si>
  <si>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Ausencia de hoja de control del expediente
Comunicaciones sin control de ingreso a la ANT (radicado ORFEO)</t>
  </si>
  <si>
    <t>Inoportunidad en los tiempos establecidos para la adquisición de predios</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</si>
  <si>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</si>
  <si>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</si>
  <si>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</si>
  <si>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</si>
  <si>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</si>
  <si>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</si>
  <si>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</si>
  <si>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</si>
  <si>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</si>
  <si>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</si>
  <si>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</si>
  <si>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Inoportunidad en la apertura de folio de matricula inmobiliaria</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</si>
  <si>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</si>
  <si>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</si>
  <si>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</si>
  <si>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</si>
  <si>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Insuficiencia en la depuración del fondo acumulado de titulación de baldíos persona natural</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</si>
  <si>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</si>
  <si>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</si>
  <si>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</si>
  <si>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</si>
  <si>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</si>
  <si>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</si>
  <si>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</si>
  <si>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</si>
  <si>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</si>
  <si>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</si>
  <si>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</si>
  <si>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</si>
  <si>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</si>
  <si>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</si>
  <si>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</si>
  <si>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</si>
  <si>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</si>
  <si>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</si>
  <si>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</si>
  <si>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</si>
  <si>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</si>
  <si>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</si>
  <si>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</si>
  <si>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</si>
  <si>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</si>
  <si>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Administración del Fondo de Tierras para la Reforma Rural Integral</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</si>
  <si>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</si>
  <si>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</si>
  <si>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</si>
  <si>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</si>
  <si>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</si>
  <si>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</si>
  <si>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</si>
  <si>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</si>
  <si>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</si>
  <si>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</si>
  <si>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</si>
  <si>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</si>
  <si>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</si>
  <si>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</si>
  <si>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</si>
  <si>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</si>
  <si>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</si>
  <si>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</si>
  <si>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</si>
  <si>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</si>
  <si>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</si>
  <si>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</si>
  <si>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</si>
  <si>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</si>
  <si>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el diligenciamiento del RESO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</si>
  <si>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</si>
  <si>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</si>
  <si>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</si>
  <si>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</si>
  <si>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</si>
  <si>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</si>
  <si>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</si>
  <si>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</si>
  <si>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</si>
  <si>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</si>
  <si>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</si>
  <si>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</si>
  <si>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</si>
  <si>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</si>
  <si>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</si>
  <si>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</si>
  <si>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</si>
  <si>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</si>
  <si>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</si>
  <si>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</si>
  <si>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</si>
  <si>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</si>
  <si>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</si>
  <si>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</si>
  <si>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</si>
  <si>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</si>
  <si>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</si>
  <si>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</si>
  <si>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</si>
  <si>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</si>
  <si>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</si>
  <si>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</si>
  <si>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</si>
  <si>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</si>
  <si>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</si>
  <si>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</si>
  <si>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</si>
  <si>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Debilidades en la gestión de contratos de arrendamientos</t>
  </si>
  <si>
    <t xml:space="preserve">Debilidades para la terminación del contrato de manera unilateral y la restitución inmediata del predio </t>
  </si>
  <si>
    <t>Incumplimiento de contrato por mora</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</si>
  <si>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</si>
  <si>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</si>
  <si>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</si>
  <si>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</si>
  <si>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</si>
  <si>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</si>
  <si>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</si>
  <si>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</si>
  <si>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</si>
  <si>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</si>
  <si>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</si>
  <si>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</si>
  <si>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</si>
  <si>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</si>
  <si>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</si>
  <si>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</si>
  <si>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</si>
  <si>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</si>
  <si>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</si>
  <si>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</si>
  <si>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</si>
  <si>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</si>
  <si>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</si>
  <si>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</si>
  <si>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Contratos con saldos pendientes de pagar, sin contrato vigente
No se evidencian los documentos que soporten las actuaciones adelantas por la ANT </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</si>
  <si>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</si>
  <si>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</si>
  <si>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</si>
  <si>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</si>
  <si>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</si>
  <si>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</si>
  <si>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</si>
  <si>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</si>
  <si>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</si>
  <si>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la revelación de las notas contables de los estados financieros</t>
  </si>
  <si>
    <t>Debilidades en la vigilancia y control en la supervisión - Convenios</t>
  </si>
  <si>
    <t>Debilidades en la liquidación contractual
Recursos no ejecutados sin reintegro a la Dirección del Tesoro Nacional - DTN
Rendimientos Financieros no reintegrados a la Dirección del Tesoro Nacional - DTN</t>
  </si>
  <si>
    <t>Baja ejecución presupuestal</t>
  </si>
  <si>
    <t>Presupuesto
Contabilidad</t>
  </si>
  <si>
    <t>Constitución de reservas presupuestales y cuentas por pagar sin lleno de requisitos
Debilidades en la ejecución de Reservas presupuestales
Debilidades en la entrega de información al Ente de control</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</si>
  <si>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</si>
  <si>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</si>
  <si>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</si>
  <si>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</si>
  <si>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Iniciativas comunitarias</t>
  </si>
  <si>
    <t>Debilidades en la supervisión del proyecto productivo de iniciativas comunitarias</t>
  </si>
  <si>
    <t>Memorando con soportes documentales para ingreso el fondo de tierras</t>
  </si>
  <si>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</si>
  <si>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</si>
  <si>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</si>
  <si>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</si>
  <si>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En cumplimiento de la acción de mejora propuesta, se han adelantado las mesas de seguimiento a la ejecución presupuestal, para el reporte correspondiente al III Trimestre se adjuntan las actas correspondientes a los meses de julio y agosto.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</si>
  <si>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</si>
  <si>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</si>
  <si>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</si>
  <si>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</si>
  <si>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</si>
  <si>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</si>
  <si>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 xml:space="preserve">Como avance de gestión, se presenta informe de estado del proceso de liquidación judicial, así como la relación de reintegración de rendimientos financieros realizados al período de evaluación.
</t>
  </si>
  <si>
    <t>Durante el tercer trimestre de la vigencia 2022 no se expidieron actos administrativos de cierre de etapa probatoria. 
 La actividad se encuentra dentro de los términos y tiene como fecha de terminación el 30 de diciembre de 2022.</t>
  </si>
  <si>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</si>
  <si>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</si>
  <si>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</si>
  <si>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</si>
  <si>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</si>
  <si>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</si>
  <si>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</si>
  <si>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</si>
  <si>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</si>
  <si>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</si>
  <si>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</si>
  <si>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</si>
  <si>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</si>
  <si>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</si>
  <si>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Auditoría Gestión Financiera – Contable y Presupuestal 2021</t>
  </si>
  <si>
    <t>Informe sobre la Actividad Litigiosa del Estado - EKOGUI, I Semestre del 2021</t>
  </si>
  <si>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</si>
  <si>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</si>
  <si>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</si>
  <si>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</si>
  <si>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</si>
  <si>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</si>
  <si>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</si>
  <si>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</si>
  <si>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</si>
  <si>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</si>
  <si>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</si>
  <si>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</si>
  <si>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</si>
  <si>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</si>
  <si>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</si>
  <si>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</si>
  <si>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</si>
  <si>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</si>
  <si>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</si>
  <si>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</si>
  <si>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</si>
  <si>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</si>
  <si>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</si>
  <si>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</si>
  <si>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</si>
  <si>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</si>
  <si>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</si>
  <si>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</si>
  <si>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</si>
  <si>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</si>
  <si>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</si>
  <si>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</si>
  <si>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</si>
  <si>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</si>
  <si>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</si>
  <si>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</si>
  <si>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</si>
  <si>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</si>
  <si>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</si>
  <si>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</si>
  <si>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</si>
  <si>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</si>
  <si>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</si>
  <si>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</si>
  <si>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</si>
  <si>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</si>
  <si>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</si>
  <si>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</si>
  <si>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</si>
  <si>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</si>
  <si>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</si>
  <si>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</si>
  <si>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</si>
  <si>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</si>
  <si>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</si>
  <si>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</si>
  <si>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</si>
  <si>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</si>
  <si>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</si>
  <si>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</si>
  <si>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</si>
  <si>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</si>
  <si>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</si>
  <si>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</si>
  <si>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</si>
  <si>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</si>
  <si>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</si>
  <si>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</si>
  <si>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</si>
  <si>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</si>
  <si>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</si>
  <si>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</si>
  <si>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</si>
  <si>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</si>
  <si>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</si>
  <si>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</si>
  <si>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</si>
  <si>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</si>
  <si>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</si>
  <si>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</si>
  <si>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</si>
  <si>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</si>
  <si>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</si>
  <si>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</si>
  <si>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</si>
  <si>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</si>
  <si>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</si>
  <si>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</si>
  <si>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</si>
  <si>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</si>
  <si>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</si>
  <si>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</si>
  <si>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</si>
  <si>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</si>
  <si>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</si>
  <si>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</si>
  <si>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</si>
  <si>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</si>
  <si>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</si>
  <si>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</si>
  <si>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</si>
  <si>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</si>
  <si>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</si>
  <si>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</si>
  <si>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</si>
  <si>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</si>
  <si>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</si>
  <si>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</si>
  <si>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</si>
  <si>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</si>
  <si>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</si>
  <si>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</si>
  <si>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</si>
  <si>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</si>
  <si>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</si>
  <si>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</si>
  <si>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</si>
  <si>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</si>
  <si>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</si>
  <si>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</si>
  <si>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</si>
  <si>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</si>
  <si>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</si>
  <si>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</si>
  <si>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</si>
  <si>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</si>
  <si>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</si>
  <si>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</si>
  <si>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</si>
  <si>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</si>
  <si>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</si>
  <si>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</si>
  <si>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</si>
  <si>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</si>
  <si>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</si>
  <si>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</si>
  <si>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</si>
  <si>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</si>
  <si>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</si>
  <si>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</si>
  <si>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</si>
  <si>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</si>
  <si>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</si>
  <si>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</si>
  <si>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</si>
  <si>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</si>
  <si>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</si>
  <si>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</si>
  <si>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</si>
  <si>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</si>
  <si>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</si>
  <si>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t>Formular con el contratista un cronograma de mantenimientos a los equipos topográficos y garantizar su cumplimiento.</t>
  </si>
  <si>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</si>
  <si>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</si>
  <si>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</si>
  <si>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</si>
  <si>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</si>
  <si>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</si>
  <si>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cargue de piezas del módulo de conciliaciones (Evidencia Ítem 51)</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</si>
  <si>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</si>
  <si>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</si>
  <si>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</si>
  <si>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</si>
  <si>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</si>
  <si>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</si>
  <si>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</si>
  <si>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</si>
  <si>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</si>
  <si>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</si>
  <si>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</si>
  <si>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</si>
  <si>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</si>
  <si>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</si>
  <si>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</si>
  <si>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</si>
  <si>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15/08/2018.  Se observó captura de pantalla en el que se crea el rol de Secretario técnico del Comité de Conciliación a la Jefe de la Oficina Jurídica</t>
  </si>
  <si>
    <t xml:space="preserve"> Como evidencia del cargue de las piezas procesales en las distintas etapas de las actuaciones, se remite archivo Excel con el histórico de procesos en el que puede observarse, la etapa del proceso y la actuación registrada. (Evidencia Ítem 72)  </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</si>
  <si>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</si>
  <si>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</si>
  <si>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la ficha técnica registrada en el Sistema eKOGUI es remitida a los miembros del Comité para su estudio. (Evidencia 75)</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</si>
  <si>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</si>
  <si>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</si>
  <si>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</si>
  <si>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</si>
  <si>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</si>
  <si>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</si>
  <si>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</si>
  <si>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</si>
  <si>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</si>
  <si>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</si>
  <si>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</si>
  <si>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</si>
  <si>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</si>
  <si>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</si>
  <si>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</si>
  <si>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Desconocimiento de las  sanciones que acarre la divulgación no autorizada de información institucional por parte de funcionarios y/o colaboradores</t>
  </si>
  <si>
    <t>Se adjunta estrategia</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</si>
  <si>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</si>
  <si>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</si>
  <si>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</si>
  <si>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</si>
  <si>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</si>
  <si>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</si>
  <si>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</si>
  <si>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</si>
  <si>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</si>
  <si>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</si>
  <si>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</si>
  <si>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</si>
  <si>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</si>
  <si>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</si>
  <si>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</si>
  <si>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</si>
  <si>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</si>
  <si>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</si>
  <si>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</si>
  <si>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</si>
  <si>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</si>
  <si>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</si>
  <si>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</si>
  <si>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</si>
  <si>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</si>
  <si>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</si>
  <si>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</si>
  <si>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</si>
  <si>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t>Procedimiento donde se defina cómo se gestiona la continuidad de negocio en la ANT y el mantenimiento de la ficha (del BCP) para la continuidad de negocio de cada uno de los procesos críticos.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</si>
  <si>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</si>
  <si>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</si>
  <si>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</si>
  <si>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</si>
  <si>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</si>
  <si>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</si>
  <si>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</si>
  <si>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</si>
  <si>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</si>
  <si>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</si>
  <si>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</si>
  <si>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</si>
  <si>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</si>
  <si>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</si>
  <si>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</si>
  <si>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</si>
  <si>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</si>
  <si>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</si>
  <si>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</si>
  <si>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</si>
  <si>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</si>
  <si>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</si>
  <si>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</si>
  <si>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</si>
  <si>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</si>
  <si>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</si>
  <si>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</si>
  <si>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</si>
  <si>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</si>
  <si>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</si>
  <si>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</si>
  <si>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</si>
  <si>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</si>
  <si>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</si>
  <si>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</si>
  <si>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</si>
  <si>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</si>
  <si>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</si>
  <si>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</si>
  <si>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</si>
  <si>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</si>
  <si>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</si>
  <si>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</si>
  <si>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</si>
  <si>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N1</t>
  </si>
  <si>
    <t>AMI-209</t>
  </si>
  <si>
    <t>AMI-210</t>
  </si>
  <si>
    <t>AMI-211</t>
  </si>
  <si>
    <t>Dirección de Acceso a Tierras.
Subdirección de Acceso a Tierras en Zonas Focalizadas.</t>
  </si>
  <si>
    <t xml:space="preserve">Auditoría al Procedimiento de Adjudicación de Bienes Fiscales Patrimoniales (BFP) - Persona Natural </t>
  </si>
  <si>
    <t xml:space="preserve">04/11/2022.  </t>
  </si>
  <si>
    <t>Actividad ejecutada con corte al III Trimestre del 2022.</t>
  </si>
  <si>
    <t>Realizar el seguimiento al  cumplimiento de las obligaciones del proveedor</t>
  </si>
  <si>
    <t>Actas de seguimiento</t>
  </si>
  <si>
    <t>Incluir en las obligaciones especificas de los estudios previos  en los nuevos contratos que se suscriban con el proveedor de la necesidad de desarrollar el  reporte para llevar el control de los bienes intangibles</t>
  </si>
  <si>
    <t>Estudios previos</t>
  </si>
  <si>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</si>
  <si>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</si>
  <si>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</si>
  <si>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</si>
  <si>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</si>
  <si>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</si>
  <si>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</si>
  <si>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t>AMI-212</t>
  </si>
  <si>
    <t>AMI-213</t>
  </si>
  <si>
    <t>AMI-214</t>
  </si>
  <si>
    <t>AMI-215</t>
  </si>
  <si>
    <t>AMI-216</t>
  </si>
  <si>
    <t>AMI-217</t>
  </si>
  <si>
    <t>AMI-218</t>
  </si>
  <si>
    <t>Auditoria al Proceso de Gestión de Administración de Bienes y Servicios</t>
  </si>
  <si>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</si>
  <si>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</si>
  <si>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</si>
  <si>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</si>
  <si>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</si>
  <si>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</si>
  <si>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</si>
  <si>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</si>
  <si>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</si>
  <si>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</si>
  <si>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</si>
  <si>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r>
      <rPr>
        <b/>
        <sz val="11"/>
        <rFont val="Arial"/>
        <family val="2"/>
      </rPr>
      <t>No Conformidad No. 1:</t>
    </r>
    <r>
      <rPr>
        <sz val="11"/>
        <rFont val="Arial"/>
        <family val="2"/>
      </rPr>
      <t xml:space="preserve"> Inexistencia de definición, documentación y publicación del alcance del Sistema de Gestión de Calidad.</t>
    </r>
  </si>
  <si>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</si>
  <si>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</si>
  <si>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</si>
  <si>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</si>
  <si>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rFont val="Arial"/>
        <family val="2"/>
      </rPr>
      <t xml:space="preserve">23/07/2019.  Actividad incumplida </t>
    </r>
    <r>
      <rPr>
        <sz val="11"/>
        <rFont val="Arial"/>
        <family val="2"/>
      </rPr>
      <t xml:space="preserve">                            La dependencia no reporta avances</t>
    </r>
  </si>
  <si>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</si>
  <si>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rPr>
        <b/>
        <sz val="11"/>
        <rFont val="Arial"/>
        <family val="2"/>
      </rPr>
      <t>No Conformidad No 3</t>
    </r>
    <r>
      <rPr>
        <sz val="11"/>
        <rFont val="Arial"/>
        <family val="2"/>
      </rPr>
      <t xml:space="preserve"> - No se evidenciaron soportes de comunicación de la Política y objetivos de calidad del SGC.</t>
    </r>
  </si>
  <si>
    <r>
      <rPr>
        <b/>
        <sz val="11"/>
        <rFont val="Arial"/>
        <family val="2"/>
      </rPr>
      <t>No Conformidad No 4 -</t>
    </r>
    <r>
      <rPr>
        <sz val="11"/>
        <rFont val="Arial"/>
        <family val="2"/>
      </rPr>
      <t xml:space="preserve"> Deficiencias en el establecimiento de lineamientos unificados de comunicación interna y externa.</t>
    </r>
  </si>
  <si>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</si>
  <si>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</si>
  <si>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r>
      <rPr>
        <b/>
        <sz val="11"/>
        <rFont val="Arial"/>
        <family val="2"/>
      </rPr>
      <t>No Conformidad No.7 -</t>
    </r>
    <r>
      <rPr>
        <sz val="11"/>
        <rFont val="Arial"/>
        <family val="2"/>
      </rPr>
      <t xml:space="preserve"> Deficiencias en el control del consecutivo de los actos administrativos aprobados por la Agencia.</t>
    </r>
  </si>
  <si>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</si>
  <si>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</si>
  <si>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</si>
  <si>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</si>
  <si>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</si>
  <si>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</si>
  <si>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</si>
  <si>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</si>
  <si>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r>
      <rPr>
        <b/>
        <sz val="11"/>
        <rFont val="Arial"/>
        <family val="2"/>
      </rPr>
      <t>No Conformidad No 12 -</t>
    </r>
    <r>
      <rPr>
        <sz val="11"/>
        <rFont val="Arial"/>
        <family val="2"/>
      </rPr>
      <t xml:space="preserve"> Incumplimiento en la consolidación, tabulación y análisis de las evaluaciones de las jornadas de capacitación</t>
    </r>
  </si>
  <si>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</si>
  <si>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r>
      <rPr>
        <b/>
        <sz val="11"/>
        <rFont val="Arial"/>
        <family val="2"/>
      </rPr>
      <t>No Conformidad No 14 -</t>
    </r>
    <r>
      <rPr>
        <sz val="11"/>
        <rFont val="Arial"/>
        <family val="2"/>
      </rPr>
      <t xml:space="preserve"> No se evidenciaron firmas en documentación que reposa en el expediente predio Hacienda la Gaitana, Caquetá - La Montañita. </t>
    </r>
  </si>
  <si>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</si>
  <si>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</si>
  <si>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</si>
  <si>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</si>
  <si>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</si>
  <si>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</si>
  <si>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</si>
  <si>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</si>
  <si>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</si>
  <si>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</si>
  <si>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</si>
  <si>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</si>
  <si>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</si>
  <si>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r>
      <rPr>
        <b/>
        <sz val="11"/>
        <color indexed="8"/>
        <rFont val="Arial"/>
        <family val="2"/>
      </rPr>
      <t>29/04/2019.  Actividad incumplida</t>
    </r>
    <r>
      <rPr>
        <sz val="11"/>
        <color indexed="8"/>
        <rFont val="Arial"/>
        <family val="2"/>
      </rPr>
      <t xml:space="preserve">
La dependencia no presentó avances de esta actividad</t>
    </r>
  </si>
  <si>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</si>
  <si>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r>
      <t xml:space="preserve">31/10/2019.  Actividad Incumplida   
</t>
    </r>
    <r>
      <rPr>
        <sz val="11"/>
        <rFont val="Arial"/>
        <family val="2"/>
      </rPr>
      <t xml:space="preserve">Se observó avance de algunas acciones pero no se termina la acción.
</t>
    </r>
    <r>
      <rPr>
        <b/>
        <sz val="11"/>
        <rFont val="Arial"/>
        <family val="2"/>
      </rPr>
      <t xml:space="preserve"> </t>
    </r>
  </si>
  <si>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</si>
  <si>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r>
      <rPr>
        <b/>
        <sz val="11"/>
        <color theme="1"/>
        <rFont val="Arial"/>
        <family val="2"/>
      </rPr>
      <t xml:space="preserve">28/10/2020. </t>
    </r>
    <r>
      <rPr>
        <sz val="11"/>
        <color theme="1"/>
        <rFont val="Arial"/>
        <family val="2"/>
      </rPr>
      <t xml:space="preserve"> Se observa cumplida la acción propuesta </t>
    </r>
  </si>
  <si>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</si>
  <si>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</si>
  <si>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</si>
  <si>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</si>
  <si>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</si>
  <si>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</si>
  <si>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</si>
  <si>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</si>
  <si>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</si>
  <si>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</si>
  <si>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</si>
  <si>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</si>
  <si>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</si>
  <si>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</si>
  <si>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</si>
  <si>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</si>
  <si>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</si>
  <si>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</si>
  <si>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</si>
  <si>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</si>
  <si>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</si>
  <si>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</si>
  <si>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</si>
  <si>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</si>
  <si>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</si>
  <si>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</si>
  <si>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</si>
  <si>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</si>
  <si>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</si>
  <si>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</si>
  <si>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</si>
  <si>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</si>
  <si>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</si>
  <si>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</si>
  <si>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</si>
  <si>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</si>
  <si>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</si>
  <si>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</si>
  <si>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</si>
  <si>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</si>
  <si>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</si>
  <si>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</si>
  <si>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</si>
  <si>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</si>
  <si>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</si>
  <si>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</si>
  <si>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</si>
  <si>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</si>
  <si>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</si>
  <si>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</si>
  <si>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</si>
  <si>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family val="2"/>
      </rPr>
      <t xml:space="preserve">28/10/2020. </t>
    </r>
    <r>
      <rPr>
        <sz val="11"/>
        <color theme="1"/>
        <rFont val="Arial"/>
        <family val="2"/>
      </rPr>
      <t xml:space="preserve"> Se evidencia avance aunque aun faltan piezas procesales.</t>
    </r>
  </si>
  <si>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</si>
  <si>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</si>
  <si>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</si>
  <si>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</si>
  <si>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</si>
  <si>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</si>
  <si>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</si>
  <si>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</si>
  <si>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</si>
  <si>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</si>
  <si>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</si>
  <si>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</si>
  <si>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</si>
  <si>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</si>
  <si>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</si>
  <si>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</si>
  <si>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</si>
  <si>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</si>
  <si>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</si>
  <si>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</si>
  <si>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</si>
  <si>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</si>
  <si>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</si>
  <si>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</si>
  <si>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</si>
  <si>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</si>
  <si>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</si>
  <si>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</si>
  <si>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</si>
  <si>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</si>
  <si>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</si>
  <si>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</si>
  <si>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</si>
  <si>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</si>
  <si>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</si>
  <si>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</si>
  <si>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</si>
  <si>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</si>
  <si>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</si>
  <si>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family val="2"/>
      </rPr>
      <t>Materialización del riesgo No. 6</t>
    </r>
    <r>
      <rPr>
        <sz val="11"/>
        <color indexed="8"/>
        <rFont val="Arial"/>
        <family val="2"/>
      </rPr>
      <t xml:space="preserve"> : Información de la ANT que no llega al público objetivo.</t>
    </r>
  </si>
  <si>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</si>
  <si>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</si>
  <si>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family val="2"/>
      </rPr>
      <t>Materialización del riesgo No. 6</t>
    </r>
    <r>
      <rPr>
        <sz val="11"/>
        <color indexed="8"/>
        <rFont val="Arial"/>
        <family val="2"/>
      </rPr>
      <t>: Información de la ANT que no llega al público objetivo.</t>
    </r>
  </si>
  <si>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</si>
  <si>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</si>
  <si>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</si>
  <si>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</si>
  <si>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</si>
  <si>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family val="2"/>
      </rPr>
      <t xml:space="preserve">28/10/2020.  </t>
    </r>
    <r>
      <rPr>
        <sz val="11"/>
        <rFont val="Arial"/>
        <family val="2"/>
      </rPr>
      <t>Se evidencia cumplimiento de la acción prevista</t>
    </r>
  </si>
  <si>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</si>
  <si>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r>
      <rPr>
        <b/>
        <sz val="11"/>
        <color indexed="8"/>
        <rFont val="Arial"/>
        <family val="2"/>
      </rPr>
      <t>Materialización del riesgo No 61</t>
    </r>
    <r>
      <rPr>
        <sz val="11"/>
        <color indexed="8"/>
        <rFont val="Arial"/>
        <family val="2"/>
      </rPr>
      <t>: Incumplimientos Técnicos</t>
    </r>
  </si>
  <si>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</si>
  <si>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</si>
  <si>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family val="2"/>
      </rPr>
      <t>Materialización del riesgo 61</t>
    </r>
    <r>
      <rPr>
        <sz val="11"/>
        <color indexed="8"/>
        <rFont val="Arial"/>
        <family val="2"/>
      </rPr>
      <t>: Incumplimientos Técnicos</t>
    </r>
  </si>
  <si>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</si>
  <si>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</si>
  <si>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r>
      <rPr>
        <b/>
        <sz val="11"/>
        <color indexed="8"/>
        <rFont val="Arial"/>
        <family val="2"/>
      </rPr>
      <t xml:space="preserve">Materialización del riesgo No 32: </t>
    </r>
    <r>
      <rPr>
        <sz val="11"/>
        <color indexed="8"/>
        <rFont val="Arial"/>
        <family val="2"/>
      </rPr>
      <t>Matriz de Riesgos de Gestión 2017</t>
    </r>
  </si>
  <si>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</si>
  <si>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r>
      <rPr>
        <b/>
        <sz val="11"/>
        <color indexed="8"/>
        <rFont val="Arial"/>
        <family val="2"/>
      </rPr>
      <t>Materialización del Riesgo No 38</t>
    </r>
    <r>
      <rPr>
        <sz val="11"/>
        <color indexed="8"/>
        <rFont val="Arial"/>
        <family val="2"/>
      </rPr>
      <t xml:space="preserve"> "Provisión parcial de las plantas de personal de la Agencia"</t>
    </r>
  </si>
  <si>
    <r>
      <rPr>
        <b/>
        <sz val="11"/>
        <color indexed="8"/>
        <rFont val="Arial"/>
        <family val="2"/>
      </rPr>
      <t>Materialización del Riesgo No 12</t>
    </r>
    <r>
      <rPr>
        <sz val="11"/>
        <color indexed="8"/>
        <rFont val="Arial"/>
        <family val="2"/>
      </rPr>
      <t xml:space="preserve"> "Respuesta inoportuna a las PQRSD"</t>
    </r>
  </si>
  <si>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</si>
  <si>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r>
      <rPr>
        <b/>
        <sz val="11"/>
        <color indexed="8"/>
        <rFont val="Arial"/>
        <family val="2"/>
      </rPr>
      <t>Materialización del Riesgo No 43</t>
    </r>
    <r>
      <rPr>
        <sz val="11"/>
        <color indexed="8"/>
        <rFont val="Arial"/>
        <family val="2"/>
      </rPr>
      <t xml:space="preserve"> "Formulación de Ficha Técnica Inexacta"</t>
    </r>
  </si>
  <si>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</si>
  <si>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</si>
  <si>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</si>
  <si>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</si>
  <si>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</si>
  <si>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rFont val="Arial"/>
        <family val="2"/>
      </rPr>
      <t xml:space="preserve">28/10/2020. </t>
    </r>
    <r>
      <rPr>
        <sz val="11"/>
        <rFont val="Arial"/>
        <family val="2"/>
      </rPr>
      <t xml:space="preserve"> La acción se encuentra en desarrollo </t>
    </r>
  </si>
  <si>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</si>
  <si>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</si>
  <si>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</si>
  <si>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r>
      <rPr>
        <b/>
        <sz val="11"/>
        <rFont val="Arial"/>
        <family val="2"/>
      </rPr>
      <t xml:space="preserve">19/01/2021.  </t>
    </r>
    <r>
      <rPr>
        <sz val="11"/>
        <rFont val="Arial"/>
        <family val="2"/>
      </rPr>
      <t>Se allegó fotografía de agenda llevada a acaben el marco del cronograma de capacitación del Sistema Orfeo.</t>
    </r>
  </si>
  <si>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</si>
  <si>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</si>
  <si>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</si>
  <si>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</si>
  <si>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</si>
  <si>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</si>
  <si>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</si>
  <si>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</si>
  <si>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</si>
  <si>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rFont val="Arial"/>
        <family val="2"/>
      </rPr>
      <t xml:space="preserve">28/10/2020. </t>
    </r>
    <r>
      <rPr>
        <sz val="11"/>
        <rFont val="Arial"/>
        <family val="2"/>
      </rPr>
      <t xml:space="preserve"> La dependencia se encuentra en fase preparatoria para el desarrollo de la acción</t>
    </r>
  </si>
  <si>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</si>
  <si>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</si>
  <si>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</si>
  <si>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No Conformidad No. 6</t>
    </r>
    <r>
      <rPr>
        <sz val="11"/>
        <rFont val="Arial"/>
        <family val="2"/>
      </rPr>
      <t>: Incumplimiento en la publicación del Programa de Gestión Documental – PGD de la Agencia.</t>
    </r>
  </si>
  <si>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</si>
  <si>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</si>
  <si>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</si>
  <si>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</si>
  <si>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</si>
  <si>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</si>
  <si>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</si>
  <si>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</si>
  <si>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</si>
  <si>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</si>
  <si>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</si>
  <si>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r>
      <rPr>
        <b/>
        <sz val="11"/>
        <rFont val="Arial"/>
        <family val="2"/>
      </rPr>
      <t xml:space="preserve">28/10/2020.  </t>
    </r>
    <r>
      <rPr>
        <sz val="11"/>
        <rFont val="Arial"/>
        <family val="2"/>
      </rPr>
      <t xml:space="preserve">Se evidencia cumplimiento de las acciones programadas </t>
    </r>
  </si>
  <si>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</si>
  <si>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</si>
  <si>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</si>
  <si>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</si>
  <si>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</si>
  <si>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</si>
  <si>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</si>
  <si>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</si>
  <si>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28/10/2020.</t>
    </r>
    <r>
      <rPr>
        <sz val="11"/>
        <rFont val="Arial"/>
        <family val="2"/>
      </rPr>
      <t xml:space="preserve">  Se evidencia cumplimiento de las acciones programadas </t>
    </r>
  </si>
  <si>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</si>
  <si>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</si>
  <si>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</si>
  <si>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</si>
  <si>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</si>
  <si>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</si>
  <si>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</si>
  <si>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</si>
  <si>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</si>
  <si>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</si>
  <si>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</si>
  <si>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</si>
  <si>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</si>
  <si>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</si>
  <si>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</si>
  <si>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</si>
  <si>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</si>
  <si>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</si>
  <si>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family val="2"/>
      </rPr>
      <t xml:space="preserve">29/01/2021. </t>
    </r>
    <r>
      <rPr>
        <sz val="11"/>
        <color theme="1"/>
        <rFont val="Arial"/>
        <family val="2"/>
      </rPr>
      <t xml:space="preserve"> La acción de mejora se encuentra en términos para su ejecución</t>
    </r>
  </si>
  <si>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</si>
  <si>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</si>
  <si>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</si>
  <si>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</si>
  <si>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</si>
  <si>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</si>
  <si>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</si>
  <si>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</si>
  <si>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</si>
  <si>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</si>
  <si>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</si>
  <si>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</si>
  <si>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</si>
  <si>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family val="2"/>
      </rPr>
      <t xml:space="preserve">19/01/2021. </t>
    </r>
    <r>
      <rPr>
        <sz val="11"/>
        <color theme="1"/>
        <rFont val="Arial"/>
        <family val="2"/>
      </rPr>
      <t xml:space="preserve">  No se allegaron avances de gestión por parte de la Secretaría General.</t>
    </r>
  </si>
  <si>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</si>
  <si>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</si>
  <si>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</si>
  <si>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</si>
  <si>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</si>
  <si>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</si>
  <si>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</si>
  <si>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</si>
  <si>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</si>
  <si>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</si>
  <si>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</si>
  <si>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</si>
  <si>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</si>
  <si>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</si>
  <si>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</si>
  <si>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</si>
  <si>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</si>
  <si>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</si>
  <si>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</si>
  <si>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</si>
  <si>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</si>
  <si>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</si>
  <si>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</si>
  <si>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</si>
  <si>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</si>
  <si>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</si>
  <si>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</si>
  <si>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</si>
  <si>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</si>
  <si>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</si>
  <si>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</si>
  <si>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</si>
  <si>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</si>
  <si>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</si>
  <si>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</si>
  <si>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</si>
  <si>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</si>
  <si>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</si>
  <si>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</si>
  <si>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</si>
  <si>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</si>
  <si>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</si>
  <si>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</si>
  <si>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</si>
  <si>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</si>
  <si>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</si>
  <si>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</si>
  <si>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</si>
  <si>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</si>
  <si>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</si>
  <si>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</si>
  <si>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</si>
  <si>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family val="2"/>
      </rPr>
      <t xml:space="preserve">27/07/2021.  </t>
    </r>
    <r>
      <rPr>
        <sz val="11"/>
        <color theme="1"/>
        <rFont val="Arial"/>
        <family val="2"/>
      </rPr>
      <t>La acción de mejora presentó incumplimiento, no se allegaron avances de gestión.</t>
    </r>
  </si>
  <si>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</si>
  <si>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</si>
  <si>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</si>
  <si>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</si>
  <si>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</si>
  <si>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</si>
  <si>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</si>
  <si>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</si>
  <si>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</si>
  <si>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</si>
  <si>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</si>
  <si>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family val="2"/>
      </rPr>
      <t>27/07/2021.</t>
    </r>
    <r>
      <rPr>
        <sz val="11"/>
        <color theme="1"/>
        <rFont val="Arial"/>
        <family val="2"/>
      </rPr>
      <t xml:space="preserve">  Acción de mejora en términos para su ejecución</t>
    </r>
  </si>
  <si>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</si>
  <si>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</si>
  <si>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</si>
  <si>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</si>
  <si>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</si>
  <si>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</si>
  <si>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</si>
  <si>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</si>
  <si>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</si>
  <si>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family val="2"/>
      </rPr>
      <t>27/07/2021.</t>
    </r>
    <r>
      <rPr>
        <sz val="11"/>
        <color theme="1"/>
        <rFont val="Arial"/>
        <family val="2"/>
      </rPr>
      <t xml:space="preserve">  La acción de mejora se encuentra en términos para su ejecución, no reportó avances de gestión documentados.</t>
    </r>
  </si>
  <si>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</si>
  <si>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</si>
  <si>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</si>
  <si>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</si>
  <si>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</si>
  <si>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</si>
  <si>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</si>
  <si>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</si>
  <si>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</si>
  <si>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</si>
  <si>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</si>
  <si>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</si>
  <si>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</si>
  <si>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</si>
  <si>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</si>
  <si>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</si>
  <si>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</si>
  <si>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family val="2"/>
      </rPr>
      <t>27/07/2021.</t>
    </r>
    <r>
      <rPr>
        <sz val="11"/>
        <color theme="1"/>
        <rFont val="Arial"/>
        <family val="2"/>
      </rPr>
      <t xml:space="preserve">  La acción se encuentra en términos para su ejecución.</t>
    </r>
  </si>
  <si>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</si>
  <si>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</si>
  <si>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</si>
  <si>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</si>
  <si>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</si>
  <si>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</si>
  <si>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</si>
  <si>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</si>
  <si>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</si>
  <si>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</si>
  <si>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</si>
  <si>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</si>
  <si>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</si>
  <si>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</si>
  <si>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</si>
  <si>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 xml:space="preserve">27/07/2021.  </t>
    </r>
    <r>
      <rPr>
        <sz val="11"/>
        <color theme="1"/>
        <rFont val="Arial"/>
        <family val="2"/>
      </rPr>
      <t>Acción de mejora en términos para su ejecución</t>
    </r>
  </si>
  <si>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</si>
  <si>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</si>
  <si>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</si>
  <si>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</si>
  <si>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</si>
  <si>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</si>
  <si>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</si>
  <si>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</si>
  <si>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</si>
  <si>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</si>
  <si>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</si>
  <si>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</si>
  <si>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</si>
  <si>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</si>
  <si>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</si>
  <si>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</si>
  <si>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</si>
  <si>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</si>
  <si>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</si>
  <si>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</si>
  <si>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</si>
  <si>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</si>
  <si>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</si>
  <si>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</si>
  <si>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</si>
  <si>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</si>
  <si>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</si>
  <si>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</si>
  <si>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</si>
  <si>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</si>
  <si>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</si>
  <si>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</si>
  <si>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</si>
  <si>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</si>
  <si>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</si>
  <si>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</si>
  <si>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</si>
  <si>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</si>
  <si>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</si>
  <si>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</si>
  <si>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</si>
  <si>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</si>
  <si>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</si>
  <si>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</si>
  <si>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family val="2"/>
      </rPr>
      <t>31/01/2022.</t>
    </r>
    <r>
      <rPr>
        <sz val="11"/>
        <color theme="1"/>
        <rFont val="Arial"/>
        <family val="2"/>
      </rPr>
      <t xml:space="preserve">  La acción de mejora se encuentra en términos, su finalización está programada para el 3/05/2022.</t>
    </r>
  </si>
  <si>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</si>
  <si>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</si>
  <si>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</si>
  <si>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</si>
  <si>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</si>
  <si>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</si>
  <si>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</si>
  <si>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</si>
  <si>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</si>
  <si>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</si>
  <si>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</si>
  <si>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</si>
  <si>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</si>
  <si>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</si>
  <si>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</si>
  <si>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</si>
  <si>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</si>
  <si>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</si>
  <si>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</si>
  <si>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</si>
  <si>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</si>
  <si>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</si>
  <si>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</si>
  <si>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</si>
  <si>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N2</t>
  </si>
  <si>
    <t>AMI-219</t>
  </si>
  <si>
    <t>AMI-220</t>
  </si>
  <si>
    <t>AMI-221</t>
  </si>
  <si>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</si>
  <si>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Formatos</t>
  </si>
  <si>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</si>
  <si>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t>La accion de mejora se encuentra dentro de los terminos,  tiene fecha de terminacion 31/12/2023</t>
  </si>
  <si>
    <t xml:space="preserve">El 15/11/2022, se actualizo el PROCEDIMIENTO ÚNICO DE PROCESOS AGRARIOS CONFORME AL DECRETO LEY 902 DE 2017 - SEJUT-P-006. Actividad cumplida </t>
  </si>
  <si>
    <t>Administración de predios baldíos - Islas del Rosario
Gestión documental</t>
  </si>
  <si>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</si>
  <si>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</si>
  <si>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</si>
  <si>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</si>
  <si>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</si>
  <si>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t>En el trimestre no se reporta avance.</t>
  </si>
  <si>
    <t>En lo que se lleva del cuarto trimestre del año 2022 es decir, los meses de octubre y noviembre, la Subdirección de Acceso a Tierras por Demanda y Descongestión no ha diagnosticado ninguna resolución de los años 2009 al 2015.</t>
  </si>
  <si>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</si>
  <si>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</si>
  <si>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</si>
  <si>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</si>
  <si>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</si>
  <si>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t>En término. Se realizaron DOS mesas de trabajo sobre la actualización del procedimiento TRÁMITE ESPECIAL EN CASO DE OCUPACIÓN DE HECHO DE PREDIOS (ACTTI-P-015), con el abogado pertinente del tema de bienes fiscales patrimoniales.</t>
  </si>
  <si>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</si>
  <si>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t>Esta Acción de mejora que inicia el 1 de noviembre de 2023.Tiene como pre-requisito la AMI-199</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</si>
  <si>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</si>
  <si>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</si>
  <si>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</si>
  <si>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</si>
  <si>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</si>
  <si>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t>Acción de mejora que inicia el 2 de enero de 2023. Tiene como pre-requisito la AMI-212</t>
  </si>
  <si>
    <t>Acción de mejora que inicia el 2 de marzo de 2023.Tiene como pre-requisito la AMI-213</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</si>
  <si>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</si>
  <si>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t>En término. Acción de mejora con fecha de finalización 30 septiembre de 2023.</t>
  </si>
  <si>
    <t>En término. Acción de mejora con fecha de finalización 30 octubre de 2023.</t>
  </si>
  <si>
    <t>Acción de mejora que inicia el 1 de febrero de 2023.Tiene como pre-requisito la AMI-218</t>
  </si>
  <si>
    <t>En término. Acción de mejora con fecha de finalización 30 de septiembre de 2023</t>
  </si>
  <si>
    <t>Ejecutada. La competencia para la suscripción de Escrituras Públicas se encuentra delegado en la Dirección de Acceso a Tierras segun la Resolución 20221000208306 del 16 de agosto de 2022.</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</si>
  <si>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</si>
  <si>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</si>
  <si>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</si>
  <si>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</si>
  <si>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</si>
  <si>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</si>
  <si>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</si>
  <si>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</si>
  <si>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</si>
  <si>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</si>
  <si>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</si>
  <si>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</si>
  <si>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 xml:space="preserve">Dirección de Acceso a Tierras </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</si>
  <si>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</si>
  <si>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</si>
  <si>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</si>
  <si>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</si>
  <si>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</si>
  <si>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</si>
  <si>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</si>
  <si>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</si>
  <si>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</si>
  <si>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</si>
  <si>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</si>
  <si>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</si>
  <si>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</si>
  <si>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</si>
  <si>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</si>
  <si>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</si>
  <si>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</si>
  <si>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</si>
  <si>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</si>
  <si>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</si>
  <si>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</si>
  <si>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</si>
  <si>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</si>
  <si>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</si>
  <si>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</si>
  <si>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t>AMI-223</t>
  </si>
  <si>
    <t>No se ha recibido por parte de la Dirección de Acceso a Tierras, la información de bienes producto de revocatorias de subsidios que deban ingresar al inventario del Fondo de Tierras.</t>
  </si>
  <si>
    <t>AMI-224</t>
  </si>
  <si>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</si>
  <si>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</si>
  <si>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</si>
  <si>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</si>
  <si>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</si>
  <si>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</si>
  <si>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</si>
  <si>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</si>
  <si>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</si>
  <si>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</si>
  <si>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t>AMI-226</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</si>
  <si>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</si>
  <si>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</si>
  <si>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</si>
  <si>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</si>
  <si>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</si>
  <si>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</si>
  <si>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t>AMI-227</t>
  </si>
  <si>
    <t>AMI-228</t>
  </si>
  <si>
    <t>AMI-229</t>
  </si>
  <si>
    <t>AMI-230</t>
  </si>
  <si>
    <t>AMI-231</t>
  </si>
  <si>
    <t>AMI-232</t>
  </si>
  <si>
    <t>AMI-233</t>
  </si>
  <si>
    <t>AMI-234</t>
  </si>
  <si>
    <t xml:space="preserve">Subdirección de Acceso a Tierras por Demanda y Descongestión
</t>
  </si>
  <si>
    <t>Adjudicación del Subsidio Integral de Reforma Agraria – SIRA.</t>
  </si>
  <si>
    <t xml:space="preserve">Hacer seguimiento a la entrega del reporte de activos fijos y recalculo de vidas utiles, de acuerdo al cronograma establecido en la  la audiencia que se llevo a cabo el 16/09/2022 
</t>
  </si>
  <si>
    <t>Requerir mediante la mesa de servicios de Heisohn - apoteosys la parametrización del reporte y control de bienes intangibles</t>
  </si>
  <si>
    <t>Documento soporte de la solicitud realizada por  Almacen al proveedor</t>
  </si>
  <si>
    <t>AMI-230
AMI-231
AMI-232</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</si>
  <si>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</si>
  <si>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</si>
  <si>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</si>
  <si>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</si>
  <si>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</si>
  <si>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</si>
  <si>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</si>
  <si>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</si>
  <si>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</si>
  <si>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</si>
  <si>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</si>
  <si>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</si>
  <si>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</si>
  <si>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</si>
  <si>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</si>
  <si>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</si>
  <si>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</si>
  <si>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</si>
  <si>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</si>
  <si>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</si>
  <si>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</si>
  <si>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</si>
  <si>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</si>
  <si>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</si>
  <si>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</si>
  <si>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</si>
  <si>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</si>
  <si>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</si>
  <si>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</si>
  <si>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</si>
  <si>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</si>
  <si>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</si>
  <si>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</si>
  <si>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</si>
  <si>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</si>
  <si>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</si>
  <si>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r>
      <rPr>
        <b/>
        <sz val="11"/>
        <color indexed="8"/>
        <rFont val="Arial"/>
        <family val="2"/>
      </rPr>
      <t xml:space="preserve">Hallazgo 9.  </t>
    </r>
    <r>
      <rPr>
        <sz val="11"/>
        <color indexed="8"/>
        <rFont val="Arial"/>
        <family val="2"/>
      </rPr>
      <t>El INCODER ha incumplido los plazos legales para tramitar las solicitudes de constitución de ZRC.</t>
    </r>
  </si>
  <si>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</si>
  <si>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</si>
  <si>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</si>
  <si>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</si>
  <si>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</si>
  <si>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</si>
  <si>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</si>
  <si>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</si>
  <si>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</si>
  <si>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</si>
  <si>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</si>
  <si>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</si>
  <si>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</si>
  <si>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</si>
  <si>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</si>
  <si>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</si>
  <si>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</si>
  <si>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</si>
  <si>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</si>
  <si>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</si>
  <si>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</si>
  <si>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</si>
  <si>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</si>
  <si>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</si>
  <si>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</si>
  <si>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</si>
  <si>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</si>
  <si>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</si>
  <si>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</si>
  <si>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</si>
  <si>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</si>
  <si>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</si>
  <si>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</si>
  <si>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</si>
  <si>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</si>
  <si>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rFont val="Arial"/>
        <family val="2"/>
      </rPr>
      <t xml:space="preserve">Secretaría General: </t>
    </r>
    <r>
      <rPr>
        <sz val="11"/>
        <rFont val="Arial"/>
        <family val="2"/>
      </rPr>
      <t>Atención al ciudadano</t>
    </r>
  </si>
  <si>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</si>
  <si>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</si>
  <si>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</si>
  <si>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</si>
  <si>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</si>
  <si>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</si>
  <si>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</si>
  <si>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</si>
  <si>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</si>
  <si>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</si>
  <si>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</si>
  <si>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family val="2"/>
      </rPr>
      <t>Hallazgo 7. Gestión de Solicitudes de Titulación.</t>
    </r>
    <r>
      <rPr>
        <sz val="11"/>
        <color indexed="8"/>
        <rFont val="Arial"/>
        <family val="2"/>
      </rPr>
      <t>-Bajo porcentaje de gestión para el trámite de las solicitudes de titulación</t>
    </r>
  </si>
  <si>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</si>
  <si>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</si>
  <si>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</si>
  <si>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</si>
  <si>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</si>
  <si>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</si>
  <si>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</si>
  <si>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</si>
  <si>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</si>
  <si>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</si>
  <si>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</si>
  <si>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</si>
  <si>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</si>
  <si>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</si>
  <si>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</si>
  <si>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</si>
  <si>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</si>
  <si>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</si>
  <si>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</si>
  <si>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</si>
  <si>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</si>
  <si>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</si>
  <si>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</si>
  <si>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</si>
  <si>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</si>
  <si>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</si>
  <si>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</si>
  <si>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</si>
  <si>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</si>
  <si>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</si>
  <si>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</si>
  <si>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</si>
  <si>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</si>
  <si>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</si>
  <si>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</si>
  <si>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</si>
  <si>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</si>
  <si>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</si>
  <si>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</si>
  <si>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</si>
  <si>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</si>
  <si>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</si>
  <si>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</si>
  <si>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</si>
  <si>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</si>
  <si>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</si>
  <si>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</si>
  <si>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</si>
  <si>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</si>
  <si>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</si>
  <si>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</si>
  <si>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</si>
  <si>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</si>
  <si>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</si>
  <si>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</si>
  <si>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</si>
  <si>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</si>
  <si>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</si>
  <si>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</si>
  <si>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</si>
  <si>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</si>
  <si>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</si>
  <si>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</si>
  <si>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</si>
  <si>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</si>
  <si>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</si>
  <si>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</si>
  <si>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</si>
  <si>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</si>
  <si>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</si>
  <si>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</si>
  <si>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</si>
  <si>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</si>
  <si>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</si>
  <si>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</si>
  <si>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</si>
  <si>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</si>
  <si>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</si>
  <si>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</si>
  <si>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</si>
  <si>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</si>
  <si>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</si>
  <si>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</si>
  <si>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</si>
  <si>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</si>
  <si>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</si>
  <si>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</si>
  <si>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</si>
  <si>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</si>
  <si>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</si>
  <si>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</si>
  <si>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</si>
  <si>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</si>
  <si>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</si>
  <si>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</si>
  <si>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</si>
  <si>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</si>
  <si>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</si>
  <si>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</si>
  <si>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</si>
  <si>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</si>
  <si>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</si>
  <si>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</si>
  <si>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</si>
  <si>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</si>
  <si>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</si>
  <si>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</si>
  <si>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</si>
  <si>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</si>
  <si>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</si>
  <si>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</si>
  <si>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</si>
  <si>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</si>
  <si>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</si>
  <si>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</si>
  <si>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</si>
  <si>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</si>
  <si>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</si>
  <si>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</si>
  <si>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</si>
  <si>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</si>
  <si>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</si>
  <si>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</si>
  <si>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</si>
  <si>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</si>
  <si>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</si>
  <si>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</si>
  <si>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</si>
  <si>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</si>
  <si>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</si>
  <si>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</si>
  <si>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</si>
  <si>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</si>
  <si>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</si>
  <si>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</si>
  <si>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</si>
  <si>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</si>
  <si>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</si>
  <si>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</si>
  <si>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</si>
  <si>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</si>
  <si>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</si>
  <si>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</si>
  <si>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</si>
  <si>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</si>
  <si>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</si>
  <si>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</si>
  <si>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</si>
  <si>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</si>
  <si>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</si>
  <si>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</si>
  <si>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</si>
  <si>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</si>
  <si>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</si>
  <si>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</si>
  <si>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r>
      <rPr>
        <sz val="11"/>
        <rFont val="Arial"/>
        <family val="2"/>
      </rPr>
      <t xml:space="preserve">Debilidades en la formulación de estudios y documentos previos Contratos </t>
    </r>
    <r>
      <rPr>
        <sz val="11"/>
        <color theme="1"/>
        <rFont val="Arial"/>
        <family val="2"/>
      </rPr>
      <t xml:space="preserve">
</t>
    </r>
  </si>
  <si>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</si>
  <si>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</si>
  <si>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</si>
  <si>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</si>
  <si>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</si>
  <si>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</si>
  <si>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</si>
  <si>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</si>
  <si>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</si>
  <si>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</si>
  <si>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</si>
  <si>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</si>
  <si>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</si>
  <si>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</si>
  <si>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</si>
  <si>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</si>
  <si>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</si>
  <si>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</si>
  <si>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</si>
  <si>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</si>
  <si>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</si>
  <si>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</si>
  <si>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</si>
  <si>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</si>
  <si>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</si>
  <si>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</si>
  <si>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</si>
  <si>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</si>
  <si>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</si>
  <si>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</si>
  <si>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</si>
  <si>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</si>
  <si>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</si>
  <si>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</si>
  <si>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</si>
  <si>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</si>
  <si>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</si>
  <si>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</si>
  <si>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</si>
  <si>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</si>
  <si>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</si>
  <si>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</si>
  <si>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</si>
  <si>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</si>
  <si>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</si>
  <si>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</si>
  <si>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</si>
  <si>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</si>
  <si>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</si>
  <si>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</si>
  <si>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</si>
  <si>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</si>
  <si>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</si>
  <si>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</si>
  <si>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</si>
  <si>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</si>
  <si>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</si>
  <si>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</si>
  <si>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</si>
  <si>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</si>
  <si>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</si>
  <si>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</si>
  <si>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</si>
  <si>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</si>
  <si>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</si>
  <si>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</si>
  <si>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</si>
  <si>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</si>
  <si>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</si>
  <si>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</si>
  <si>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</si>
  <si>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</si>
  <si>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</si>
  <si>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</si>
  <si>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</si>
  <si>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</si>
  <si>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</si>
  <si>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</si>
  <si>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</si>
  <si>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</si>
  <si>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</si>
  <si>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</si>
  <si>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</si>
  <si>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</si>
  <si>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</si>
  <si>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</si>
  <si>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</si>
  <si>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</si>
  <si>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</si>
  <si>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</si>
  <si>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</si>
  <si>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</si>
  <si>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</si>
  <si>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</si>
  <si>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</si>
  <si>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</si>
  <si>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</si>
  <si>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</si>
  <si>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</si>
  <si>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</si>
  <si>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</si>
  <si>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</si>
  <si>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</si>
  <si>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</si>
  <si>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</si>
  <si>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</si>
  <si>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</si>
  <si>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</si>
  <si>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</si>
  <si>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</si>
  <si>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</si>
  <si>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</si>
  <si>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</si>
  <si>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</si>
  <si>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</si>
  <si>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</si>
  <si>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</si>
  <si>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</si>
  <si>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</si>
  <si>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</si>
  <si>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</si>
  <si>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</si>
  <si>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</si>
  <si>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</si>
  <si>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</si>
  <si>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</si>
  <si>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</si>
  <si>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</si>
  <si>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</si>
  <si>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</si>
  <si>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</si>
  <si>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</si>
  <si>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</si>
  <si>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</si>
  <si>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</si>
  <si>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</si>
  <si>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</si>
  <si>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</si>
  <si>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</si>
  <si>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</si>
  <si>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</si>
  <si>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</si>
  <si>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</si>
  <si>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</si>
  <si>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</si>
  <si>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</si>
  <si>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</si>
  <si>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</si>
  <si>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</si>
  <si>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</si>
  <si>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</si>
  <si>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</si>
  <si>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</si>
  <si>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</si>
  <si>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</si>
  <si>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</si>
  <si>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</si>
  <si>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</si>
  <si>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</si>
  <si>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</si>
  <si>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</si>
  <si>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</si>
  <si>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</si>
  <si>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</si>
  <si>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</si>
  <si>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</si>
  <si>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</si>
  <si>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</si>
  <si>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</si>
  <si>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</si>
  <si>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</si>
  <si>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</si>
  <si>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</si>
  <si>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</si>
  <si>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</si>
  <si>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</si>
  <si>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</si>
  <si>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</si>
  <si>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</si>
  <si>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</si>
  <si>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</si>
  <si>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</si>
  <si>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</si>
  <si>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</si>
  <si>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</si>
  <si>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</si>
  <si>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</si>
  <si>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</si>
  <si>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</si>
  <si>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</si>
  <si>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</si>
  <si>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</si>
  <si>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</si>
  <si>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</si>
  <si>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</si>
  <si>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</si>
  <si>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</si>
  <si>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</si>
  <si>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</si>
  <si>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rFont val="Arial"/>
        <family val="2"/>
      </rPr>
      <t xml:space="preserve">30/12/2019. </t>
    </r>
    <r>
      <rPr>
        <sz val="11"/>
        <rFont val="Arial"/>
        <family val="2"/>
      </rPr>
      <t>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</si>
  <si>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</si>
  <si>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</si>
  <si>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</si>
  <si>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</si>
  <si>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</si>
  <si>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</si>
  <si>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</si>
  <si>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</si>
  <si>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</si>
  <si>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</si>
  <si>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</si>
  <si>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</si>
  <si>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</si>
  <si>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</si>
  <si>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</si>
  <si>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</si>
  <si>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</si>
  <si>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</si>
  <si>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</si>
  <si>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</si>
  <si>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</si>
  <si>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</si>
  <si>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</si>
  <si>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</si>
  <si>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</si>
  <si>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</si>
  <si>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</si>
  <si>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</si>
  <si>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</si>
  <si>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</si>
  <si>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</si>
  <si>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</si>
  <si>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</si>
  <si>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</si>
  <si>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</si>
  <si>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</si>
  <si>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</si>
  <si>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r>
      <t>Elaborar  informe técnico que contenga modelos productivos concordantes con la disponibilidad de agua actual.</t>
    </r>
    <r>
      <rPr>
        <sz val="11"/>
        <color indexed="10"/>
        <rFont val="Arial"/>
        <family val="2"/>
      </rPr>
      <t xml:space="preserve"> </t>
    </r>
  </si>
  <si>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</si>
  <si>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</si>
  <si>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</si>
  <si>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</si>
  <si>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</si>
  <si>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</si>
  <si>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</si>
  <si>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</si>
  <si>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</si>
  <si>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</si>
  <si>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</si>
  <si>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</si>
  <si>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</si>
  <si>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</si>
  <si>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</si>
  <si>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</si>
  <si>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</si>
  <si>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</si>
  <si>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</si>
  <si>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</si>
  <si>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</si>
  <si>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</si>
  <si>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</si>
  <si>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</si>
  <si>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</si>
  <si>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</si>
  <si>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</si>
  <si>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</si>
  <si>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</si>
  <si>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</si>
  <si>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</si>
  <si>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</si>
  <si>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</si>
  <si>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</si>
  <si>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</si>
  <si>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</si>
  <si>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</si>
  <si>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</si>
  <si>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</si>
  <si>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</si>
  <si>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</si>
  <si>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</si>
  <si>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</si>
  <si>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</si>
  <si>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</si>
  <si>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</si>
  <si>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</si>
  <si>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</si>
  <si>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</si>
  <si>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</si>
  <si>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</si>
  <si>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</si>
  <si>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</si>
  <si>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</si>
  <si>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</si>
  <si>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</si>
  <si>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</si>
  <si>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</si>
  <si>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</si>
  <si>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</si>
  <si>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</si>
  <si>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</si>
  <si>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</si>
  <si>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</si>
  <si>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</si>
  <si>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</si>
  <si>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</si>
  <si>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</si>
  <si>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</si>
  <si>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</si>
  <si>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</si>
  <si>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</si>
  <si>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</si>
  <si>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</si>
  <si>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</si>
  <si>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</si>
  <si>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</si>
  <si>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</si>
  <si>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</si>
  <si>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</si>
  <si>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</si>
  <si>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</si>
  <si>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</si>
  <si>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</si>
  <si>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</si>
  <si>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</si>
  <si>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</si>
  <si>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</si>
  <si>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</si>
  <si>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</si>
  <si>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</si>
  <si>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</si>
  <si>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</si>
  <si>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</si>
  <si>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</si>
  <si>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</si>
  <si>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</si>
  <si>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</si>
  <si>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</si>
  <si>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</si>
  <si>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</si>
  <si>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</si>
  <si>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</si>
  <si>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</si>
  <si>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</si>
  <si>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</si>
  <si>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</si>
  <si>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</si>
  <si>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</si>
  <si>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</si>
  <si>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</si>
  <si>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</si>
  <si>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</si>
  <si>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</si>
  <si>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</si>
  <si>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</si>
  <si>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</si>
  <si>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</si>
  <si>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</si>
  <si>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</si>
  <si>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</si>
  <si>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</si>
  <si>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</si>
  <si>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</si>
  <si>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</si>
  <si>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</si>
  <si>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</si>
  <si>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</si>
  <si>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</si>
  <si>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</si>
  <si>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</si>
  <si>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</si>
  <si>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</si>
  <si>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</si>
  <si>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</si>
  <si>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</si>
  <si>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</si>
  <si>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</si>
  <si>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</si>
  <si>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</si>
  <si>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</si>
  <si>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</si>
  <si>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</si>
  <si>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</si>
  <si>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</si>
  <si>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</si>
  <si>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</si>
  <si>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</si>
  <si>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</si>
  <si>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</si>
  <si>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</si>
  <si>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</si>
  <si>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</si>
  <si>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</si>
  <si>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</si>
  <si>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</si>
  <si>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</si>
  <si>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</si>
  <si>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</si>
  <si>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</si>
  <si>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</si>
  <si>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</si>
  <si>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</si>
  <si>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</si>
  <si>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</si>
  <si>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</si>
  <si>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</si>
  <si>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</si>
  <si>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</si>
  <si>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</si>
  <si>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</si>
  <si>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</si>
  <si>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</si>
  <si>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</si>
  <si>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</si>
  <si>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</si>
  <si>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</si>
  <si>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</si>
  <si>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</si>
  <si>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</si>
  <si>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</si>
  <si>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</si>
  <si>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</si>
  <si>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</si>
  <si>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</si>
  <si>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</si>
  <si>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</si>
  <si>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</si>
  <si>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</si>
  <si>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</si>
  <si>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</si>
  <si>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</si>
  <si>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</si>
  <si>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</si>
  <si>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</si>
  <si>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</si>
  <si>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</si>
  <si>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</si>
  <si>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</si>
  <si>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</si>
  <si>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</si>
  <si>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</si>
  <si>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</si>
  <si>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</si>
  <si>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</si>
  <si>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</si>
  <si>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</si>
  <si>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</si>
  <si>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</si>
  <si>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</si>
  <si>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</si>
  <si>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</si>
  <si>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</si>
  <si>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</si>
  <si>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</si>
  <si>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</si>
  <si>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</si>
  <si>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</si>
  <si>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</si>
  <si>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</si>
  <si>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</si>
  <si>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</si>
  <si>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</si>
  <si>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</si>
  <si>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</si>
  <si>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</si>
  <si>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</si>
  <si>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</si>
  <si>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</si>
  <si>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</si>
  <si>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</si>
  <si>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</si>
  <si>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</si>
  <si>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</si>
  <si>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</si>
  <si>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</si>
  <si>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</si>
  <si>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</si>
  <si>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</si>
  <si>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</si>
  <si>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Realizar prueba piloto para etapa publicitaria, numeral  5 art. 2.1.4.20.3</t>
    </r>
    <r>
      <rPr>
        <sz val="11"/>
        <rFont val="Arial"/>
        <family val="2"/>
      </rPr>
      <t xml:space="preserve">.1 Decreto 1071 de 2015. </t>
    </r>
    <r>
      <rPr>
        <sz val="11"/>
        <color theme="1"/>
        <rFont val="Arial"/>
        <family val="2"/>
      </rPr>
      <t xml:space="preserve">
</t>
    </r>
  </si>
  <si>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</si>
  <si>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</si>
  <si>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</si>
  <si>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</si>
  <si>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</si>
  <si>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</si>
  <si>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</si>
  <si>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</si>
  <si>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</si>
  <si>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</si>
  <si>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</si>
  <si>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</si>
  <si>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</si>
  <si>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t xml:space="preserve">Elaborar </t>
    </r>
    <r>
      <rPr>
        <sz val="11"/>
        <color rgb="FFFF0000"/>
        <rFont val="Arial"/>
        <family val="2"/>
      </rPr>
      <t xml:space="preserve"> </t>
    </r>
    <r>
      <rPr>
        <sz val="11"/>
        <color theme="1"/>
        <rFont val="Arial"/>
        <family val="2"/>
      </rPr>
      <t>guía metodológica.</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</si>
  <si>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</si>
  <si>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</si>
  <si>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</si>
  <si>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</si>
  <si>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</si>
  <si>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</si>
  <si>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</si>
  <si>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</si>
  <si>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</si>
  <si>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</si>
  <si>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</si>
  <si>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</si>
  <si>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</si>
  <si>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</si>
  <si>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</si>
  <si>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</si>
  <si>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</si>
  <si>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</si>
  <si>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</si>
  <si>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</si>
  <si>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</si>
  <si>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</si>
  <si>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</si>
  <si>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</si>
  <si>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</si>
  <si>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</si>
  <si>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</si>
  <si>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</si>
  <si>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</si>
  <si>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</si>
  <si>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</si>
  <si>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</si>
  <si>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</si>
  <si>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</si>
  <si>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</si>
  <si>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</si>
  <si>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</si>
  <si>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</si>
  <si>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</si>
  <si>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</si>
  <si>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</si>
  <si>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</si>
  <si>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</si>
  <si>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</si>
  <si>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</si>
  <si>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</si>
  <si>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</si>
  <si>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</si>
  <si>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</si>
  <si>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</si>
  <si>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</si>
  <si>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</si>
  <si>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</si>
  <si>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</si>
  <si>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</si>
  <si>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</si>
  <si>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</si>
  <si>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</si>
  <si>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</si>
  <si>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</si>
  <si>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</si>
  <si>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</si>
  <si>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</si>
  <si>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</si>
  <si>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</si>
  <si>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</si>
  <si>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</si>
  <si>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</si>
  <si>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</si>
  <si>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</si>
  <si>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</si>
  <si>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</si>
  <si>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</si>
  <si>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</si>
  <si>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</si>
  <si>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</si>
  <si>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</si>
  <si>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</si>
  <si>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</si>
  <si>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</si>
  <si>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</si>
  <si>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</si>
  <si>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</si>
  <si>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</si>
  <si>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</si>
  <si>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</si>
  <si>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</si>
  <si>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</si>
  <si>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</si>
  <si>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</si>
  <si>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</si>
  <si>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</si>
  <si>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</si>
  <si>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</si>
  <si>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</si>
  <si>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</si>
  <si>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</si>
  <si>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</si>
  <si>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</si>
  <si>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</si>
  <si>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</si>
  <si>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</si>
  <si>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</si>
  <si>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</si>
  <si>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</si>
  <si>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</si>
  <si>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</si>
  <si>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</si>
  <si>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</si>
  <si>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</si>
  <si>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</si>
  <si>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</si>
  <si>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</si>
  <si>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</si>
  <si>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</si>
  <si>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</si>
  <si>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</si>
  <si>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</si>
  <si>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</si>
  <si>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</si>
  <si>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</si>
  <si>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</si>
  <si>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</si>
  <si>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</si>
  <si>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</si>
  <si>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</si>
  <si>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</si>
  <si>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</si>
  <si>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</si>
  <si>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</si>
  <si>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</si>
  <si>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</si>
  <si>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</si>
  <si>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</si>
  <si>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</si>
  <si>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</si>
  <si>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</si>
  <si>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</si>
  <si>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</si>
  <si>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</si>
  <si>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</si>
  <si>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</si>
  <si>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</si>
  <si>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</si>
  <si>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</si>
  <si>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</si>
  <si>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</si>
  <si>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</si>
  <si>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</si>
  <si>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</si>
  <si>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</si>
  <si>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</si>
  <si>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</si>
  <si>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</si>
  <si>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</si>
  <si>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</si>
  <si>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</si>
  <si>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</si>
  <si>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</si>
  <si>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</si>
  <si>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</si>
  <si>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</si>
  <si>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</si>
  <si>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</si>
  <si>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</si>
  <si>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</si>
  <si>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</si>
  <si>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</si>
  <si>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</si>
  <si>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</si>
  <si>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</si>
  <si>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</si>
  <si>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</si>
  <si>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</si>
  <si>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</si>
  <si>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</si>
  <si>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</si>
  <si>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</si>
  <si>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</si>
  <si>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</si>
  <si>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</si>
  <si>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</si>
  <si>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</si>
  <si>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</si>
  <si>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</si>
  <si>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</si>
  <si>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</si>
  <si>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</si>
  <si>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</si>
  <si>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</si>
  <si>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</si>
  <si>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</si>
  <si>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</si>
  <si>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</si>
  <si>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</si>
  <si>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</si>
  <si>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</si>
  <si>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</si>
  <si>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</si>
  <si>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</si>
  <si>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</si>
  <si>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</si>
  <si>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</si>
  <si>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</si>
  <si>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</si>
  <si>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</si>
  <si>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</si>
  <si>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</si>
  <si>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r>
      <rPr>
        <b/>
        <sz val="11"/>
        <color theme="1"/>
        <rFont val="Arial"/>
        <family val="2"/>
      </rPr>
      <t xml:space="preserve">21/01/2021. </t>
    </r>
    <r>
      <rPr>
        <sz val="11"/>
        <color theme="1"/>
        <rFont val="Arial"/>
        <family val="2"/>
      </rPr>
      <t>La acción de mejora se encuentra planificada para ejecución del 2021/02/02 al 2023/02/02.</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</si>
  <si>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</si>
  <si>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</si>
  <si>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</si>
  <si>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</si>
  <si>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</si>
  <si>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</si>
  <si>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</si>
  <si>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</si>
  <si>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</si>
  <si>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</si>
  <si>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</si>
  <si>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</si>
  <si>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</si>
  <si>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</si>
  <si>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</si>
  <si>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</si>
  <si>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</si>
  <si>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</si>
  <si>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</si>
  <si>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</si>
  <si>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</si>
  <si>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</si>
  <si>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</si>
  <si>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</si>
  <si>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r>
      <rPr>
        <b/>
        <sz val="11"/>
        <color theme="1"/>
        <rFont val="Arial"/>
        <family val="2"/>
      </rPr>
      <t xml:space="preserve">21/01/2021. </t>
    </r>
    <r>
      <rPr>
        <sz val="11"/>
        <color theme="1"/>
        <rFont val="Arial"/>
        <family val="2"/>
      </rPr>
      <t xml:space="preserve">La acción de mejora se encuentra planificada para ejecución del 2021/02/02 al 2023/12/22.  </t>
    </r>
  </si>
  <si>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</si>
  <si>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</si>
  <si>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</si>
  <si>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</si>
  <si>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</si>
  <si>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</si>
  <si>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</si>
  <si>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</si>
  <si>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</si>
  <si>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</si>
  <si>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</si>
  <si>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</si>
  <si>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</si>
  <si>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</si>
  <si>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</si>
  <si>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</si>
  <si>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</si>
  <si>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</si>
  <si>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</si>
  <si>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</si>
  <si>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</si>
  <si>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</si>
  <si>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</si>
  <si>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</si>
  <si>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</si>
  <si>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</si>
  <si>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</si>
  <si>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</si>
  <si>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</si>
  <si>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</si>
  <si>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</si>
  <si>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</si>
  <si>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</si>
  <si>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</si>
  <si>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</si>
  <si>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</si>
  <si>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</si>
  <si>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</si>
  <si>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</si>
  <si>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</si>
  <si>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</si>
  <si>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</si>
  <si>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</si>
  <si>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</si>
  <si>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</si>
  <si>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</si>
  <si>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</si>
  <si>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</si>
  <si>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</si>
  <si>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</si>
  <si>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</si>
  <si>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</si>
  <si>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</si>
  <si>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</si>
  <si>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</si>
  <si>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</si>
  <si>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family val="2"/>
      </rPr>
      <t>29/01/2021.</t>
    </r>
    <r>
      <rPr>
        <sz val="11"/>
        <color theme="1"/>
        <rFont val="Arial"/>
        <family val="2"/>
      </rPr>
      <t xml:space="preserve">  La acción presentó cumplimiento en atención a los avances y evidencias suministradas.</t>
    </r>
  </si>
  <si>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</si>
  <si>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</si>
  <si>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</si>
  <si>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</si>
  <si>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</si>
  <si>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</si>
  <si>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</si>
  <si>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</si>
  <si>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</si>
  <si>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</si>
  <si>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</si>
  <si>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</si>
  <si>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</si>
  <si>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</si>
  <si>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</si>
  <si>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</si>
  <si>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</si>
  <si>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</si>
  <si>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</si>
  <si>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</si>
  <si>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</si>
  <si>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</si>
  <si>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</si>
  <si>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</si>
  <si>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</si>
  <si>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</si>
  <si>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</si>
  <si>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</si>
  <si>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</si>
  <si>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</si>
  <si>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</si>
  <si>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</si>
  <si>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</si>
  <si>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</si>
  <si>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</si>
  <si>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</si>
  <si>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theme="1"/>
        <rFont val="Arial"/>
        <family val="2"/>
      </rPr>
      <t>07/07/2021.</t>
    </r>
    <r>
      <rPr>
        <sz val="11"/>
        <color theme="1"/>
        <rFont val="Arial"/>
        <family val="2"/>
      </rPr>
      <t xml:space="preserve"> La acción de mejora presentó cumplimiento, toda vez que se observó la Actualización aplicativo KLIC.</t>
    </r>
  </si>
  <si>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</si>
  <si>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</si>
  <si>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</si>
  <si>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</si>
  <si>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</si>
  <si>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</si>
  <si>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</si>
  <si>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</si>
  <si>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</si>
  <si>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</si>
  <si>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</si>
  <si>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</si>
  <si>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</si>
  <si>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</si>
  <si>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</si>
  <si>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</si>
  <si>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</si>
  <si>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</si>
  <si>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</si>
  <si>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</si>
  <si>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</si>
  <si>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</si>
  <si>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</si>
  <si>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</si>
  <si>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</si>
  <si>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</si>
  <si>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</si>
  <si>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</si>
  <si>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</si>
  <si>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</si>
  <si>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</si>
  <si>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</si>
  <si>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</si>
  <si>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</si>
  <si>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</si>
  <si>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</si>
  <si>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</si>
  <si>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</si>
  <si>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</si>
  <si>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</si>
  <si>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</si>
  <si>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</si>
  <si>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</si>
  <si>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</si>
  <si>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</si>
  <si>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</si>
  <si>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</si>
  <si>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</si>
  <si>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</si>
  <si>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</si>
  <si>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</si>
  <si>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</si>
  <si>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</si>
  <si>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</si>
  <si>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</si>
  <si>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</si>
  <si>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</si>
  <si>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</si>
  <si>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</si>
  <si>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</si>
  <si>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</si>
  <si>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</si>
  <si>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</si>
  <si>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</si>
  <si>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</si>
  <si>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</si>
  <si>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</si>
  <si>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</si>
  <si>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</si>
  <si>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</si>
  <si>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</si>
  <si>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</si>
  <si>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</si>
  <si>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</si>
  <si>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</si>
  <si>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</si>
  <si>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</si>
  <si>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</si>
  <si>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</si>
  <si>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</si>
  <si>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</si>
  <si>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</si>
  <si>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</si>
  <si>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</si>
  <si>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</si>
  <si>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</si>
  <si>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</si>
  <si>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</si>
  <si>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</si>
  <si>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</si>
  <si>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</si>
  <si>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</si>
  <si>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</si>
  <si>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</si>
  <si>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</si>
  <si>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</si>
  <si>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</si>
  <si>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</si>
  <si>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</si>
  <si>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</si>
  <si>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</si>
  <si>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</si>
  <si>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</si>
  <si>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</si>
  <si>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</si>
  <si>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</si>
  <si>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</si>
  <si>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</si>
  <si>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</si>
  <si>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</si>
  <si>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</si>
  <si>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</si>
  <si>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</si>
  <si>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</si>
  <si>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</si>
  <si>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</si>
  <si>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</si>
  <si>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</si>
  <si>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</si>
  <si>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</si>
  <si>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</si>
  <si>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</si>
  <si>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</si>
  <si>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</si>
  <si>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</si>
  <si>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</si>
  <si>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</si>
  <si>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</si>
  <si>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</si>
  <si>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</si>
  <si>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</si>
  <si>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</si>
  <si>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</si>
  <si>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</si>
  <si>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</si>
  <si>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</si>
  <si>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</si>
  <si>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</si>
  <si>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</si>
  <si>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</si>
  <si>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</si>
  <si>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</si>
  <si>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</si>
  <si>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</si>
  <si>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</si>
  <si>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</si>
  <si>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</si>
  <si>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</si>
  <si>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</si>
  <si>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</si>
  <si>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</si>
  <si>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</si>
  <si>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</si>
  <si>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</si>
  <si>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</si>
  <si>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</si>
  <si>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</si>
  <si>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</si>
  <si>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</si>
  <si>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</si>
  <si>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</si>
  <si>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</si>
  <si>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</si>
  <si>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</si>
  <si>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</si>
  <si>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</si>
  <si>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</si>
  <si>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</si>
  <si>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</si>
  <si>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</si>
  <si>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</si>
  <si>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</si>
  <si>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</si>
  <si>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</si>
  <si>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</si>
  <si>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</si>
  <si>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</si>
  <si>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</si>
  <si>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</si>
  <si>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</si>
  <si>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</si>
  <si>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</si>
  <si>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</si>
  <si>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</si>
  <si>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</si>
  <si>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</si>
  <si>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</si>
  <si>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</si>
  <si>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</si>
  <si>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22/07/2022.</t>
    </r>
    <r>
      <rPr>
        <sz val="11"/>
        <color theme="1"/>
        <rFont val="Arial"/>
        <family val="2"/>
      </rPr>
      <t xml:space="preserve"> La acción de mejora se encuentra en Ejecutada.</t>
    </r>
  </si>
  <si>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</si>
  <si>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</si>
  <si>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</si>
  <si>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</si>
  <si>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</si>
  <si>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</si>
  <si>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</si>
  <si>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</si>
  <si>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</si>
  <si>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</si>
  <si>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</si>
  <si>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</si>
  <si>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</si>
  <si>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</si>
  <si>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</si>
  <si>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</si>
  <si>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</si>
  <si>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</si>
  <si>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</si>
  <si>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</si>
  <si>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</si>
  <si>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</si>
  <si>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</si>
  <si>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</si>
  <si>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</si>
  <si>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</si>
  <si>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</si>
  <si>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</si>
  <si>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</si>
  <si>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</si>
  <si>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</si>
  <si>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</si>
  <si>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</si>
  <si>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</si>
  <si>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</si>
  <si>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</si>
  <si>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</si>
  <si>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</si>
  <si>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</si>
  <si>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</si>
  <si>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</si>
  <si>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</si>
  <si>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</si>
  <si>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</si>
  <si>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</si>
  <si>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</si>
  <si>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</si>
  <si>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</si>
  <si>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</si>
  <si>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</si>
  <si>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</si>
  <si>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</si>
  <si>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</si>
  <si>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</si>
  <si>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</si>
  <si>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</si>
  <si>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</si>
  <si>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</si>
  <si>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</si>
  <si>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</si>
  <si>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</si>
  <si>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</si>
  <si>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</si>
  <si>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</si>
  <si>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</si>
  <si>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</si>
  <si>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</si>
  <si>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</si>
  <si>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</si>
  <si>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</si>
  <si>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</si>
  <si>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</si>
  <si>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</si>
  <si>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</si>
  <si>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</si>
  <si>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</si>
  <si>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</si>
  <si>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</si>
  <si>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</si>
  <si>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</si>
  <si>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</si>
  <si>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</si>
  <si>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</si>
  <si>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</si>
  <si>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</si>
  <si>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</si>
  <si>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</si>
  <si>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</si>
  <si>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</si>
  <si>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</si>
  <si>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</si>
  <si>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</si>
  <si>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</si>
  <si>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</si>
  <si>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</si>
  <si>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</si>
  <si>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</si>
  <si>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</si>
  <si>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</si>
  <si>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</si>
  <si>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</si>
  <si>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</si>
  <si>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</si>
  <si>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</si>
  <si>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</si>
  <si>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</si>
  <si>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</si>
  <si>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</si>
  <si>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</si>
  <si>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</si>
  <si>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</si>
  <si>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</si>
  <si>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</si>
  <si>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</si>
  <si>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</si>
  <si>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</si>
  <si>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</si>
  <si>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</si>
  <si>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</si>
  <si>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</si>
  <si>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</si>
  <si>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</si>
  <si>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</si>
  <si>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</si>
  <si>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</si>
  <si>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</si>
  <si>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</si>
  <si>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</si>
  <si>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</si>
  <si>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</si>
  <si>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</si>
  <si>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</si>
  <si>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</si>
  <si>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</si>
  <si>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</si>
  <si>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</si>
  <si>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</si>
  <si>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</si>
  <si>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</si>
  <si>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</si>
  <si>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</si>
  <si>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</si>
  <si>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</si>
  <si>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</si>
  <si>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</si>
  <si>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</si>
  <si>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</si>
  <si>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</si>
  <si>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</si>
  <si>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</si>
  <si>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</si>
  <si>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</si>
  <si>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</si>
  <si>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</si>
  <si>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</si>
  <si>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</si>
  <si>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</si>
  <si>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</si>
  <si>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</si>
  <si>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</si>
  <si>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</si>
  <si>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</si>
  <si>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</si>
  <si>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</si>
  <si>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</si>
  <si>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</si>
  <si>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</si>
  <si>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</si>
  <si>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</si>
  <si>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</si>
  <si>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</si>
  <si>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</si>
  <si>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</si>
  <si>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</si>
  <si>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</si>
  <si>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</si>
  <si>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</si>
  <si>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</si>
  <si>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</si>
  <si>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</si>
  <si>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</si>
  <si>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</si>
  <si>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</si>
  <si>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</si>
  <si>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</si>
  <si>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</si>
  <si>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</si>
  <si>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</si>
  <si>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</si>
  <si>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</si>
  <si>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</si>
  <si>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</si>
  <si>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</si>
  <si>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</si>
  <si>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</si>
  <si>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</si>
  <si>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</si>
  <si>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</si>
  <si>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</si>
  <si>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</si>
  <si>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</si>
  <si>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</si>
  <si>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</si>
  <si>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</si>
  <si>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</si>
  <si>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</si>
  <si>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</si>
  <si>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</si>
  <si>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</si>
  <si>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</si>
  <si>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</si>
  <si>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</si>
  <si>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</si>
  <si>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</si>
  <si>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</si>
  <si>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</si>
  <si>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</si>
  <si>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</si>
  <si>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</si>
  <si>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</si>
  <si>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</si>
  <si>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</si>
  <si>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</si>
  <si>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</si>
  <si>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</si>
  <si>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color theme="1"/>
        <rFont val="Arial"/>
        <family val="2"/>
      </rPr>
      <t xml:space="preserve">21/01/2021.  </t>
    </r>
    <r>
      <rPr>
        <sz val="11"/>
        <color theme="1"/>
        <rFont val="Arial"/>
        <family val="2"/>
      </rPr>
      <t>La acción de mejora se encuentra en términos y su ejecución esta planificada del 1/04/2021 al 31/01/2022.</t>
    </r>
  </si>
  <si>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</si>
  <si>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</si>
  <si>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</si>
  <si>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</si>
  <si>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</si>
  <si>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</si>
  <si>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</si>
  <si>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</si>
  <si>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</si>
  <si>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2021/02/01 al 2021/03/31.</t>
    </r>
  </si>
  <si>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</si>
  <si>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</si>
  <si>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</si>
  <si>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</si>
  <si>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</si>
  <si>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</si>
  <si>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</si>
  <si>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</si>
  <si>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</si>
  <si>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</si>
  <si>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</si>
  <si>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</si>
  <si>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</si>
  <si>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</si>
  <si>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</si>
  <si>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</si>
  <si>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</si>
  <si>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</si>
  <si>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</si>
  <si>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</si>
  <si>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</si>
  <si>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</si>
  <si>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</si>
  <si>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</si>
  <si>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</si>
  <si>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</si>
  <si>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</si>
  <si>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</si>
  <si>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</si>
  <si>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</si>
  <si>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</si>
  <si>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</si>
  <si>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</si>
  <si>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</si>
  <si>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</si>
  <si>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</si>
  <si>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</si>
  <si>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</si>
  <si>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</si>
  <si>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</si>
  <si>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</si>
  <si>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</si>
  <si>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</si>
  <si>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</si>
  <si>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</si>
  <si>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</si>
  <si>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</si>
  <si>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</si>
  <si>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</si>
  <si>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</si>
  <si>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</si>
  <si>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</si>
  <si>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</si>
  <si>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</si>
  <si>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</si>
  <si>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</si>
  <si>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</si>
  <si>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</si>
  <si>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</si>
  <si>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</si>
  <si>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</si>
  <si>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</si>
  <si>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</si>
  <si>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</si>
  <si>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</si>
  <si>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</si>
  <si>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</si>
  <si>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</si>
  <si>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</si>
  <si>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</si>
  <si>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</si>
  <si>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</si>
  <si>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</si>
  <si>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</si>
  <si>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</si>
  <si>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</si>
  <si>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</si>
  <si>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</si>
  <si>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</si>
  <si>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</si>
  <si>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</si>
  <si>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</si>
  <si>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</si>
  <si>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</si>
  <si>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</si>
  <si>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</si>
  <si>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</si>
  <si>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</si>
  <si>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</si>
  <si>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</si>
  <si>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</si>
  <si>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</si>
  <si>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</si>
  <si>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</si>
  <si>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</si>
  <si>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</si>
  <si>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</si>
  <si>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</si>
  <si>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</si>
  <si>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</si>
  <si>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</si>
  <si>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</si>
  <si>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</si>
  <si>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</si>
  <si>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</si>
  <si>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</si>
  <si>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</si>
  <si>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</si>
  <si>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</si>
  <si>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</si>
  <si>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</si>
  <si>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</si>
  <si>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</si>
  <si>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</si>
  <si>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</si>
  <si>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</si>
  <si>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</si>
  <si>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</si>
  <si>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</si>
  <si>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</si>
  <si>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</si>
  <si>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</si>
  <si>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</si>
  <si>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</si>
  <si>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</si>
  <si>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</si>
  <si>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</si>
  <si>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</si>
  <si>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</si>
  <si>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</si>
  <si>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</si>
  <si>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</si>
  <si>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</si>
  <si>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</si>
  <si>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</si>
  <si>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</si>
  <si>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</si>
  <si>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</si>
  <si>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</si>
  <si>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</si>
  <si>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</si>
  <si>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</si>
  <si>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</si>
  <si>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</si>
  <si>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</si>
  <si>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</si>
  <si>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</si>
  <si>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</si>
  <si>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</si>
  <si>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</si>
  <si>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</si>
  <si>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</si>
  <si>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</si>
  <si>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</si>
  <si>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</si>
  <si>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</si>
  <si>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</si>
  <si>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</si>
  <si>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</si>
  <si>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</si>
  <si>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</si>
  <si>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</si>
  <si>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</si>
  <si>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</si>
  <si>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</si>
  <si>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</si>
  <si>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</si>
  <si>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</si>
  <si>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</si>
  <si>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</si>
  <si>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</si>
  <si>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</si>
  <si>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</si>
  <si>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</si>
  <si>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</si>
  <si>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</si>
  <si>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</si>
  <si>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</si>
  <si>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</si>
  <si>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</si>
  <si>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</si>
  <si>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t xml:space="preserve">Analizar la efectividad de las  reglas de validación para la captura del dato y revisar el lineamiento para el diligenciamiento del FISO. </t>
    </r>
    <r>
      <rPr>
        <sz val="11"/>
        <color rgb="FFFF0000"/>
        <rFont val="Arial"/>
        <family val="2"/>
      </rPr>
      <t xml:space="preserve">
</t>
    </r>
  </si>
  <si>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</si>
  <si>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</si>
  <si>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</si>
  <si>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</si>
  <si>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</si>
  <si>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</si>
  <si>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</si>
  <si>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</si>
  <si>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</si>
  <si>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</si>
  <si>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</si>
  <si>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</si>
  <si>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</si>
  <si>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</si>
  <si>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</si>
  <si>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</si>
  <si>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</si>
  <si>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</si>
  <si>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</si>
  <si>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</si>
  <si>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</si>
  <si>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</si>
  <si>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</si>
  <si>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</si>
  <si>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</si>
  <si>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</si>
  <si>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</si>
  <si>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</si>
  <si>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</si>
  <si>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</si>
  <si>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</si>
  <si>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</si>
  <si>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</si>
  <si>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</si>
  <si>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</si>
  <si>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</si>
  <si>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</si>
  <si>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</si>
  <si>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</si>
  <si>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</si>
  <si>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</si>
  <si>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</si>
  <si>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</si>
  <si>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</si>
  <si>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</si>
  <si>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</si>
  <si>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t xml:space="preserve">19/10/2021. </t>
    </r>
    <r>
      <rPr>
        <sz val="11"/>
        <color theme="1"/>
        <rFont val="Arial"/>
        <family val="2"/>
      </rPr>
      <t>La acción de mejora se encuentra en términos, su ejecución finaliza el 31/12/2021.  Para el periodo evaluado no se reportaron avances de gestión.</t>
    </r>
  </si>
  <si>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</si>
  <si>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</si>
  <si>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</si>
  <si>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</si>
  <si>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</si>
  <si>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</si>
  <si>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</si>
  <si>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</si>
  <si>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</si>
  <si>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</si>
  <si>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</si>
  <si>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</si>
  <si>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</si>
  <si>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</si>
  <si>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</si>
  <si>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</si>
  <si>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</si>
  <si>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</si>
  <si>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</si>
  <si>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</si>
  <si>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</si>
  <si>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</si>
  <si>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</si>
  <si>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</si>
  <si>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</si>
  <si>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</si>
  <si>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</si>
  <si>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</si>
  <si>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</si>
  <si>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</si>
  <si>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</si>
  <si>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</si>
  <si>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</si>
  <si>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</si>
  <si>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</si>
  <si>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</si>
  <si>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</si>
  <si>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</si>
  <si>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</si>
  <si>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</si>
  <si>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</si>
  <si>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</si>
  <si>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</si>
  <si>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</si>
  <si>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</si>
  <si>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</si>
  <si>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</si>
  <si>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</si>
  <si>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</si>
  <si>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</si>
  <si>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</si>
  <si>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</si>
  <si>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</si>
  <si>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</si>
  <si>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</si>
  <si>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</si>
  <si>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</si>
  <si>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</si>
  <si>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</si>
  <si>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</si>
  <si>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</si>
  <si>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</si>
  <si>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</si>
  <si>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</si>
  <si>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</si>
  <si>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</si>
  <si>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</si>
  <si>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</si>
  <si>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</si>
  <si>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</si>
  <si>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</si>
  <si>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</si>
  <si>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</si>
  <si>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</si>
  <si>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</si>
  <si>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</si>
  <si>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</si>
  <si>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</si>
  <si>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</si>
  <si>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</si>
  <si>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</si>
  <si>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</si>
  <si>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</si>
  <si>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</si>
  <si>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</si>
  <si>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</si>
  <si>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</si>
  <si>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</si>
  <si>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</si>
  <si>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</si>
  <si>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</si>
  <si>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</si>
  <si>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</si>
  <si>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</si>
  <si>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</si>
  <si>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</si>
  <si>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</si>
  <si>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</si>
  <si>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</si>
  <si>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</si>
  <si>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</si>
  <si>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</si>
  <si>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</si>
  <si>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</si>
  <si>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</si>
  <si>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</si>
  <si>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</si>
  <si>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</si>
  <si>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</si>
  <si>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</si>
  <si>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</si>
  <si>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</si>
  <si>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</si>
  <si>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</si>
  <si>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</si>
  <si>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</si>
  <si>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</si>
  <si>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</si>
  <si>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</si>
  <si>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</si>
  <si>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</si>
  <si>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</si>
  <si>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</si>
  <si>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</si>
  <si>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</si>
  <si>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</si>
  <si>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</si>
  <si>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</si>
  <si>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</si>
  <si>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</si>
  <si>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</si>
  <si>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</si>
  <si>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</si>
  <si>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</si>
  <si>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</si>
  <si>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</si>
  <si>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</si>
  <si>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</si>
  <si>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</si>
  <si>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</si>
  <si>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</si>
  <si>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</si>
  <si>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</si>
  <si>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</si>
  <si>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</si>
  <si>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</si>
  <si>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</si>
  <si>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</si>
  <si>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</si>
  <si>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</si>
  <si>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</si>
  <si>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</si>
  <si>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</si>
  <si>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</si>
  <si>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</si>
  <si>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</si>
  <si>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</si>
  <si>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</si>
  <si>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</si>
  <si>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</si>
  <si>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</si>
  <si>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</si>
  <si>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</si>
  <si>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</si>
  <si>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</si>
  <si>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</si>
  <si>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</si>
  <si>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</si>
  <si>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</si>
  <si>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</si>
  <si>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</si>
  <si>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</si>
  <si>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</si>
  <si>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</si>
  <si>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</si>
  <si>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</si>
  <si>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</si>
  <si>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</si>
  <si>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</si>
  <si>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</si>
  <si>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</si>
  <si>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</si>
  <si>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</si>
  <si>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</si>
  <si>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</si>
  <si>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</si>
  <si>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</si>
  <si>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</si>
  <si>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</si>
  <si>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</si>
  <si>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</si>
  <si>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</si>
  <si>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</si>
  <si>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</si>
  <si>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</si>
  <si>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</si>
  <si>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</si>
  <si>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</si>
  <si>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</si>
  <si>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</si>
  <si>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</si>
  <si>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</si>
  <si>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</si>
  <si>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</si>
  <si>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</si>
  <si>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</si>
  <si>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</si>
  <si>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</si>
  <si>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</si>
  <si>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</si>
  <si>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</si>
  <si>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</si>
  <si>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</si>
  <si>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</si>
  <si>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</si>
  <si>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</si>
  <si>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</si>
  <si>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</si>
  <si>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</si>
  <si>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</si>
  <si>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</si>
  <si>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</si>
  <si>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</si>
  <si>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</si>
  <si>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</si>
  <si>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</si>
  <si>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</si>
  <si>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</si>
  <si>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</si>
  <si>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</si>
  <si>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</si>
  <si>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</si>
  <si>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</si>
  <si>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</si>
  <si>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</si>
  <si>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</si>
  <si>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</si>
  <si>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</si>
  <si>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</si>
  <si>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</si>
  <si>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</si>
  <si>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</si>
  <si>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</si>
  <si>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</si>
  <si>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</si>
  <si>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</si>
  <si>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</si>
  <si>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</si>
  <si>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</si>
  <si>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</si>
  <si>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</si>
  <si>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</si>
  <si>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</si>
  <si>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</si>
  <si>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</si>
  <si>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</si>
  <si>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</si>
  <si>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</si>
  <si>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</si>
  <si>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</si>
  <si>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</si>
  <si>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</si>
  <si>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</si>
  <si>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</si>
  <si>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</si>
  <si>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</si>
  <si>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</si>
  <si>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</si>
  <si>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</si>
  <si>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</si>
  <si>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</si>
  <si>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</si>
  <si>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</si>
  <si>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</si>
  <si>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</si>
  <si>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</si>
  <si>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</si>
  <si>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</si>
  <si>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</si>
  <si>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</si>
  <si>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</si>
  <si>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</si>
  <si>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</si>
  <si>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</si>
  <si>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</si>
  <si>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</si>
  <si>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</si>
  <si>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</si>
  <si>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</si>
  <si>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</si>
  <si>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</si>
  <si>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</si>
  <si>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</si>
  <si>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</si>
  <si>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</si>
  <si>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</si>
  <si>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</si>
  <si>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</si>
  <si>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</si>
  <si>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</si>
  <si>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</si>
  <si>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</si>
  <si>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</si>
  <si>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</si>
  <si>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</si>
  <si>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</si>
  <si>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</si>
  <si>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</si>
  <si>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</si>
  <si>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</si>
  <si>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</si>
  <si>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</si>
  <si>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rFont val="Arial"/>
        <family val="2"/>
      </rPr>
      <t xml:space="preserve">Hallazgo No. 7 - El valor mensual del canon de arrendamiento de los predios arrendados no corresponde al valor estipulado por la normatividad en relación con su uso. – presunto Fiscal (F1) y Disciplinario (D4) . </t>
    </r>
    <r>
      <rPr>
        <sz val="11"/>
        <rFont val="Arial"/>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family val="2"/>
      </rPr>
      <t>Análisis de la respuesta</t>
    </r>
    <r>
      <rPr>
        <sz val="11"/>
        <rFont val="Arial"/>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</si>
  <si>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</si>
  <si>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</si>
  <si>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</si>
  <si>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</si>
  <si>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</si>
  <si>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</si>
  <si>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</si>
  <si>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</si>
  <si>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</si>
  <si>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</si>
  <si>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</si>
  <si>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</si>
  <si>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</si>
  <si>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</si>
  <si>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</si>
  <si>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</si>
  <si>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</si>
  <si>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</si>
  <si>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</si>
  <si>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</si>
  <si>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</si>
  <si>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</si>
  <si>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</si>
  <si>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</si>
  <si>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</si>
  <si>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</si>
  <si>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</si>
  <si>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</si>
  <si>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</si>
  <si>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</si>
  <si>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</si>
  <si>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</si>
  <si>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</si>
  <si>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</si>
  <si>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</si>
  <si>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</si>
  <si>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</si>
  <si>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</si>
  <si>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</si>
  <si>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</si>
  <si>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</si>
  <si>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</si>
  <si>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</si>
  <si>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</si>
  <si>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</si>
  <si>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</si>
  <si>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</si>
  <si>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</si>
  <si>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</si>
  <si>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</si>
  <si>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</si>
  <si>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</si>
  <si>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</si>
  <si>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</si>
  <si>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</si>
  <si>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</si>
  <si>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</si>
  <si>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</si>
  <si>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</si>
  <si>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</si>
  <si>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family val="2"/>
      </rPr>
      <t xml:space="preserve">Hallazgo No. 19 - Procesos Ejecutivos ante los Jueces – Presunto Fiscal (F3). </t>
    </r>
    <r>
      <rPr>
        <sz val="11"/>
        <rFont val="Arial"/>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family val="2"/>
      </rPr>
      <t>Análisis de la Respuesta</t>
    </r>
    <r>
      <rPr>
        <sz val="11"/>
        <rFont val="Arial"/>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</si>
  <si>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</si>
  <si>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</si>
  <si>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</si>
  <si>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</si>
  <si>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</si>
  <si>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</si>
  <si>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</si>
  <si>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</si>
  <si>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</si>
  <si>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</si>
  <si>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</si>
  <si>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</si>
  <si>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</si>
  <si>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</si>
  <si>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</si>
  <si>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</si>
  <si>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</si>
  <si>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18/07/2022. </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</si>
  <si>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</si>
  <si>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</si>
  <si>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</si>
  <si>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</si>
  <si>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</si>
  <si>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</si>
  <si>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</si>
  <si>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</si>
  <si>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</si>
  <si>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</si>
  <si>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</si>
  <si>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</si>
  <si>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</si>
  <si>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</si>
  <si>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family val="2"/>
      </rPr>
      <t>18/10/2022.</t>
    </r>
    <r>
      <rPr>
        <sz val="11"/>
        <rFont val="Arial"/>
        <family val="2"/>
      </rPr>
      <t xml:space="preserve">  La acción de mejora se encuentra en términos, su ejecución esta planificada para el periodo comprendido del 1/10/2022 al 30/06/2023.</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</si>
  <si>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</si>
  <si>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18/10/2022.  </t>
    </r>
    <r>
      <rPr>
        <sz val="11"/>
        <rFont val="Arial"/>
        <family val="2"/>
      </rPr>
      <t>La acción de mejora se encuentra planificada para ejecución en el periodo comprendido del 1/03/2023 al 31/12/2023.</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</si>
  <si>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</si>
  <si>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03/10/2022. </t>
    </r>
    <r>
      <rPr>
        <sz val="11"/>
        <rFont val="Arial"/>
        <family val="2"/>
      </rPr>
      <t xml:space="preserve"> La acción de mejora se encuentra programada para inicio el 30/04/2023.</t>
    </r>
  </si>
  <si>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</si>
  <si>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</si>
  <si>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</si>
  <si>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</si>
  <si>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</si>
  <si>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</si>
  <si>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</si>
  <si>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</si>
  <si>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</si>
  <si>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</si>
  <si>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</si>
  <si>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</si>
  <si>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</si>
  <si>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</si>
  <si>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</si>
  <si>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</si>
  <si>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</si>
  <si>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</si>
  <si>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</si>
  <si>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</si>
  <si>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</si>
  <si>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</si>
  <si>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</si>
  <si>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</si>
  <si>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</si>
  <si>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</si>
  <si>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ÚLTIMO AVANCE DE GESTIÓN Y/O CUMPLIMIENTO REPORTADO A LA CONTRALORÍA GENERAL DE LA REPÚBLICA</t>
  </si>
  <si>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</si>
  <si>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</si>
  <si>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</si>
  <si>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</si>
  <si>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t xml:space="preserve">La actividad se encuentra en términos para su ejecución. </t>
  </si>
  <si>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</si>
  <si>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</si>
  <si>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</si>
  <si>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t xml:space="preserve">La Coordinación para la Gestión Contractual reporta como avance a la gestión el primer entregable del informe de seguimiento a la organización Documental y los anexos correspondientes. </t>
  </si>
  <si>
    <t>Actividad en términos para su ejecución. Se dará inicio a la implementación de la acción de mejora en la vigencia 2023.</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</si>
  <si>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</si>
  <si>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</si>
  <si>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</si>
  <si>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</si>
  <si>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</si>
  <si>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</si>
  <si>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el seguimiento a la ejecución de los recursos solicitados en el PAC a través de correos electrónicos en los meses de julio, octubre y noviembre.</t>
    </r>
  </si>
  <si>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</si>
  <si>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 xml:space="preserve">18/01/2023. </t>
    </r>
    <r>
      <rPr>
        <sz val="11"/>
        <rFont val="Arial"/>
        <family val="2"/>
      </rPr>
      <t>La acción de mejora se encuentra en términos, su finalización esta programada para el 31/03/2023.  Para el periodo evaluado, se observaron avances de gestión documentados relacionados con el Acta No. 01 del 24/10/2022, la cual se encuentra en proceso de recolección de firmas.</t>
    </r>
  </si>
  <si>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</si>
  <si>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</si>
  <si>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de mejora se encuentra en términos, su finalización esta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</si>
  <si>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 xml:space="preserve">19/01/2023. </t>
    </r>
    <r>
      <rPr>
        <sz val="11"/>
        <rFont val="Arial"/>
        <family val="2"/>
      </rPr>
      <t>La acción de mejora se encuentra en términos,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</si>
  <si>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</si>
  <si>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 xml:space="preserve">18/01/2023. </t>
    </r>
    <r>
      <rPr>
        <sz val="11"/>
        <rFont val="Arial"/>
        <family val="2"/>
      </rPr>
      <t>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t>
    </r>
  </si>
  <si>
    <r>
      <rPr>
        <b/>
        <sz val="11"/>
        <rFont val="Arial"/>
        <family val="2"/>
      </rPr>
      <t>18/01/2023.</t>
    </r>
    <r>
      <rPr>
        <sz val="11"/>
        <rFont val="Arial"/>
        <family val="2"/>
      </rPr>
      <t xml:space="preserve">  La acción se encuentra en términos, su ejecución está programada para el periodo comprendido del 2/01/2023 al 28/02/2023.</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</si>
  <si>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</si>
  <si>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</si>
  <si>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</si>
  <si>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</si>
  <si>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</si>
  <si>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</si>
  <si>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se encuentra en términos, su ejecución está programada para el periodo comprendido del 2/01/2023 al 28/02/2023.</t>
    </r>
  </si>
  <si>
    <r>
      <rPr>
        <b/>
        <sz val="11"/>
        <rFont val="Arial"/>
        <family val="2"/>
      </rPr>
      <t xml:space="preserve">17/01/2023. </t>
    </r>
    <r>
      <rPr>
        <sz val="11"/>
        <rFont val="Arial"/>
        <family val="2"/>
      </rPr>
      <t xml:space="preserve">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acordes a la planificación de la acción de mejora.</t>
    </r>
  </si>
  <si>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</si>
  <si>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</si>
  <si>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</si>
  <si>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</si>
  <si>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</si>
  <si>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</si>
  <si>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</si>
  <si>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</si>
  <si>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</si>
  <si>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</si>
  <si>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</si>
  <si>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</si>
  <si>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</si>
  <si>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</si>
  <si>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</si>
  <si>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</si>
  <si>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t xml:space="preserve">18/01/2023. </t>
    </r>
    <r>
      <rPr>
        <sz val="11"/>
        <rFont val="Arial"/>
        <family val="2"/>
      </rPr>
      <t>La acción de mejora se encuentra en términos, su finalización está planificada para el 30/11/2023, el responsable de ejecución reportó avances de gestión de acuerdo con la unidad de medida. Se recomendó garantizar la aplicación de medidas correctivas que aseguren la integridad y organización de los expedientes relacionados en la descripción del hallazgo.</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</si>
  <si>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</si>
  <si>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5. Avalúo de terrenos. </t>
    </r>
    <r>
      <rPr>
        <sz val="11"/>
        <color theme="1"/>
        <rFont val="Arial"/>
        <family val="2"/>
      </rPr>
      <t>Evaluada la conciliación de saldos, realizada por la ANT, para la subcuenta 151002 Inventarios – Terrenos,</t>
    </r>
    <r>
      <rPr>
        <sz val="11"/>
        <color rgb="FFFF0000"/>
        <rFont val="Arial"/>
        <family val="2"/>
      </rPr>
      <t xml:space="preserve"> entre la información registrada por contabilidad y la registrada por el Fondo Nacional de Tierras a diciembre 31 de 2019, se evidenció que fueron incorporados al patrimonio de la ANT,</t>
    </r>
    <r>
      <rPr>
        <sz val="11"/>
        <color theme="1"/>
        <rFont val="Arial"/>
        <family val="2"/>
      </rPr>
      <t xml:space="preserve">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</si>
  <si>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</si>
  <si>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family val="2"/>
      </rPr>
      <t xml:space="preserve">19/01/2023.  </t>
    </r>
    <r>
      <rPr>
        <sz val="11"/>
        <rFont val="Arial"/>
        <family val="2"/>
      </rPr>
      <t>Acción planificada para ejecución en el periodo comprendido del 30/04/2023 al 30/04/2024.</t>
    </r>
  </si>
  <si>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</si>
  <si>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r>
      <rPr>
        <b/>
        <sz val="11"/>
        <rFont val="Arial"/>
        <family val="2"/>
      </rPr>
      <t>20/01/2023.</t>
    </r>
    <r>
      <rPr>
        <sz val="11"/>
        <rFont val="Arial"/>
        <family val="2"/>
      </rPr>
      <t xml:space="preserve">  La acción de mejora está planificada para inicio el 1/11/2023.</t>
    </r>
  </si>
  <si>
    <r>
      <rPr>
        <b/>
        <sz val="11"/>
        <rFont val="Arial"/>
        <family val="2"/>
      </rPr>
      <t>20/01/2023.</t>
    </r>
    <r>
      <rPr>
        <sz val="11"/>
        <rFont val="Arial"/>
        <family val="2"/>
      </rPr>
      <t xml:space="preserve">  La acción de mejora está planificada para inicio el 2/01/2023.</t>
    </r>
  </si>
  <si>
    <r>
      <rPr>
        <b/>
        <sz val="11"/>
        <rFont val="Arial"/>
        <family val="2"/>
      </rPr>
      <t>20/01/2023.</t>
    </r>
    <r>
      <rPr>
        <sz val="11"/>
        <rFont val="Arial"/>
        <family val="2"/>
      </rPr>
      <t xml:space="preserve">  La acción de mejora está planificada para inicio el 2/03/2023.</t>
    </r>
  </si>
  <si>
    <r>
      <rPr>
        <b/>
        <sz val="11"/>
        <rFont val="Arial"/>
        <family val="2"/>
      </rPr>
      <t>20/01/2023.</t>
    </r>
    <r>
      <rPr>
        <sz val="11"/>
        <rFont val="Arial"/>
        <family val="2"/>
      </rPr>
      <t xml:space="preserve">  La acción de mejora está planificada para inicio el 2/09/2023.</t>
    </r>
  </si>
  <si>
    <r>
      <rPr>
        <b/>
        <sz val="11"/>
        <rFont val="Arial"/>
        <family val="2"/>
      </rPr>
      <t>20/01/2023.</t>
    </r>
    <r>
      <rPr>
        <sz val="11"/>
        <rFont val="Arial"/>
        <family val="2"/>
      </rPr>
      <t xml:space="preserve">  La acción de mejora está planificada para inicio el 1/02/2023.</t>
    </r>
  </si>
  <si>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</si>
  <si>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</si>
  <si>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</si>
  <si>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</si>
  <si>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</si>
  <si>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</si>
  <si>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</si>
  <si>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</si>
  <si>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</si>
  <si>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</si>
  <si>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</si>
  <si>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</si>
  <si>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</si>
  <si>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</si>
  <si>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</si>
  <si>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</si>
  <si>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</si>
  <si>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</si>
  <si>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</si>
  <si>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</si>
  <si>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</si>
  <si>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</si>
  <si>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</si>
  <si>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t>Se comparte el informe de la AME 644 ya que es un mismo documento. Acción cumplida, el informe final fue cargado como evidencia
https://agenciadetierras-my.sharepoint.com/:b:/g/personal/libia_buitrago_ant_gov_co/EbRo_glFoM9BnXRK50r9xkIBPhiCHtlWSBy5nG3kl9pcmQ?e=o1irEh</t>
  </si>
  <si>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</si>
  <si>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</si>
  <si>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</si>
  <si>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</si>
  <si>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</si>
  <si>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</si>
  <si>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</si>
  <si>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</si>
  <si>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r>
      <rPr>
        <b/>
        <sz val="11"/>
        <rFont val="Arial"/>
        <family val="2"/>
      </rPr>
      <t>23/01/2023</t>
    </r>
    <r>
      <rPr>
        <sz val="11"/>
        <rFont val="Arial"/>
        <family val="2"/>
      </rPr>
      <t>.  La acción de mejora se encuentra en términos, su finalización está programada para el 31/12/2024.  Para el periodo evaluado se observó 1 de los 5 informes semestrales programados.</t>
    </r>
  </si>
  <si>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</si>
  <si>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t>Memorando 20235000002513 del 1101/2023</t>
  </si>
  <si>
    <t>Seguimiento Plan de Mejoramiento corte IV Trimestre 2022</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</si>
  <si>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</si>
  <si>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</si>
  <si>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rFont val="Arial"/>
        <family val="2"/>
      </rPr>
      <t>10/01/2023</t>
    </r>
    <r>
      <rPr>
        <sz val="11"/>
        <rFont val="Arial"/>
        <family val="2"/>
      </rPr>
      <t>.  La acción de mejora se encuentra en términos, su finalización esta programada para el 31/07/2023; no obstante, es preciso indicar que en concordancia con la planificación de la acción, con corte al IVTri2022 se debieron haber elaborado 2 informes trimestrales de monitoreo, los cuales es necesario permitan establecer el estado de los convenios para el periodo monitoreado.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</si>
  <si>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</si>
  <si>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</si>
  <si>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Diseñar y socializar un  procedimiento  Adm de predios fiscales patrimoniales y  Adm de predios baldíos,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</si>
  <si>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</si>
  <si>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</si>
  <si>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</si>
  <si>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</si>
  <si>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</si>
  <si>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</si>
  <si>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Posible inexistencia de controles en procedimiento para la adjudicación de baldíos y/o desconocimiento de las disposiciones existentes por parte de quienes intervienen en la ejecución d e la actividad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</si>
  <si>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</si>
  <si>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</si>
  <si>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</si>
  <si>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Informe de Gestión de estudios jurídicos realizados.</t>
  </si>
  <si>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</si>
  <si>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</si>
  <si>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Se adquirieron los siguientes predios: La Rebelde Lote A MI 236-54515, La Conquista con MI 236-12809, Pacora MI 236-14507 y La Virginia con MI 368-51424.</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</si>
  <si>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</si>
  <si>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</si>
  <si>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</si>
  <si>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Socializar con la comunidad del resguardo Caño Jabón, los requisitos establecidos para la ampliación de resguardos al interior d e la Agencia</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</si>
  <si>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</si>
  <si>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</si>
  <si>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Posibles deficiencias al seguimiento de las acciones asociadas a la protección los territorios de las comunidades afrodescendientes en Jiguamiandó y Curvaradó</t>
  </si>
  <si>
    <t xml:space="preserve">Restitución material del territorio a las  de Comunidades de Jiguamiandó y Curvaradó </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</si>
  <si>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</si>
  <si>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</si>
  <si>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Adelantar el proceso de contratación de avalúos comerciales antes de empezar el segundo semestre de cada año</t>
  </si>
  <si>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</si>
  <si>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</si>
  <si>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</si>
  <si>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 xml:space="preserve">formación a funcionarios </t>
  </si>
  <si>
    <t xml:space="preserve">reevaluación de los contratistas </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</si>
  <si>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</si>
  <si>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</si>
  <si>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</si>
  <si>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</si>
  <si>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t>Adelantar las actividades del procedimiento admirativo especial agrario, en lo referente a la recuperación de baldíos.</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</si>
  <si>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</si>
  <si>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</si>
  <si>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t>Diseñar y publicar un  procedimiento, que contenga controles relacionados con la adquisición de predios para comunidades étnicas.</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</si>
  <si>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</si>
  <si>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Establecer en la política de cierre de vigencia los requisitos para la constitución de cuentas por pagar.</t>
  </si>
  <si>
    <t>Posible insuficiencia o inexistencia de instrumentos para la atención de denuncias</t>
  </si>
  <si>
    <t>Posible insuficiencia o inexistencia de seguimiento al estado de los procesos disciplinarios de la entidad</t>
  </si>
  <si>
    <t>Realizar un seguimiento al estado de los procesos disciplinarios de la Agencia</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</si>
  <si>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</si>
  <si>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</si>
  <si>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</si>
  <si>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</si>
  <si>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</si>
  <si>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</si>
  <si>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</si>
  <si>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</si>
  <si>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</si>
  <si>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Se observó cuadro de mando de control, el cual incluye los indicadores definidos para cada uno de los objetivos y perspectivas definidas.</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</si>
  <si>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</si>
  <si>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</si>
  <si>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</si>
  <si>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inexistencia o insuficiencia de controles en procedimiento para el desembolso o trámite de los subsidios requeridos por los beneficiarios</t>
  </si>
  <si>
    <t>Posible inexistencia de controles en procedimiento para el desembolso o trámite de los subsidios requeridos por los beneficiarios.</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</si>
  <si>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</si>
  <si>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</si>
  <si>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t>Diseñar y socializar tres  procedimientos:  1) Materialización del subsidio-Apoyo para cubrir los requerimientos financieros. 2) Adjudicación del Subsidio Integral de Reforma Agraria y 3) Materialización del subsidio-Adquisición del predio.</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</si>
  <si>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</si>
  <si>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</si>
  <si>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Realizar una socialización de los proyectos de inversión que se gestionen para etnias con el personal d e la Dirección de Asuntos Étnicos</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</si>
  <si>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</si>
  <si>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</si>
  <si>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</si>
  <si>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</si>
  <si>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Posible desconocimiento por parte del personal del proceso contable de los requerimientos vigentes para la elaboración de las notas a los estados financieros</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</si>
  <si>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</si>
  <si>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</si>
  <si>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</si>
  <si>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t>No aplica. Actividad ejecutada con corte al II Semestre del 2018.</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</si>
  <si>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</si>
  <si>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</si>
  <si>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</si>
  <si>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</si>
  <si>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</si>
  <si>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La actividad se encuentra dentro de los términos de cumplimiento establecidos, sin embargo, se ha avanzado en la identificación preliminar de los predios.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</si>
  <si>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</si>
  <si>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Posible inexistencia de controles en procedimiento para la notificación de resoluciones de adjudicación y/o desconocimiento de las disposiciones existentes por parte de quienes intervienen en la ejecución d e la actividad</t>
  </si>
  <si>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</si>
  <si>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</si>
  <si>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</si>
  <si>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Posible inexistencia de lineamientos para la adjudicación de titulación de baldíos reservado.</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</si>
  <si>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</si>
  <si>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</si>
  <si>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</si>
  <si>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</si>
  <si>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Expedir decisiones de fondo, respecto a los procesos agrarios provenientes del extinto INCODER, con el fin de ordenar el territorios en cuanto a su tenencia, ocupación y aprovechamiento.</t>
  </si>
  <si>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</si>
  <si>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</si>
  <si>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</si>
  <si>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</si>
  <si>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</si>
  <si>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</si>
  <si>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</si>
  <si>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Establecer el procedimiento del Subsidio Integral de Reforma Agraria de acuerdo con la nueva estructura de ANT incluyendo mecanismos de control y seguimiento de lo planificado.</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</si>
  <si>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</si>
  <si>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Establecer política en materia de gestión documental en la Entidad</t>
  </si>
  <si>
    <t>Elaborar un instrumento que establezca la política para el manejo y control de la gestión documental en concordancia con los lineamientos dados por el Archivo General de la Nación</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</si>
  <si>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</si>
  <si>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</si>
  <si>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</si>
  <si>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Capacitar a los servidores públicos de la Dirección de Asuntos Étnicos de la ANT en el correcto archivo de expedientes conforme al Decreto 1071 de 2015 y de acuerdo con la reglamentación del Archivo General de la Nación (Decreto 1080 de 2015)</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</si>
  <si>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</si>
  <si>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</si>
  <si>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 xml:space="preserve">Desarrollo e Implementación de una herramienta de apoyo a la supervisión </t>
  </si>
  <si>
    <t>Pagos sin los soportes correspondientes
No disponibilidad del análisis técnico, administrativo y financiero 
Los informes presentados por los contratistas no están disponibles</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</si>
  <si>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</si>
  <si>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</si>
  <si>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</si>
  <si>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Secretaría General: Grupo de Contratación</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</si>
  <si>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</si>
  <si>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</si>
  <si>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</si>
  <si>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</si>
  <si>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</si>
  <si>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</si>
  <si>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r>
      <rPr>
        <b/>
        <sz val="11"/>
        <color rgb="FF000000"/>
        <rFont val="Arial"/>
        <family val="2"/>
      </rPr>
      <t>Hallazgo  11. Convenio 112 de 2016 principio de especialidad</t>
    </r>
    <r>
      <rPr>
        <sz val="11"/>
        <color rgb="FF000000"/>
        <rFont val="Arial"/>
        <family val="2"/>
      </rPr>
      <t xml:space="preserve">
En consecuencia, </t>
    </r>
    <r>
      <rPr>
        <sz val="11"/>
        <color rgb="FFFF0000"/>
        <rFont val="Arial"/>
        <family val="2"/>
      </rPr>
      <t>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t>
    </r>
    <r>
      <rPr>
        <sz val="11"/>
        <color rgb="FF000000"/>
        <rFont val="Arial"/>
        <family val="2"/>
      </rPr>
      <t xml:space="preserve">, afectando el cumplimiento de la cadena de valor del proyecto de inversión que soporta el rubro. Esta situación se debió a la no aplicación de la ley orgánica de presupuesto.
</t>
    </r>
    <r>
      <rPr>
        <b/>
        <sz val="11"/>
        <color rgb="FF000000"/>
        <rFont val="Arial"/>
        <family val="2"/>
      </rPr>
      <t>Respuesta de la Entidad.</t>
    </r>
    <r>
      <rPr>
        <sz val="11"/>
        <color rgb="FF000000"/>
        <rFont val="Arial"/>
        <family val="2"/>
      </rPr>
      <t xml:space="preserve">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t>
    </r>
    <r>
      <rPr>
        <b/>
        <sz val="11"/>
        <color rgb="FF000000"/>
        <rFont val="Arial"/>
        <family val="2"/>
      </rPr>
      <t>Análisis de la respuesta</t>
    </r>
    <r>
      <rPr>
        <sz val="11"/>
        <color rgb="FF000000"/>
        <rFont val="Arial"/>
        <family val="2"/>
      </rPr>
      <t xml:space="preserve">
Analizada la respuesta de la entidad, se determina validar la observación como hallazgo. AI respecto, cabe resaltar que tal y como lo manifiesta la ANT en la definición de “Producto”, </t>
    </r>
    <r>
      <rPr>
        <sz val="11"/>
        <color rgb="FFFF0000"/>
        <rFont val="Arial"/>
        <family val="2"/>
      </rPr>
      <t>los convenios y/o contratos que suscribe la entidad no son el fin sino los medios para llegar a materializar un producto.</t>
    </r>
    <r>
      <rPr>
        <sz val="11"/>
        <color rgb="FF000000"/>
        <rFont val="Arial"/>
        <family val="2"/>
      </rPr>
      <t xml:space="preserve">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r>
  </si>
  <si>
    <t>Debilidades en la aplicación de  la ley orgánica de presupuesto. 
Debilidades en los seguimientos a los productos enfocados a los proyectos de inversión.
Debilidades en la ejecución de la cadena valor de los proyectos de inversión</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</si>
  <si>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</si>
  <si>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</si>
  <si>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</si>
  <si>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</si>
  <si>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Quien ayuda en la estructuración de la iniciativa funge a la vez como cooperante y posteriormente como operador de la iniciativa en el suministro de bienes, insumos y materiales.</t>
  </si>
  <si>
    <t>Fortalecer el instructivo de implementación de iniciativas comunitarias</t>
  </si>
  <si>
    <t xml:space="preserve">Actualizar el instructivo involucrando i) proceso de selección objetivo para la ejecución de la iniciativa. ii) Adjudicación al grupo de interés. </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</si>
  <si>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</si>
  <si>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</si>
  <si>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</si>
  <si>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 xml:space="preserve">La Dependencia suministró información de avance de la acción. Sin embargo, la acción no presenta cumplimiento, debido a que no se aplicó la encuesta de satisfacción.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</si>
  <si>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</si>
  <si>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</si>
  <si>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</si>
  <si>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</si>
  <si>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</si>
  <si>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Revisar el 100% de contratos de arrendamiento vigentes para establecer en cuáles de ellos se encuentra incluida la cláusula relacionada con la nulidad establecida en la sentencia del Consejo de Estado y proceder a la expedición del documento modificatorio.</t>
  </si>
  <si>
    <t xml:space="preserve">Inoportunidad en la celebración de contratos de arrendamiento </t>
  </si>
  <si>
    <t>Socializar normatividad y disposiciones vigentes aplicables a los contratos de arrendamiento.</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</si>
  <si>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</si>
  <si>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</si>
  <si>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Los soportes no evidencian el cumplimiento de la acción</t>
  </si>
  <si>
    <t xml:space="preserve">Inoportunidad en la expedición de pólizas de cumplimiento </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</si>
  <si>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</si>
  <si>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Esta actividad se encuentra dentro de los tiempos de ejecución, sin embargo se evidenció cumplimiento anticipado</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</si>
  <si>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</si>
  <si>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</si>
  <si>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</si>
  <si>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Inconsistencias en cuenta inventarios</t>
  </si>
  <si>
    <t xml:space="preserve">Se observaron las conciliaciones correspondientes al mes de julio, agosto, septiembre, octubre, noviembre, diciembre, enero y febrero. Por lo anterior se da cumplimiento de 100% de la actividad. </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</si>
  <si>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</si>
  <si>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Inconsistencia en la cadena de valor por la utilización de recursos de inversión  para apoyar la gestión administrativo y de funcionamiento</t>
  </si>
  <si>
    <t>Incumplimiento de las cláusulas de los convenios, por no presentar informes técnicos al Comité Operativo</t>
  </si>
  <si>
    <t>Incumplimiento de las cláusulas de los convenios, por no realizar Comités Operativo de conformidad con lo establecido en el convenio</t>
  </si>
  <si>
    <t>Debilidades en la estructuración jurídico - técnica de las necesidades y su relación con la modalidad y régimen jurídico aplicable</t>
  </si>
  <si>
    <t>Celebración de convenio con un régimen jurídico que no es aplicable (normas y reglamentos del organismo internacional.</t>
  </si>
  <si>
    <t xml:space="preserve">Realizar  informe de las acciones jurídicas y/o administrativas a que halla lugar en cada caso </t>
  </si>
  <si>
    <t>Informe Auditoria Financiera. Memorando de remisión 20211020354883</t>
  </si>
  <si>
    <t>Falta de control en la información presentada por el supervisor en lo referente a la legalización de recursos en las fechas establecidas</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</si>
  <si>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</si>
  <si>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</si>
  <si>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</si>
  <si>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Ausencia de políticas, procedimientos o formatos de la ANT para la presentación y consolidación de la información y soportes de consignaciones realizadas por terceros con ocasión a servicios de copias</t>
  </si>
  <si>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</si>
  <si>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La contabilización de la cuenta inventarios terrenos corresponde a los bienes transferidos por actas de liquidación del INCODER sin que exista una titularización formal en los folios de matrícula inmobiliaria a la ANT</t>
  </si>
  <si>
    <t>Debilidades en la conciliación entre contabilidad y FNA</t>
  </si>
  <si>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</si>
  <si>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</si>
  <si>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</si>
  <si>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</si>
  <si>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</si>
  <si>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Remitir del acto administrativo a la dependencia correspondiente para que se inicie el proceso de recuperación material del predio al patrimonio de la ANT y su respectivo valor.</t>
  </si>
  <si>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</si>
  <si>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</si>
  <si>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</si>
  <si>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</si>
  <si>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</si>
  <si>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</si>
  <si>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</si>
  <si>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</si>
  <si>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</si>
  <si>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Debilidades en las notas de los estados financieros</t>
  </si>
  <si>
    <t>La justificación de la constitución de la reserva presupuestal no se enmarca dentro del concepto de caso fortuito y fuerza mayor</t>
  </si>
  <si>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</si>
  <si>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</si>
  <si>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Solicitar a la Oficina de las Naciones Unidas contra la Droga y el Delit - UNODC pronunciamiento sobre el alcance de la inmunidad de jurisdicción que ostenta y el compromiso de presentar información financiera desagregada</t>
  </si>
  <si>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</si>
  <si>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</si>
  <si>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</si>
  <si>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t>Solicitar a FAO Colombia pronunciamiento sobre el alcance de la inmunidad de jurisdicción que ostenta y el compromiso de presentar información financiera desagregada</t>
  </si>
  <si>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</si>
  <si>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t>Debilidades en la formulación de  estudios y documentos previos - Convenios
Debilidades en la vigilancia y control en la supervisión - Convenios
Debilidades en la conformación de archivos de gestión - Expedientes Convenios</t>
  </si>
  <si>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</si>
  <si>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</si>
  <si>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</si>
  <si>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</si>
  <si>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t>Actividad en Gestión: se están realizando ajustes al informe final y actas de liquidación, sugeridos por el contratista para la consecución de las firmas.</t>
  </si>
  <si>
    <t>Estudio y análisis del Acuerdo Marco por el cual se suscribió el contrato Interadministrativo, así como los términos convenidos</t>
  </si>
  <si>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</si>
  <si>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</si>
  <si>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</si>
  <si>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Debilidades en la aplicación de  políticas de austeridad del gasto</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</si>
  <si>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</si>
  <si>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</si>
  <si>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</si>
  <si>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t xml:space="preserve">Realizar visitas topográficas y agronómicas de los predios </t>
  </si>
  <si>
    <t>No aplica, la actividad presentó modificación  con la acción, unidad de medida, cantidad y fechas de ejecución de acuerdo a la sesión del 27/08/2020 del CICCI.</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</si>
  <si>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</si>
  <si>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</si>
  <si>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</si>
  <si>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</si>
  <si>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</si>
  <si>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</si>
  <si>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t xml:space="preserve">Solicitud a la Dirección de Asuntos Étnicos de la ANT, con el fin de verificar si sobre el predio denominado el Mediecito la Selva, se presenta alguna solicitud de constitución, restructuración, ampliación o saneamiento del resguardo indígena. </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</si>
  <si>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</si>
  <si>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</si>
  <si>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</si>
  <si>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</si>
  <si>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</si>
  <si>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</si>
  <si>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</si>
  <si>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Dar respuesta a la solicitud efectuada por la Dirección de Acceso a Tierras de la ANT, respecto del predio denominado el Mediecito la Selva con relación a alguna solicitud de constitución, reestructuración, ampliación o saneamiento del resguardo indígena.</t>
  </si>
  <si>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</si>
  <si>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</si>
  <si>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t>Participar de las convocatorias de la Dirección de Acceso a Tierras y el Grupo de Diálogo Social, para acompañar el diálogo entre las comunidades involucradas.</t>
  </si>
  <si>
    <t>Verificar la suscripción de las actas de las sesiones de la CNTI, por parte de los representantes del Gobierno Nacional y de los Delegados de los pueblos indígenas de la CNTI.</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</si>
  <si>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</si>
  <si>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</si>
  <si>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</si>
  <si>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</si>
  <si>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</si>
  <si>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</si>
  <si>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</si>
  <si>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</si>
  <si>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</si>
  <si>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</si>
  <si>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</si>
  <si>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</si>
  <si>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</si>
  <si>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</si>
  <si>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</si>
  <si>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</si>
  <si>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</si>
  <si>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</si>
  <si>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</si>
  <si>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</si>
  <si>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</si>
  <si>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</si>
  <si>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t>Debilidades en la motivación de resoluciones de suspensión de POSP</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</si>
  <si>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</si>
  <si>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</si>
  <si>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</si>
  <si>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</si>
  <si>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</si>
  <si>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</si>
  <si>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</si>
  <si>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</si>
  <si>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</si>
  <si>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</si>
  <si>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</si>
  <si>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</si>
  <si>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</si>
  <si>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</si>
  <si>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t>Realizar formato de control documental  que permita realizar el Check List al proceso de compra directa desde su inicio hasta el final. (Programas Especiales)</t>
  </si>
  <si>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</si>
  <si>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</si>
  <si>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</si>
  <si>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</si>
  <si>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t>Actividad en Gestión: Actualmente la Subdirección de Asuntos Étnicos está adelantando las gestiones pertinentes en aras de gestionar los procedimientos en el Marco del Decreto 2333 del 2014.</t>
  </si>
  <si>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</si>
  <si>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</si>
  <si>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</si>
  <si>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</si>
  <si>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</si>
  <si>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</si>
  <si>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</si>
  <si>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</si>
  <si>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</si>
  <si>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t>Acción ejecutada, se anexan las fichas, base de datos e informe respectivo.</t>
  </si>
  <si>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</si>
  <si>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</si>
  <si>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</si>
  <si>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</si>
  <si>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Articulación interinstitucional</t>
  </si>
  <si>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</si>
  <si>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</si>
  <si>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</si>
  <si>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</si>
  <si>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</si>
  <si>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</si>
  <si>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</si>
  <si>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</si>
  <si>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</si>
  <si>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</si>
  <si>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</si>
  <si>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</si>
  <si>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</si>
  <si>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</si>
  <si>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</si>
  <si>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</si>
  <si>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</si>
  <si>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</si>
  <si>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</si>
  <si>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</si>
  <si>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</si>
  <si>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</si>
  <si>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</si>
  <si>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</si>
  <si>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Debilidades en el ingreso de predios al FNT - Revocatoria </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</si>
  <si>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</si>
  <si>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</si>
  <si>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</si>
  <si>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</si>
  <si>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</si>
  <si>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</si>
  <si>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</si>
  <si>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</si>
  <si>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</si>
  <si>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</si>
  <si>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</si>
  <si>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</si>
  <si>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</si>
  <si>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</si>
  <si>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</si>
  <si>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</si>
  <si>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 xml:space="preserve">Inoportunidad en la revocatoria de actos administrativos 
Debilidades en el ingreso de predios al FNT - Revocatoria </t>
  </si>
  <si>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</si>
  <si>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</si>
  <si>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</si>
  <si>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t>Predios sin ingreso al FNT provenientes de revocatorias
Subsidios dobles</t>
  </si>
  <si>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</si>
  <si>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</si>
  <si>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</si>
  <si>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</si>
  <si>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</si>
  <si>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</si>
  <si>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</si>
  <si>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</si>
  <si>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Se realizó la difusión de la Circular de Plan de Acción 2021, mediante correo electrónico dirigido a los Directores y Jefes de Oficina.
Se adjunta copia del correo electrónico.</t>
  </si>
  <si>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</si>
  <si>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</si>
  <si>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t>Debilidades en la formulación de estudios y documentos previos - Acuerdo de Financiación</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</si>
  <si>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</si>
  <si>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</si>
  <si>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</si>
  <si>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t>Debilidades en la conformación de los archivos de gestión -Expedientes Compra Predios - Subsidio Integral de Reforma Agraria SIRA
Debilidades en la radicación de comunicaciones de entrada</t>
  </si>
  <si>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</si>
  <si>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</si>
  <si>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</si>
  <si>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</si>
  <si>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</si>
  <si>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</si>
  <si>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</si>
  <si>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</si>
  <si>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En el momento la subdirección de Administración se encuentra  en fase de suscripción de contratos, finalizada la cual se podrá avanzar con el requerimiento respectivo.</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</si>
  <si>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</si>
  <si>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</si>
  <si>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</si>
  <si>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</si>
  <si>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</si>
  <si>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</si>
  <si>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</si>
  <si>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</si>
  <si>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</si>
  <si>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</si>
  <si>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</si>
  <si>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</si>
  <si>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t>Inventario de baldíos</t>
  </si>
  <si>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</si>
  <si>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</si>
  <si>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</si>
  <si>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</si>
  <si>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</si>
  <si>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</si>
  <si>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</si>
  <si>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</si>
  <si>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</si>
  <si>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</si>
  <si>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</si>
  <si>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</si>
  <si>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</si>
  <si>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t xml:space="preserve">Gestión Documental
Titulación de baldíos </t>
  </si>
  <si>
    <t>Inconsistencias en relación a los archivos recibidos por INCODER</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</si>
  <si>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</si>
  <si>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</si>
  <si>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</si>
  <si>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</si>
  <si>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Se reporta base de expedientes intervenidos con diccionario de datos y con la proyección de gestión por adelantar. Por lo tanto, se da por cumplida la actividad dentro de los términos establecidos.</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</si>
  <si>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</si>
  <si>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t>La actividad se cumplió en el tercer trimestre del 2021. Se anexa Matriz de expedientes revisados de deslinde con decisión final ejecutoriada.  Por lo tanto, se da por cumplida la actividad dentro de los términos establecidos.</t>
  </si>
  <si>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</si>
  <si>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</si>
  <si>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</si>
  <si>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Se anexa matriz de casos con decisión final, con un cumplimiento al 100%. Por lo tanto, se da por cumplida la actividad dentro de los términos establecidos.</t>
  </si>
  <si>
    <t>Se anexan actas de las capacitaciones realizadas:
Capacitación del 25 de febrero de 2021.
Capacitación del 26 de octubre de 2021.
Por lo tanto, se da por cumplida la actividad dentro de los términos establecidos.</t>
  </si>
  <si>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</si>
  <si>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</si>
  <si>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</si>
  <si>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</si>
  <si>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</si>
  <si>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</si>
  <si>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</si>
  <si>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El 24 de marzo de 2021 se remitió al IGAC Casanare oficio No. 20213200272911 solicitando las respectivas fichas catastrales y prediales.</t>
  </si>
  <si>
    <t>La actividad tiene fecha de inicio 1/01/2021.</t>
  </si>
  <si>
    <t>El acto administrativo ya esta bajo revisión de la asesora de la SPAGJ, sin embargo no es posible que dicho acto quede expedido para el mes de septiembre por lo cual, dicho acto queda comprometido para ser expedido en las metas del mes de octubre de 2021.</t>
  </si>
  <si>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</si>
  <si>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</si>
  <si>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El auto de etapa probatoria se proyecta para expedición en el mes de octubre de 2021 de acuerdo a la planeación de metas mensuales de la SPAGJ. Actividad en términos</t>
  </si>
  <si>
    <t>Se anexa Acto Administrativo.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</si>
  <si>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</si>
  <si>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</si>
  <si>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</si>
  <si>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</si>
  <si>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</si>
  <si>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t>Se da cumplimiento a la actividad  y unidad de medida. Memorando de traslado No. 20204100283293- Asunto ": Remisión por competencia expedientes tramitados en el municipio de Ovejas – Sucre." en   referencia el Fiso 11260 y los FISOs 10929,11258,9447 y 11259.</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</si>
  <si>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</si>
  <si>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</si>
  <si>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</si>
  <si>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</si>
  <si>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Se envía evidencia de reporte de gestión que mediante los radicados ANT 20214301267741 y 20214301267671 se oficio a Catastro Antioquia y al IGAC, solicitando los certificados catastrales de los predios identificados con valor CERO.</t>
  </si>
  <si>
    <t>30/12/2021: Se está identificando los bienes que requieren ser remitidos al IGAC y Catastro Antioquia, para solicitar los certificados catastrales que contienen el avalúo catastral y puedan ser actualizados su valor en el inventario de bienes del Fondo de Tierras.</t>
  </si>
  <si>
    <t>31/03/2022 Reporte de gestión:
Se adjuntan los oficios correspondientes al mes de julio, no se adjunta comunicación correspondiente al mes de mayo porque no habían predios de reportar para Catastro Antioquía en ese periodo.</t>
  </si>
  <si>
    <t>30/12/2021: Se continua en la espera de la respuestas por parte de Catastro Antioquia e IGAC, con la información de los avalúos catastrales que se requieren para la actualización de los valores de los predios en el inventario de bienes del Fondo de Tierras.</t>
  </si>
  <si>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</si>
  <si>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</si>
  <si>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</si>
  <si>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</si>
  <si>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</si>
  <si>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</si>
  <si>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</si>
  <si>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</si>
  <si>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</si>
  <si>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Como avance de gestión, se esta programando reunión con las áreas pendientes de la entrega de información a la SSIT</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</si>
  <si>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</si>
  <si>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</si>
  <si>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</si>
  <si>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</si>
  <si>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</si>
  <si>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</si>
  <si>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t>Se identificaron y priorizaron 20 Procesos Agrarios de Clarificación de la Propiedad y Recuperación de Baldíos.  
Al respecto se adjunta:
Se anexa Archivo Excel denominado: AME 528 Listado Procesos priorizados CGR.</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</si>
  <si>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</si>
  <si>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t xml:space="preserve">No se han realizado oficios. La actividad se encuentra dentro de los términos </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</si>
  <si>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</si>
  <si>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</si>
  <si>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</si>
  <si>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</si>
  <si>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</si>
  <si>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</si>
  <si>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</si>
  <si>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t>No se han expedido este tipo de autos dentro del tercer trimestre del año 2021, ya que ninguno de los procesos se encuentra con las condiciones procedimentales, para que esto suceda - Esta acción  se encuentra dentro de los  términos.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</si>
  <si>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</si>
  <si>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</si>
  <si>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</si>
  <si>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</si>
  <si>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</si>
  <si>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</si>
  <si>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</si>
  <si>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</si>
  <si>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t xml:space="preserve">Ejecutada. La acción de mejora se encuentra en términos, con fecha de cumplimiento  30 de junio de 2022. Se han realizado las reuniones para el análisis del reporte y registro de las entregas de predios del Fondo de Tierras. Se anexan actas.
</t>
  </si>
  <si>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</si>
  <si>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</si>
  <si>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</si>
  <si>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</si>
  <si>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</si>
  <si>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</si>
  <si>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</si>
  <si>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</si>
  <si>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</si>
  <si>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</si>
  <si>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</si>
  <si>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</si>
  <si>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</si>
  <si>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</si>
  <si>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</si>
  <si>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</si>
  <si>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</si>
  <si>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</si>
  <si>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</si>
  <si>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</si>
  <si>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</si>
  <si>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Actividad con seguimiento semestral, razón por la cual, para el presente trimestre (Julio -septiembre) no aplica su reporte - Acción se encuentra dentro de los términos.</t>
  </si>
  <si>
    <t>Actividad con seguimiento semestral, razón por la cual, para el presente trimestre (octubre -28 de diciembre) no aplica su reporte - Acción se encuentra dentro de los términos y tiene fecha de cumplimiento el 31/01/2022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</si>
  <si>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</si>
  <si>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</si>
  <si>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</si>
  <si>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</si>
  <si>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</si>
  <si>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</si>
  <si>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</si>
  <si>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</si>
  <si>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</si>
  <si>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</si>
  <si>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</si>
  <si>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</si>
  <si>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</si>
  <si>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</si>
  <si>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</si>
  <si>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</si>
  <si>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</si>
  <si>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</si>
  <si>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</si>
  <si>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</si>
  <si>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</si>
  <si>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</si>
  <si>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</si>
  <si>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</si>
  <si>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</si>
  <si>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de acuerdo a los compromisos se realizo capacitaciones a los lideres de la UGT y atención al ciudadano.</t>
  </si>
  <si>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</si>
  <si>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</si>
  <si>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</si>
  <si>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</si>
  <si>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</si>
  <si>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</si>
  <si>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</si>
  <si>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</si>
  <si>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</si>
  <si>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</si>
  <si>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</si>
  <si>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</si>
  <si>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</si>
  <si>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</si>
  <si>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</si>
  <si>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</si>
  <si>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</si>
  <si>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</si>
  <si>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t xml:space="preserve">La Subdirección de Talento Humano atendiendo la acción de mejora establecida envía los seguimientos sobre el reintegro de incapacidades presentadas por los funcionarios de la ANT.
Se adjuntan reportes de seguimiento. </t>
  </si>
  <si>
    <t>Se reporta Base de datos de 31 casos identificados.  Actividad en términos</t>
  </si>
  <si>
    <t>Se reporta Base de datos de 16 casos. Actividad en términos.</t>
  </si>
  <si>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</si>
  <si>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</si>
  <si>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</si>
  <si>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</si>
  <si>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</si>
  <si>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</si>
  <si>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</si>
  <si>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</si>
  <si>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</si>
  <si>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</si>
  <si>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</si>
  <si>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</si>
  <si>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</si>
  <si>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</si>
  <si>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</si>
  <si>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</si>
  <si>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</si>
  <si>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</si>
  <si>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</si>
  <si>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Se aporta informe semestral de visita de inspección en los predios de las islas, y considerando las observaciones de la Oficina de Control Interno en su informe del 3er Trimestre de 2022.</t>
  </si>
  <si>
    <t>07/04/2022.  Se anexa documento preliminar con análisis jurídico técnico de 21 predios
31/03/2022.  La actividad se encuentra dentro de los términos, con fecha de terminación 31/10/2022.</t>
  </si>
  <si>
    <t>Se anexa informe parcial con avance a mayo de 2022. La actividad tiene fecha de terminación 31/12/2022</t>
  </si>
  <si>
    <t xml:space="preserve">En el mes de diciembre se reporta el informe final,  el cual se adjunta. Por lo tanto se da por cumplida la acción. </t>
  </si>
  <si>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</si>
  <si>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</si>
  <si>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</si>
  <si>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t>Esta acción de mejora no se encuentra a cargo de la Oficina Jurídica sino del Grupo Interno de Gestión Contractual.</t>
  </si>
  <si>
    <t>La Oficina Jurídica se encuentra gestionando el hallazgo, adelantando el seguimiento con las demás dependencias, para su cumplimiento.</t>
  </si>
  <si>
    <t>Actuaciones judiciales tardías con respecto al término de la vigencia del contrato
Contrato reportado como finalizado con más de 90 días de mora</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</si>
  <si>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</si>
  <si>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</si>
  <si>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</si>
  <si>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</si>
  <si>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</si>
  <si>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</si>
  <si>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</si>
  <si>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</si>
  <si>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</si>
  <si>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</si>
  <si>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</si>
  <si>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</si>
  <si>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 xml:space="preserve">Con memorando No20221030007653 de fecha 19 de enero de 2022 se solicita a la Oficina de Talento Humano que se programe fecha de socialización del Manual de Cobro Coactivo , así mismo se invite a todas las áreas de la entidad. </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</si>
  <si>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</si>
  <si>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</si>
  <si>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</si>
  <si>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t>Para este trimestre no se actualizó la base y sigue en términos la acción. La actividad tiene fecha de terminación 31/10/2022</t>
  </si>
  <si>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</si>
  <si>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t>07/04/2022. Se anexa documento preliminar con análisis jurídico técnico de 21 predios pero revisando la matriz se ve una duplicidad con la acción 644
31/03/2022.  La actividad se encuentra dentro de los términos, con fecha de terminación 31/10/2022.</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</si>
  <si>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</si>
  <si>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Se reporta al grupo de representación el predio el Picadero, en el cual procede la acción de reparación directa dado que el predio no ha sido reintegrado a la ANT, y presenta 240 días de mora.</t>
  </si>
  <si>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</si>
  <si>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</si>
  <si>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</si>
  <si>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</si>
  <si>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</si>
  <si>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</si>
  <si>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rPr>
        <b/>
        <sz val="11"/>
        <rFont val="Arial"/>
        <family val="2"/>
      </rPr>
      <t>10/01/2023</t>
    </r>
    <r>
      <rPr>
        <sz val="11"/>
        <rFont val="Arial"/>
        <family val="2"/>
      </rPr>
      <t>.  La acción de mejora se encuentra en términos,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t>
    </r>
  </si>
  <si>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</si>
  <si>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</si>
  <si>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De acuerdo a su programación, el seguimiento y realización de esta acción, iniciará a partir de octubre del 2022.</t>
  </si>
  <si>
    <t>La acción de mejora se encuentra dentro de los términos, tiene fecha de terminación 31/12/2023</t>
  </si>
  <si>
    <r>
      <rPr>
        <b/>
        <sz val="11"/>
        <rFont val="Arial"/>
        <family val="2"/>
      </rPr>
      <t>28/09/2022.</t>
    </r>
    <r>
      <rPr>
        <sz val="11"/>
        <rFont val="Arial"/>
        <family val="2"/>
      </rPr>
      <t xml:space="preserve"> Acción de mejora programada para inicio el 30 de abril de 2023</t>
    </r>
  </si>
  <si>
    <t>Acción de mejora programada para inicio el 30 de abril de 2023</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</si>
  <si>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</si>
  <si>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</si>
  <si>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</si>
  <si>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</si>
  <si>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t>Debilidades en el reconocimiento contable de la cartera de difícil cobro</t>
  </si>
  <si>
    <t>Ausencia de políticas contables para el manejo de cartera y reconocimiento de intereses y deuda de difícil cobro
Debilidades en los procedimientos de saneamiento contable</t>
  </si>
  <si>
    <t xml:space="preserve">Con corte a 30 de septiembre de 2022 la Subdirección Administrativa y Financiera no ha realizado la citación al Comité de Sostenibilidad Contable, sin embargo se proyecta su convocatoria para el mes de octubre. </t>
  </si>
  <si>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</si>
  <si>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</si>
  <si>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</si>
  <si>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t>Ordenes de pago ( obligaciones ) por mayor valor al que efectivamente se encuentra soportado</t>
  </si>
  <si>
    <t>De acuerdo a la implementación de este plan, el área de tesorería viene realizando un seguimiento de solicitud y ejecución del PAC con las demás dependencias de la Agencia. Dentro de estos correos se evidencia los valores de PAC que se ha padago y los compromisos que falta por pagar. Igualmente, la Subdirección ya tiene contemplado seguir realizando estos seguimientos la próxima vigencia.</t>
  </si>
  <si>
    <t xml:space="preserve">En cumplimiento de la acción de mejora, el Grupo de Contratos adjunta archivo PDF denominado "AME-699. Diagnostico Serie Documental Contratos" en el cual se podrá validar la situación actual de la serie documental "CONTRATOS". </t>
  </si>
  <si>
    <t xml:space="preserve">Ausencia de informes de supervisión de contratistas y/o proveedores en los expedientes documentales </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</si>
  <si>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</si>
  <si>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</si>
  <si>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</si>
  <si>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</si>
  <si>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</si>
  <si>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</si>
  <si>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</si>
  <si>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</si>
  <si>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</si>
  <si>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</si>
  <si>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</si>
  <si>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</si>
  <si>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</si>
  <si>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</si>
  <si>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</si>
  <si>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</si>
  <si>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</si>
  <si>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</si>
  <si>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</si>
  <si>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Posible ausencia o inexistencia de instrumentos de planeación a través de los cuales se le haga seguimiento a desembolso de subsidios</t>
  </si>
  <si>
    <t xml:space="preserve">Incluir en el manual de supervisión de la ANT la obligación por parte de los supervisores de seguimiento expreso y certificación detallada de la ejecución de los recursos de contrapartida en los convenios de cooperación </t>
  </si>
  <si>
    <t>Notificar al área de contratos mediante el respectivo informe de supervisión,  los contratos en que persista la ausencia de póliza</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</si>
  <si>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</si>
  <si>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</si>
  <si>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</si>
  <si>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Realizar reuniones en las que se analice la situación presupuestal de las Subcuentas del Fondo de Tierras para la Reforma Rural Integral, utilizando para su registro y trazabilidad la forma de Acta de Reunión INTI-F-008</t>
  </si>
  <si>
    <t>Ajustar el proyecto de ficha técnica  aclarando los conceptos propios de medición del indicador (qué significa pequeña y mediana propiedad rural, qué significa formalizar, etc.).</t>
  </si>
  <si>
    <t>Comunicación a las dependencias, sobre el lineamiento definido para incluir a los estudios previos de convenios internacionales.</t>
  </si>
  <si>
    <t>Analizar los posibles riesgos asociados al procedimiento de compras y formalización</t>
  </si>
  <si>
    <t>Actualizar en el Sistema Integrado de Gestión la lista de chequeo del procedimiento de Adquisición de Predios.</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</si>
  <si>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</si>
  <si>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t>De determinarse el incumplimiento por parte de SATN de la obligación "de hacer" contenida en el acuerdo de pago correspondiente al contrato No 002 de 2008, la OJ iniciará el cobro según lo establecido en el Código General del Proceso Artículo 433.</t>
  </si>
  <si>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</si>
  <si>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</si>
  <si>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Elaborar oficio a la Oficina de Registro de Instrumentos Públicos de Cartagena, para el registro de la Resolución que resuelve un recurso de reposición relacionado con el predio Buena Esperanza.</t>
  </si>
  <si>
    <t>Se evidencia alto deterioro de la cartera debido a la ausencia de controles adecuados, encaminados a lograr la baja de la edad, así como, la recuperación de la cartera de la entidad</t>
  </si>
  <si>
    <t xml:space="preserve">La actuación  tardía de la entidad,  para el inicio de los procedimientos administrativos tendientes a declarar el incumplimiento de los contratos y su terminación cuando el incumplimiento persiste.
</t>
  </si>
  <si>
    <t>No se evidencia una depuración real y concreta de los expedientes con el fin de lograr su organización, de acuerdo con lo dispuesto por las tablas de retención documental y las directrices archivísticas</t>
  </si>
  <si>
    <t xml:space="preserve">Revisar y organizar los expedientes de los predios baldíos de la Nación ubicados en las islas </t>
  </si>
  <si>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</si>
  <si>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</si>
  <si>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</si>
  <si>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Inobservancia con lo dispuesto por la exigencia normativa en lo relacionado con un profesional con la experticia en construcción, para la realización de las visitas de inspección ocular a los predios de las Islas</t>
  </si>
  <si>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</si>
  <si>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Falta de gestión por parte de la entidad y sus oficinas asesoras para iniciar oportunamente las acciones, tanto de recuperación de la cartera morosa, como la recuperación del predio</t>
  </si>
  <si>
    <t>Memorando dirigido a Talento Humano para acordar fecha de socialización la cual se debe desarrollar entre el 30 de octubre de 2021 al 30 de noviembre de 2021.                         
•	Acta de participación a la socialización.</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</si>
  <si>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</si>
  <si>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</si>
  <si>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Solicitud de interponer demandas correspondiente a acciones de reparación directa.</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</si>
  <si>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</si>
  <si>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</si>
  <si>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AME-458
AME-329</t>
  </si>
  <si>
    <t>AME-561
AME-365</t>
  </si>
  <si>
    <t>AME-561
AME-366</t>
  </si>
  <si>
    <t xml:space="preserve">AME-409 </t>
  </si>
  <si>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suministraton los autos de cierra de etapa probatoria emitidos en el periodo de ejecución de la acción</t>
    </r>
  </si>
  <si>
    <r>
      <rPr>
        <b/>
        <sz val="11"/>
        <color theme="1"/>
        <rFont val="Arial"/>
        <family val="2"/>
      </rPr>
      <t xml:space="preserve">26/01/2023. </t>
    </r>
    <r>
      <rPr>
        <sz val="11"/>
        <color theme="1"/>
        <rFont val="Arial"/>
        <family val="2"/>
      </rPr>
      <t>En atención al alcace allegado y evidencias aportadas, la acción de mejora presentó cumplimiento, toda vez que, se observó el archivo en formato Excel, que de acuerdo a la Dirección hace referencia a la validación de la información conforme al protocolo, complementando la información.</t>
    </r>
  </si>
  <si>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</si>
  <si>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</si>
  <si>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</si>
  <si>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</si>
  <si>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</si>
  <si>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Acción de mejora que inicia el 2 de enero de 2023.Tiene como prerrequisito la AMI-206.</t>
  </si>
  <si>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</si>
  <si>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</si>
  <si>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</si>
  <si>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</si>
  <si>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</si>
  <si>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</si>
  <si>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</si>
  <si>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</si>
  <si>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</si>
  <si>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</si>
  <si>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Memorando 20234300014743 del 30/01/2023</t>
  </si>
  <si>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</si>
  <si>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r>
      <rPr>
        <b/>
        <sz val="11"/>
        <color theme="1"/>
        <rFont val="Arial"/>
        <family val="2"/>
      </rPr>
      <t xml:space="preserve">30/01/2023.  </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</si>
  <si>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</si>
  <si>
    <r>
      <rPr>
        <b/>
        <sz val="11"/>
        <color theme="1"/>
        <rFont val="Arial"/>
        <family val="2"/>
      </rPr>
      <t>30/01/2023.</t>
    </r>
    <r>
      <rPr>
        <sz val="11"/>
        <color theme="1"/>
        <rFont val="Arial"/>
        <family val="2"/>
      </rPr>
      <t xml:space="preserve">   La Subdirección de Administración de Tierras de la Nación mediante memorando 20234300014743 solicitó la ampliación del plazo de ejecución de la acción al 31/12/2024, solicitud que fue avalada por la Dirección General a fin que se presente al CICCI para su formalización.</t>
    </r>
  </si>
  <si>
    <t>Tota EI</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</si>
  <si>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</si>
  <si>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</si>
  <si>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</si>
  <si>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</si>
  <si>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</si>
  <si>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</si>
  <si>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</si>
  <si>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</si>
  <si>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</si>
  <si>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</si>
  <si>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</si>
  <si>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</si>
  <si>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</si>
  <si>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</si>
  <si>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</si>
  <si>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</si>
  <si>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</si>
  <si>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</si>
  <si>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AME-398
AME-399
AME-400</t>
  </si>
  <si>
    <t>Acta No. 03 del  30/06/2021 sesión Comité Institucional de Coordinación de Control Interno - CICCI.</t>
  </si>
  <si>
    <t>Acta No. 01 del 26/04/2022 sesión Comité Institucional de Coordinación de Control Interno - CICCI.</t>
  </si>
  <si>
    <t>Acta No. 02 del 18/07/2022 sesión Comité Institucional de Coordinación de Control Interno - CICCI.</t>
  </si>
  <si>
    <t>Acta No. 03 del 13/12/2022 sesión Comité Institucional de Coordinación de Control Interno - CICCI.</t>
  </si>
  <si>
    <t>Acta No. 04 del 27/08/2020 sesión Comité Institucional de Coordinación de Control Interno - CICCI.</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</si>
  <si>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
</t>
    </r>
    <r>
      <rPr>
        <b/>
        <sz val="11"/>
        <color theme="1"/>
        <rFont val="Arial"/>
        <family val="2"/>
      </rPr>
      <t xml:space="preserve">
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t>
    </r>
  </si>
  <si>
    <t>Informe final de la Contraloría General de la Nación radicado el 09/06/2020 mediante comunicado 20206200365042. 
Acta del 27/08/2020 sesión Comité Institucional de Coordinación de Control Interno - CICCI.</t>
  </si>
  <si>
    <t>Auditoría Financiera Vigencia Fiscal 2019
Acta del 27/08/2020 sesión Comité Institucional de Coordinación de Control Interno - CICCI.</t>
  </si>
  <si>
    <t>Contraloría General de la República
Comité Institucional de Coordinación de Control Interno</t>
  </si>
  <si>
    <t>Informe final Auditoría de cumplimiento articulada al proyecto de ordenamiento social de la propiedad rural  vigencia 2019 a junio de 2020
Comunicación 20206200995572 del 18/12/2020
Acta No. 03 del 30/06/2021 Comité Insitucional de Coordinación de Control Interno</t>
  </si>
  <si>
    <t>Auditoría de cumplimiento articulada al proyecto de ordenamiento social de la propiedad rural  vigencia 2019 a junio de 2020
Acta No. 03 del 30/06/2021 Comité Insitucional de Coordinación de Control Interno</t>
  </si>
  <si>
    <t>Contraloría General de la República
Comité Insitucional de Coordinación de Control Interno</t>
  </si>
  <si>
    <t>Comité Institucional de Coordinación de Control Interno</t>
  </si>
  <si>
    <t>Acta No. 04 del 29/11/2021 sesión Comité Institucional de Coordinación de Control Interno - CICCI.</t>
  </si>
  <si>
    <t>Acta No. 1 del 12/02/2020 Comité Institucional de Coordinación de Control Interno - CICCI.</t>
  </si>
  <si>
    <t xml:space="preserve">Oficina de Control Interno </t>
  </si>
  <si>
    <t>Sandra Milena Bejarano Pinzon - Contratista Oficina de Control Interno</t>
  </si>
  <si>
    <t xml:space="preserve">Sandra Milena Bejarano Pinzón - Contratista Oficina de Control Interno
Dolly Nayibe Ojeda Hernández - Contratista OCI </t>
  </si>
  <si>
    <t>Sandra Milena Bejarano Pinzon - Contratista Oficina de Control Interno
Eliana Paola Castro Arrieta - Contratista Oficina de Control Interno</t>
  </si>
  <si>
    <t>Lila María Guzmán - Gestor Oficina de Control Interno</t>
  </si>
  <si>
    <t>Diana Carolina Suarez Romero - Contratista Oficina de Control Interno</t>
  </si>
  <si>
    <t>Auditoría Intersectorial de Cumplimiento a la Política de Administración de Baldíos vigencias 2018 - 2019</t>
  </si>
  <si>
    <t>Reporte de gestión y/o cumplimiento de las acciones de mejora 
Dependencia Responsable de Ejecución
I Trimestre 2023</t>
  </si>
  <si>
    <t>Observaciones al reporte de gestión y/o cumplimiento 
Oficina de Control Interno
I Trimestre 2023</t>
  </si>
  <si>
    <t>Observaciones al reporte de gestión y/o cumplimiento 
Oficina de Control Interno
IV Trimestre 2022</t>
  </si>
  <si>
    <t>Reporte de gestión y/o cumplimiento de las acciones de mejora 
Dependencia Responsable de Ejecución
IV Trimestre 2022</t>
  </si>
  <si>
    <t>Reporte de gestión y/o cumplimiento de las acciones de mejora 
Dependencia Responsable de Ejecución
III Trimestre 2022</t>
  </si>
  <si>
    <t>Observaciones al reporte de gestión y/o cumplimiento 
Oficina de Control Interno
II Trimestre 2022</t>
  </si>
  <si>
    <t>Observaciones al reporte de gestión y/o cumplimiento 
Oficina de Control Interno
III Trimestre 2022</t>
  </si>
  <si>
    <t>Reporte de gestión y/o cumplimiento de las acciones de mejora 
Dependencia Responsable de Ejecución
II Trimestre 2022</t>
  </si>
  <si>
    <t>Observaciones al reporte de gestión y/o cumplimiento 
Oficina de Control Interno
I Trimestre 2022</t>
  </si>
  <si>
    <t>Reporte de gestión y/o cumplimiento de las acciones de mejora 
Dependencia Responsable de Ejecución
I Trimestre 2022</t>
  </si>
  <si>
    <t>Observaciones al reporte de gestión y/o cumplimiento 
Oficina de Control Interno
IV Trimestre 2021</t>
  </si>
  <si>
    <t>Reporte de gestión y/o cumplimiento de las acciones de mejora 
Dependencia Responsable de Ejecución
IV Trimestre 2021</t>
  </si>
  <si>
    <t>Observaciones al reporte de gestión y/o cumplimiento 
Oficina de Control Interno
III Trimestre 2021</t>
  </si>
  <si>
    <t>Reporte de gestión y/o cumplimiento de las acciones de mejora 
Dependencia Responsable de Ejecución
III Trimestre 2021</t>
  </si>
  <si>
    <t>Observaciones al reporte de gestión y/o cumplimiento 
Oficina de Control Interno
I Semestre 2021</t>
  </si>
  <si>
    <t>Reporte de gestión y/o cumplimiento de las acciones de mejora 
Dependencia Responsable de Ejecución
I Semestre del 2021</t>
  </si>
  <si>
    <t>Observaciones al reporte de gestión y/o cumplimiento 
Oficina de Control Interno
IV Trimestre 2020</t>
  </si>
  <si>
    <t>Observaciones al reporte de gestión y/o cumplimiento 
Oficina de Control Interno
III Trimestre 2020</t>
  </si>
  <si>
    <t>Observaciones al reporte de gestión y/o cumplimiento 
Oficina de Control Interno
II Trimestre 2020</t>
  </si>
  <si>
    <t>Reporte de gestión y/o cumplimiento de las acciones de mejora 
Dependencia Responsable de Ejecución
II Trimestre del 2020</t>
  </si>
  <si>
    <t>Reporte de gestión y/o cumplimiento de las acciones de mejora 
Dependencia Responsable de Ejecución
III Trimestre del 2020</t>
  </si>
  <si>
    <t>Reporte de gestión y/o cumplimiento de las acciones de mejora 
Dependencia Responsable de Ejecución
IV Trimestre del 2020</t>
  </si>
  <si>
    <t>Actividad ejecutada con corte al IV Trimestre del 2022.</t>
  </si>
  <si>
    <t>Actividad ejecutada posterior, con corte al II trimestre del 2020.</t>
  </si>
  <si>
    <t>Actividad ejecutada posterior, con corte al I Semestre del 2021.</t>
  </si>
  <si>
    <t>Actividad ejecutada posterior, con corte al I Trimestre de 2020.</t>
  </si>
  <si>
    <t>Actividad ejecutada posterior, con corte al I Trimestre del 2022.</t>
  </si>
  <si>
    <t>Actividad ejecutada posterior, con corte al II Trimestre del 2022.</t>
  </si>
  <si>
    <t>Actividad ejecutada posterior, con corte al III Trimestre de 2020.</t>
  </si>
  <si>
    <t>Actividad ejecutada posterior, con corte al III Trimestre de 2021.</t>
  </si>
  <si>
    <t>Actividad ejecutada posterior, con corte al III Trimestre del 2022.</t>
  </si>
  <si>
    <t>Actividad ejecutada posterior, con corte al IV Trimestre del 2020.</t>
  </si>
  <si>
    <t>Actividad ejecutada posterior, con corte al IV Trimestre del 2021.</t>
  </si>
  <si>
    <t>Actividad ejecutada posterior, con corte al IV Trimestre del 2019.</t>
  </si>
  <si>
    <t>Actividad presentó eventualidad con corte al IV Trimestre del 2022.</t>
  </si>
  <si>
    <t>CONCLUSIONES VISITA DE CONTROL - ACTA DE 30/10/2020</t>
  </si>
  <si>
    <t>Actividad ejecutada anticipadamente con corte al IV Trimestre 2022.</t>
  </si>
  <si>
    <t>Actividad ejecutada con corte al IV Trimestre 2022.</t>
  </si>
  <si>
    <t>Actividad ejecutada anticipadamente con corte al II Trimestre del 2022.</t>
  </si>
  <si>
    <t>Actividad ejecutada anticipadamente con corte al III Trimestre del 2018.</t>
  </si>
  <si>
    <t>Actividad ejecutada anticipadamente con corte al III Trimestre del 2021.</t>
  </si>
  <si>
    <t>Actividad presentó eventualidad con corte al IV Trimestre del 2023.</t>
  </si>
  <si>
    <t xml:space="preserve">ETAPA DE INSPECCIÓN </t>
  </si>
  <si>
    <t>ETAPA DE VIGILANCIA</t>
  </si>
  <si>
    <r>
      <rPr>
        <b/>
        <sz val="11"/>
        <rFont val="Arial"/>
        <family val="2"/>
      </rPr>
      <t xml:space="preserve">Hallazgo 1. Instrumentos Archivísticos.
1.1. Tabla de Retención Documental (TRD) y cuadros de clasificación documental (CCD) </t>
    </r>
    <r>
      <rPr>
        <sz val="11"/>
        <rFont val="Arial"/>
        <family val="2"/>
      </rPr>
      <t xml:space="preserve">
La Entidad no cuenta con las TRD convalidadas, ni con los CCD conforme a la producción documental de las dependencias y las ultimas reestructuraciones de la misma, por tanto presuntamente incumple lo establecido el acuerdo 04 de 2013</t>
    </r>
  </si>
  <si>
    <r>
      <t>De acuerdo a los avances reportados al AGN con corte al 28/03/2018, la Entidad ejecutó oportunamente las tareas  formuladas en la acción No. 1 "</t>
    </r>
    <r>
      <rPr>
        <i/>
        <sz val="11"/>
        <color theme="1"/>
        <rFont val="Arial"/>
        <family val="2"/>
      </rPr>
      <t>Elaborar, aprobar y gestionar la convalidación de las TRD y CCD de la Agencia Nacional de Tierras</t>
    </r>
    <r>
      <rPr>
        <sz val="11"/>
        <color theme="1"/>
        <rFont val="Arial"/>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</si>
  <si>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r>
      <rPr>
        <b/>
        <sz val="11"/>
        <color theme="1"/>
        <rFont val="Arial"/>
        <family val="2"/>
      </rPr>
      <t>Hallazgo Superado</t>
    </r>
    <r>
      <rPr>
        <sz val="11"/>
        <color theme="1"/>
        <rFont val="Arial"/>
        <family val="2"/>
      </rPr>
      <t xml:space="preserve">
Acta Visita de Vigilancia 
30/10/2020</t>
    </r>
  </si>
  <si>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family val="2"/>
      </rPr>
      <t>ejecutar en el plazo definido (14 diciembre) para radicar los ajustes solicitados ante el AGN</t>
    </r>
    <r>
      <rPr>
        <sz val="11"/>
        <color theme="1"/>
        <rFont val="Arial"/>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family val="2"/>
      </rPr>
      <t>Gestionar ante el AGN la convalidación las TRD y CCD</t>
    </r>
    <r>
      <rPr>
        <sz val="11"/>
        <color theme="1"/>
        <rFont val="Arial"/>
        <family val="2"/>
      </rPr>
      <t>".   Así las cosas, la acción formulada presentó un avance de gestión  con corte al 26/12/2018 del 93% .</t>
    </r>
  </si>
  <si>
    <r>
      <t>Para el periodo evaluado no se observaron avances adicionales a los reportados con corte al 30/06/2019, a saber  "</t>
    </r>
    <r>
      <rPr>
        <i/>
        <sz val="11"/>
        <color theme="1"/>
        <rFont val="Arial"/>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</si>
  <si>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family val="2"/>
      </rPr>
      <t xml:space="preserve">1, </t>
    </r>
    <r>
      <rPr>
        <sz val="11"/>
        <color theme="1"/>
        <rFont val="Arial"/>
        <family val="2"/>
      </rPr>
      <t xml:space="preserve"> La digitalización de los documentos misionales para efecto de consulta.
</t>
    </r>
    <r>
      <rPr>
        <b/>
        <sz val="11"/>
        <color theme="1"/>
        <rFont val="Arial"/>
        <family val="2"/>
      </rPr>
      <t>2,</t>
    </r>
    <r>
      <rPr>
        <sz val="11"/>
        <color theme="1"/>
        <rFont val="Arial"/>
        <family val="2"/>
      </rPr>
      <t xml:space="preserve">  Que la totalidad de la documentación misional de la Agencia se encuentren en conservación total, en atención a la Ley 1448 de 2011.
</t>
    </r>
    <r>
      <rPr>
        <b/>
        <sz val="11"/>
        <color theme="1"/>
        <rFont val="Arial"/>
        <family val="2"/>
      </rPr>
      <t>3,</t>
    </r>
    <r>
      <rPr>
        <sz val="11"/>
        <color theme="1"/>
        <rFont val="Arial"/>
        <family val="2"/>
      </rPr>
      <t xml:space="preserve">  La implementación de los procesos, programas, instrumentos de control, inventarios  y proyectos necesarios.
</t>
    </r>
    <r>
      <rPr>
        <b/>
        <sz val="11"/>
        <color theme="1"/>
        <rFont val="Arial"/>
        <family val="2"/>
      </rPr>
      <t>4,</t>
    </r>
    <r>
      <rPr>
        <sz val="11"/>
        <color theme="1"/>
        <rFont val="Arial"/>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family val="2"/>
      </rPr>
      <t xml:space="preserve">1.  </t>
    </r>
    <r>
      <rPr>
        <sz val="11"/>
        <color theme="1"/>
        <rFont val="Arial"/>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family val="2"/>
      </rPr>
      <t xml:space="preserve">2. </t>
    </r>
    <r>
      <rPr>
        <sz val="11"/>
        <color theme="1"/>
        <rFont val="Arial"/>
        <family val="2"/>
      </rPr>
      <t xml:space="preserve">Cuadro de clasificación documental - CCD.
</t>
    </r>
    <r>
      <rPr>
        <b/>
        <sz val="11"/>
        <color theme="1"/>
        <rFont val="Arial"/>
        <family val="2"/>
      </rPr>
      <t>3.</t>
    </r>
    <r>
      <rPr>
        <sz val="11"/>
        <color theme="1"/>
        <rFont val="Arial"/>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</si>
  <si>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family val="2"/>
      </rPr>
      <t>https://www.agenciadetierras.gov.co/transparencia-y-acceso-a-la-informacion-publica/instrumentos-de-gestion-de-informacion-publica/tablas-de-retencion-documental/</t>
    </r>
    <r>
      <rPr>
        <sz val="11"/>
        <color theme="1"/>
        <rFont val="Arial"/>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</si>
  <si>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r>
      <rPr>
        <b/>
        <sz val="11"/>
        <rFont val="Arial"/>
        <family val="2"/>
      </rPr>
      <t>Hallazgo 1. Instrumentos Archivísticos. 1.2 Programa de Gestión Documental (PGD)</t>
    </r>
    <r>
      <rPr>
        <sz val="11"/>
        <rFont val="Arial"/>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</si>
  <si>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r>
      <t>De acuerdo a los avances reportados al AGN con corte al 28/03/2018, la Entidad ejecutó al 100% las tareas programadas en la acción No. 2 "</t>
    </r>
    <r>
      <rPr>
        <i/>
        <sz val="11"/>
        <color theme="1"/>
        <rFont val="Arial"/>
        <family val="2"/>
      </rPr>
      <t>Formular, aprobar y publicar el Programa de Gestión Documental (PGD), a corto, mediano y largo plazo, como parte del Plan Estratégico Institucional y del Plan de Acción Anual.</t>
    </r>
    <r>
      <rPr>
        <sz val="11"/>
        <color theme="1"/>
        <rFont val="Arial"/>
        <family val="2"/>
      </rPr>
      <t xml:space="preserve"> ", lo anterior,   en respuesta al hallazgo 1 "Instrumentos Archivísticos".  
Por otra parte, el pasado 10/05/2018 fueron remitidos al AGN los siguientes soportes de cumplimiento:
</t>
    </r>
    <r>
      <rPr>
        <b/>
        <sz val="11"/>
        <color theme="1"/>
        <rFont val="Arial"/>
        <family val="2"/>
      </rPr>
      <t>1.</t>
    </r>
    <r>
      <rPr>
        <sz val="11"/>
        <color theme="1"/>
        <rFont val="Arial"/>
        <family val="2"/>
      </rPr>
      <t xml:space="preserve"> Acta # 7 del Comité Institucional de Desarrollo Administrativo del 20 de diciembre de 2017, en el que se presenta y aprueba  el Programa de Gestión Documental.
</t>
    </r>
    <r>
      <rPr>
        <b/>
        <sz val="11"/>
        <color theme="1"/>
        <rFont val="Arial"/>
        <family val="2"/>
      </rPr>
      <t>2.</t>
    </r>
    <r>
      <rPr>
        <sz val="11"/>
        <color theme="1"/>
        <rFont val="Arial"/>
        <family val="2"/>
      </rPr>
      <t xml:space="preserve"> Resolución No 190 del 12/02/2018 por la cual se adoptan los instrumentos archivísticos para la Gestión documental de la Agencia Nacional de Tierras.
</t>
    </r>
  </si>
  <si>
    <r>
      <rPr>
        <b/>
        <sz val="11"/>
        <rFont val="Arial"/>
        <family val="2"/>
      </rPr>
      <t>Hallazgo 1. Instrumentos Archivisticos</t>
    </r>
    <r>
      <rPr>
        <sz val="11"/>
        <rFont val="Arial"/>
        <family val="2"/>
      </rPr>
      <t xml:space="preserve">. </t>
    </r>
    <r>
      <rPr>
        <b/>
        <sz val="11"/>
        <rFont val="Arial"/>
        <family val="2"/>
      </rPr>
      <t>1.3. Inventario Documental (FUID)</t>
    </r>
    <r>
      <rPr>
        <sz val="11"/>
        <rFont val="Arial"/>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</si>
  <si>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r>
      <t>De acuerdo a los avances reportados al AGN con corte al 28/03/2018,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</si>
  <si>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family val="2"/>
      </rPr>
      <t xml:space="preserve"> </t>
    </r>
    <r>
      <rPr>
        <sz val="11"/>
        <color theme="1"/>
        <rFont val="Arial"/>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</si>
  <si>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</si>
  <si>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</si>
  <si>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El AGN a través del Acta de Vigilancia del 30/10/2020 dío por no superado el hallazgo.
</t>
    </r>
    <r>
      <rPr>
        <b/>
        <sz val="11"/>
        <color theme="1"/>
        <rFont val="Arial"/>
        <family val="2"/>
      </rPr>
      <t xml:space="preserve">
Observaciones AGN-GIV:</t>
    </r>
    <r>
      <rPr>
        <sz val="11"/>
        <color theme="1"/>
        <rFont val="Arial"/>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family val="2"/>
      </rPr>
      <t>Desarrollo de la Visita:</t>
    </r>
    <r>
      <rPr>
        <sz val="11"/>
        <color theme="1"/>
        <rFont val="Arial"/>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family val="2"/>
      </rPr>
      <t xml:space="preserve">Conclusión: </t>
    </r>
    <r>
      <rPr>
        <sz val="11"/>
        <color theme="1"/>
        <rFont val="Arial"/>
        <family val="2"/>
      </rPr>
      <t>el hallazgo no se da por superado.</t>
    </r>
  </si>
  <si>
    <r>
      <rPr>
        <b/>
        <sz val="11"/>
        <rFont val="Arial"/>
        <family val="2"/>
      </rPr>
      <t>30/05/2021 Actividad en términos.</t>
    </r>
    <r>
      <rPr>
        <sz val="11"/>
        <rFont val="Arial"/>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</si>
  <si>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family val="2"/>
      </rPr>
      <t>Conclusión:</t>
    </r>
    <r>
      <rPr>
        <sz val="11"/>
        <color theme="1"/>
        <rFont val="Arial"/>
        <family val="2"/>
      </rPr>
      <t xml:space="preserve"> Hallazgo no se da por superado</t>
    </r>
  </si>
  <si>
    <r>
      <rPr>
        <b/>
        <sz val="11"/>
        <rFont val="Arial"/>
        <family val="2"/>
      </rPr>
      <t xml:space="preserve">08/11/2021. </t>
    </r>
    <r>
      <rPr>
        <sz val="11"/>
        <rFont val="Arial"/>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family val="2"/>
      </rPr>
      <t xml:space="preserve">
17/06/2021  A</t>
    </r>
    <r>
      <rPr>
        <b/>
        <sz val="11"/>
        <color theme="1"/>
        <rFont val="Arial"/>
        <family val="2"/>
      </rPr>
      <t xml:space="preserve">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</si>
  <si>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r>
      <rPr>
        <b/>
        <sz val="11"/>
        <rFont val="Arial"/>
        <family val="2"/>
      </rPr>
      <t xml:space="preserve">26/05/2022.  </t>
    </r>
    <r>
      <rPr>
        <sz val="11"/>
        <rFont val="Arial"/>
        <family val="2"/>
      </rPr>
      <t>En el marco de la fase preliminar, los colaboradores de gestión documental de la Secretaría General allegaron la siguiente información:</t>
    </r>
    <r>
      <rPr>
        <b/>
        <sz val="11"/>
        <rFont val="Arial"/>
        <family val="2"/>
      </rPr>
      <t xml:space="preserve">
 INFORME DE SEGUIMIENTO TRIMESTRAL corte 30/04/2022, </t>
    </r>
    <r>
      <rPr>
        <sz val="11"/>
        <rFont val="Arial"/>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family val="2"/>
      </rPr>
      <t xml:space="preserve">
 Listado de asistencia y temática tratada</t>
    </r>
    <r>
      <rPr>
        <sz val="11"/>
        <rFont val="Arial"/>
        <family val="2"/>
      </rPr>
      <t xml:space="preserve">, en la capacitación sobre Organización Documental y TRD, dirigida a los colaboradores de la ANT, la cual tuvo lugar el 28/04/2022 a través de la aplicación Teams. </t>
    </r>
    <r>
      <rPr>
        <b/>
        <sz val="11"/>
        <rFont val="Arial"/>
        <family val="2"/>
      </rPr>
      <t xml:space="preserve">
 Listados de asistencia actas</t>
    </r>
    <r>
      <rPr>
        <sz val="11"/>
        <rFont val="Arial"/>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family val="2"/>
      </rPr>
      <t xml:space="preserve">
20/05/2022. </t>
    </r>
    <r>
      <rPr>
        <sz val="11"/>
        <rFont val="Arial"/>
        <family val="2"/>
      </rPr>
      <t xml:space="preserve"> Para el periodo evaluado la Secretaría General mediante correo electrónico del 06/05/2022 allegó las siguientes evidencias: 
</t>
    </r>
    <r>
      <rPr>
        <b/>
        <sz val="11"/>
        <rFont val="Arial"/>
        <family val="2"/>
      </rPr>
      <t xml:space="preserve">1, </t>
    </r>
    <r>
      <rPr>
        <sz val="11"/>
        <rFont val="Arial"/>
        <family val="2"/>
      </rPr>
      <t xml:space="preserve">Capacitación en modalidad virtual sobre la Organización Documental y TRD, dirigida a los colaboradores de la ANT, la cual tuvo lugar el 28/04/2022 a través de la aplicación Teams. 
</t>
    </r>
    <r>
      <rPr>
        <b/>
        <sz val="11"/>
        <rFont val="Arial"/>
        <family val="2"/>
      </rPr>
      <t>2,</t>
    </r>
    <r>
      <rPr>
        <sz val="11"/>
        <rFont val="Arial"/>
        <family val="2"/>
      </rPr>
      <t xml:space="preserve"> Listado de asistencia del 27/04/2022 de la actividad “Articulación Enlaces GD”
</t>
    </r>
    <r>
      <rPr>
        <b/>
        <sz val="11"/>
        <rFont val="Arial"/>
        <family val="2"/>
      </rPr>
      <t xml:space="preserve">3, </t>
    </r>
    <r>
      <rPr>
        <sz val="11"/>
        <rFont val="Arial"/>
        <family val="2"/>
      </rPr>
      <t xml:space="preserve">Informe de seguimiento
</t>
    </r>
    <r>
      <rPr>
        <b/>
        <sz val="11"/>
        <rFont val="Arial"/>
        <family val="2"/>
      </rPr>
      <t>4,</t>
    </r>
    <r>
      <rPr>
        <sz val="11"/>
        <rFont val="Arial"/>
        <family val="2"/>
      </rPr>
      <t xml:space="preserve"> Inventario Documental ANT
</t>
    </r>
    <r>
      <rPr>
        <b/>
        <sz val="11"/>
        <rFont val="Arial"/>
        <family val="2"/>
      </rPr>
      <t>5,</t>
    </r>
    <r>
      <rPr>
        <sz val="11"/>
        <rFont val="Arial"/>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</si>
  <si>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rPr>
        <b/>
        <sz val="11"/>
        <rFont val="Arial"/>
        <family val="2"/>
      </rPr>
      <t xml:space="preserve">30/09/2022.  </t>
    </r>
    <r>
      <rPr>
        <sz val="11"/>
        <rFont val="Arial"/>
        <family val="2"/>
      </rPr>
      <t xml:space="preserve">En el mes de septiembre se envío comunicación a todas las dependencias solicitando remitir  inventario documental de conformidad a la forma ADMBS-F-015-Forma INVENTARIO DOCUMENTAL.
</t>
    </r>
    <r>
      <rPr>
        <b/>
        <sz val="11"/>
        <rFont val="Arial"/>
        <family val="2"/>
      </rPr>
      <t xml:space="preserve">30/06/2022. </t>
    </r>
    <r>
      <rPr>
        <sz val="11"/>
        <rFont val="Arial"/>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</si>
  <si>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family val="2"/>
      </rPr>
      <t xml:space="preserve">30/09/2022.   </t>
    </r>
    <r>
      <rPr>
        <sz val="11"/>
        <color rgb="FF000000"/>
        <rFont val="Arial"/>
        <family val="2"/>
      </rPr>
      <t xml:space="preserve">Memorando 20226200282343
</t>
    </r>
    <r>
      <rPr>
        <b/>
        <sz val="11"/>
        <color rgb="FF000000"/>
        <rFont val="Arial"/>
        <family val="2"/>
      </rPr>
      <t xml:space="preserve">
30/06/2022. </t>
    </r>
    <r>
      <rPr>
        <sz val="11"/>
        <color rgb="FF000000"/>
        <rFont val="Arial"/>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</si>
  <si>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family val="2"/>
      </rPr>
      <t xml:space="preserve">14/10/2022.  </t>
    </r>
    <r>
      <rPr>
        <sz val="11"/>
        <rFont val="Arial"/>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family val="2"/>
      </rPr>
      <t xml:space="preserve">
26/09/2022.  </t>
    </r>
    <r>
      <rPr>
        <sz val="11"/>
        <rFont val="Arial"/>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family val="2"/>
      </rPr>
      <t xml:space="preserve">
19/07/2022. </t>
    </r>
    <r>
      <rPr>
        <sz val="11"/>
        <rFont val="Arial"/>
        <family val="2"/>
      </rPr>
      <t xml:space="preserve"> La Secretaría General - Gestión Documental aportó los siguientes documentos:
</t>
    </r>
    <r>
      <rPr>
        <b/>
        <sz val="11"/>
        <rFont val="Arial"/>
        <family val="2"/>
      </rPr>
      <t>INFORME DE SEGUIMIENTO TRIMESTRAL (octubre 2020 – abril 2021)</t>
    </r>
    <r>
      <rPr>
        <sz val="11"/>
        <rFont val="Arial"/>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</si>
  <si>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family val="2"/>
      </rPr>
      <t xml:space="preserve">
La tarea se encuentra dentro de los tiempos de ejecución.</t>
    </r>
  </si>
  <si>
    <t xml:space="preserve">Informe de seguimiento al Plan de Mejoramiento Archivístico (PMA) suscrito con el Archivo General de la Nación, I trimestre 2018.
Forma paz y salvo terminación o liquidación de contrato Forma retiro de funcionarios
</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</si>
  <si>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family val="2"/>
      </rPr>
      <t>se ha venido realizando seguimiento a través de las visitas que se han efectuado en cada una de las dependencias, donde se les exhorta a tener el FUID diligenciado y actualizado</t>
    </r>
    <r>
      <rPr>
        <sz val="11"/>
        <color theme="1"/>
        <rFont val="Arial"/>
        <family val="2"/>
      </rPr>
      <t xml:space="preserve">", no se describen los resultados observados por la Secretaría General a partir de dicho seguimiento.
</t>
    </r>
    <r>
      <rPr>
        <sz val="11"/>
        <rFont val="Arial"/>
        <family val="2"/>
      </rPr>
      <t>Se recomienda, fortalecer el seguimiento al control adecuado de los documentos, con el fin de garantizar la aprehensión por parte de las Dependencias de los lineamientos de gestión documental  implementados al interior de la Agencia.</t>
    </r>
  </si>
  <si>
    <r>
      <t>La Secretaría General suministró el documento "</t>
    </r>
    <r>
      <rPr>
        <i/>
        <sz val="11"/>
        <color theme="1"/>
        <rFont val="Arial"/>
        <family val="2"/>
      </rPr>
      <t>Informe No. 10 Levantamiento de información archivos de gestión de la ANT</t>
    </r>
    <r>
      <rPr>
        <sz val="11"/>
        <color theme="1"/>
        <rFont val="Arial"/>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</si>
  <si>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r>
      <rPr>
        <b/>
        <sz val="11"/>
        <rFont val="Arial"/>
        <family val="2"/>
      </rPr>
      <t>Hallazgo 2. Capacitación del Personal de Archivo</t>
    </r>
    <r>
      <rPr>
        <sz val="11"/>
        <rFont val="Arial"/>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</si>
  <si>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family val="2"/>
      </rPr>
      <t>".  Así mismo,  se observó correo electrónico del 21/03/2019, en el cual la Secretaría General solicita lo siguiente "</t>
    </r>
    <r>
      <rPr>
        <i/>
        <sz val="11"/>
        <color theme="1"/>
        <rFont val="Arial"/>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family val="2"/>
      </rPr>
      <t xml:space="preserve">)".
La Oficina de Control interno recomienda a las Dependencias responsables agilizar la incorporación de actividades de gestión documental al cronograma de capacitaciones del 2019 .
</t>
    </r>
  </si>
  <si>
    <r>
      <rPr>
        <b/>
        <sz val="11"/>
        <rFont val="Arial"/>
        <family val="2"/>
      </rPr>
      <t>Hallazgo Superado</t>
    </r>
    <r>
      <rPr>
        <sz val="11"/>
        <rFont val="Arial"/>
        <family val="2"/>
      </rPr>
      <t xml:space="preserve">
Acta Visita de Vigilancia 
30/10/2020</t>
    </r>
  </si>
  <si>
    <r>
      <rPr>
        <b/>
        <sz val="11"/>
        <rFont val="Arial"/>
        <family val="2"/>
      </rPr>
      <t xml:space="preserve">26/05/2022. </t>
    </r>
    <r>
      <rPr>
        <sz val="11"/>
        <rFont val="Arial"/>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family val="2"/>
      </rPr>
      <t xml:space="preserve"> </t>
    </r>
    <r>
      <rPr>
        <sz val="11"/>
        <rFont val="Arial"/>
        <family val="2"/>
      </rPr>
      <t xml:space="preserve">Tablas de Retención Documental- TRD, actividad realizada el 28/04/2022.
</t>
    </r>
    <r>
      <rPr>
        <b/>
        <sz val="11"/>
        <rFont val="Arial"/>
        <family val="2"/>
      </rPr>
      <t xml:space="preserve"> </t>
    </r>
    <r>
      <rPr>
        <sz val="11"/>
        <rFont val="Arial"/>
        <family val="2"/>
      </rPr>
      <t xml:space="preserve">Organización documental, actividad realizada el 28/04/2022.
</t>
    </r>
    <r>
      <rPr>
        <b/>
        <sz val="11"/>
        <rFont val="Arial"/>
        <family val="2"/>
      </rPr>
      <t xml:space="preserve"> </t>
    </r>
    <r>
      <rPr>
        <sz val="11"/>
        <rFont val="Arial"/>
        <family val="2"/>
      </rPr>
      <t xml:space="preserve">Descripción documental, fecha estimada de realización mayo a agosto 2022.
</t>
    </r>
    <r>
      <rPr>
        <b/>
        <sz val="11"/>
        <rFont val="Arial"/>
        <family val="2"/>
      </rPr>
      <t xml:space="preserve"> </t>
    </r>
    <r>
      <rPr>
        <sz val="11"/>
        <rFont val="Arial"/>
        <family val="2"/>
      </rPr>
      <t xml:space="preserve">Transferencias primarias, fecha estimada de realización septiembre 2022.
Se recomienda garantizar que el Plan Institucional de Capacitación - PIC incluya en su cronograma actividades relacionadas con la gestión documental.
</t>
    </r>
  </si>
  <si>
    <r>
      <rPr>
        <b/>
        <sz val="11"/>
        <rFont val="Arial"/>
        <family val="2"/>
      </rPr>
      <t>Hallazgo 3. Unidad de Correspondencia</t>
    </r>
    <r>
      <rPr>
        <sz val="11"/>
        <rFont val="Arial"/>
        <family val="2"/>
      </rPr>
      <t xml:space="preserve">
La entidad presuntamente incumple con lo establecido en los artículos No. 7 y No 9 del acuerdo 003 de 2015 en torno a la conformación de expedientes electrónicos y en cuanto a elementos del expedientes electrónico de archivo. </t>
    </r>
  </si>
  <si>
    <r>
      <t>A la luz de la "</t>
    </r>
    <r>
      <rPr>
        <i/>
        <sz val="11"/>
        <rFont val="Arial"/>
        <family val="2"/>
      </rPr>
      <t>Guía de documento electrónico</t>
    </r>
    <r>
      <rPr>
        <sz val="11"/>
        <rFont val="Arial"/>
        <family val="2"/>
      </rPr>
      <t>" del AGN , se esta revisando el sistema Orfeo para identificar que requiere mejora y así proponer el cronograma correspondiente</t>
    </r>
  </si>
  <si>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family val="2"/>
      </rPr>
      <t>Por la cual de adoptan los instrumentos archivísticos para la Gestión Documental de la Agencia Nacional de Tierras</t>
    </r>
    <r>
      <rPr>
        <sz val="11"/>
        <rFont val="Arial"/>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family val="2"/>
      </rPr>
      <t>". Por lo anterior, se recomienda a la dependencia revisar los instrumentos aprobados y vigentes antes de solicitar el levantamiento del hallazgo</t>
    </r>
  </si>
  <si>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family val="2"/>
      </rPr>
      <t xml:space="preserve">
EVIDENCIA ENVIADA:</t>
    </r>
    <r>
      <rPr>
        <sz val="11"/>
        <color theme="1"/>
        <rFont val="Arial"/>
        <family val="2"/>
      </rPr>
      <t xml:space="preserve">
Para el último informe de avance no se presentaron evidencias al respecto.
</t>
    </r>
    <r>
      <rPr>
        <b/>
        <sz val="11"/>
        <color theme="1"/>
        <rFont val="Arial"/>
        <family val="2"/>
      </rPr>
      <t>Observaciones AGN-GIV:</t>
    </r>
    <r>
      <rPr>
        <sz val="11"/>
        <color theme="1"/>
        <rFont val="Arial"/>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family val="2"/>
      </rPr>
      <t>Desarrollo de la Visita:</t>
    </r>
    <r>
      <rPr>
        <sz val="11"/>
        <color theme="1"/>
        <rFont val="Arial"/>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family val="2"/>
      </rPr>
      <t xml:space="preserve">
Conclusión: </t>
    </r>
    <r>
      <rPr>
        <sz val="11"/>
        <color theme="1"/>
        <rFont val="Arial"/>
        <family val="2"/>
      </rPr>
      <t xml:space="preserve">el hallazgo se considera que no es pertinente. La razón es que la entidad está llevando a cabo las actividades para llegar a la implementación plena de un SGDEA y, por tanto, no se puede vigilar esta implementación. </t>
    </r>
  </si>
  <si>
    <r>
      <rPr>
        <b/>
        <sz val="11"/>
        <color theme="1"/>
        <rFont val="Arial"/>
        <family val="2"/>
      </rPr>
      <t xml:space="preserve">30/05/2021 Actividad cumplida. </t>
    </r>
    <r>
      <rPr>
        <sz val="11"/>
        <color theme="1"/>
        <rFont val="Arial"/>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</si>
  <si>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family val="2"/>
      </rPr>
      <t>Conclusión:</t>
    </r>
    <r>
      <rPr>
        <sz val="11"/>
        <color theme="1"/>
        <rFont val="Arial"/>
        <family val="2"/>
      </rPr>
      <t xml:space="preserve"> Hallazgo no se da por superado</t>
    </r>
  </si>
  <si>
    <r>
      <t xml:space="preserve">08/11/2021 </t>
    </r>
    <r>
      <rPr>
        <sz val="11"/>
        <color theme="1"/>
        <rFont val="Arial"/>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</si>
  <si>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r>
      <rPr>
        <b/>
        <sz val="11"/>
        <color theme="1"/>
        <rFont val="Arial"/>
        <family val="2"/>
      </rPr>
      <t xml:space="preserve">26/05/2022.  </t>
    </r>
    <r>
      <rPr>
        <sz val="11"/>
        <color theme="1"/>
        <rFont val="Arial"/>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family val="2"/>
      </rPr>
      <t xml:space="preserve">
20/05/2022. </t>
    </r>
    <r>
      <rPr>
        <sz val="11"/>
        <color theme="1"/>
        <rFont val="Arial"/>
        <family val="2"/>
      </rPr>
      <t xml:space="preserve"> Para el periodo evaluado la Secretaría General mediante correo electrónico del 06/05/2022 allegó las siguientes evidencias: 
</t>
    </r>
    <r>
      <rPr>
        <b/>
        <sz val="11"/>
        <color theme="1"/>
        <rFont val="Arial"/>
        <family val="2"/>
      </rPr>
      <t>1, Borrador Modelo de Requisitos de Documentos Electrónicos – SGDEA ANT</t>
    </r>
    <r>
      <rPr>
        <sz val="11"/>
        <color theme="1"/>
        <rFont val="Arial"/>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family val="2"/>
      </rPr>
      <t>2. Política de Gestión Documental, versión 2 del 03/03/2021</t>
    </r>
    <r>
      <rPr>
        <sz val="11"/>
        <color theme="1"/>
        <rFont val="Arial"/>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family val="2"/>
      </rPr>
      <t>3. Acta</t>
    </r>
    <r>
      <rPr>
        <sz val="11"/>
        <color theme="1"/>
        <rFont val="Arial"/>
        <family val="2"/>
      </rPr>
      <t xml:space="preserve"> </t>
    </r>
    <r>
      <rPr>
        <b/>
        <sz val="11"/>
        <color theme="1"/>
        <rFont val="Arial"/>
        <family val="2"/>
      </rPr>
      <t>No. 01 del 21/04/2022</t>
    </r>
    <r>
      <rPr>
        <sz val="11"/>
        <color theme="1"/>
        <rFont val="Arial"/>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family val="2"/>
      </rPr>
      <t>4. Actas</t>
    </r>
    <r>
      <rPr>
        <sz val="11"/>
        <color theme="1"/>
        <rFont val="Arial"/>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family val="2"/>
      </rPr>
      <t>5. Comunicación oficial</t>
    </r>
    <r>
      <rPr>
        <sz val="11"/>
        <color theme="1"/>
        <rFont val="Arial"/>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</si>
  <si>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family val="2"/>
      </rPr>
      <t>Conclusión: Hallazgo se da por superado</t>
    </r>
  </si>
  <si>
    <r>
      <t xml:space="preserve">Hallazgo Superado
</t>
    </r>
    <r>
      <rPr>
        <sz val="11"/>
        <color theme="1"/>
        <rFont val="Arial"/>
        <family val="2"/>
      </rPr>
      <t>Respuesta AGN al Informe No. 3 del PMA ANT etapa de vigilancia.</t>
    </r>
  </si>
  <si>
    <r>
      <rPr>
        <b/>
        <sz val="11"/>
        <rFont val="Arial"/>
        <family val="2"/>
      </rPr>
      <t>Hallazgo 4. Conformación de los Archivos Públicos.</t>
    </r>
    <r>
      <rPr>
        <sz val="11"/>
        <rFont val="Arial"/>
        <family val="2"/>
      </rPr>
      <t xml:space="preserve">
</t>
    </r>
    <r>
      <rPr>
        <b/>
        <sz val="11"/>
        <rFont val="Arial"/>
        <family val="2"/>
      </rPr>
      <t xml:space="preserve">4.1. Organización de los Archivos de Gestión </t>
    </r>
    <r>
      <rPr>
        <sz val="11"/>
        <rFont val="Arial"/>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</si>
  <si>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family val="2"/>
      </rPr>
      <t>Desarrollo de la Visita:</t>
    </r>
    <r>
      <rPr>
        <sz val="11"/>
        <color theme="1"/>
        <rFont val="Arial"/>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family val="2"/>
      </rPr>
      <t>Conclusión:</t>
    </r>
    <r>
      <rPr>
        <sz val="11"/>
        <color theme="1"/>
        <rFont val="Arial"/>
        <family val="2"/>
      </rPr>
      <t xml:space="preserve"> el hallazgo no se da por superado.</t>
    </r>
  </si>
  <si>
    <r>
      <rPr>
        <b/>
        <sz val="11"/>
        <rFont val="Arial"/>
        <family val="2"/>
      </rPr>
      <t xml:space="preserve">30/05/2021 Actividad en términos. </t>
    </r>
    <r>
      <rPr>
        <sz val="11"/>
        <rFont val="Arial"/>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</si>
  <si>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family val="2"/>
      </rPr>
      <t xml:space="preserve">
Conclusión:</t>
    </r>
    <r>
      <rPr>
        <sz val="11"/>
        <color theme="1"/>
        <rFont val="Arial"/>
        <family val="2"/>
      </rPr>
      <t xml:space="preserve"> Hallazgo no se da por superado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</si>
  <si>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family val="2"/>
      </rPr>
      <t xml:space="preserve">
</t>
    </r>
    <r>
      <rPr>
        <sz val="11"/>
        <color theme="1"/>
        <rFont val="Arial"/>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</si>
  <si>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r>
      <t xml:space="preserve">26/05/2022.  </t>
    </r>
    <r>
      <rPr>
        <sz val="11"/>
        <color theme="1"/>
        <rFont val="Arial"/>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HISTORIA DEL ARTE REFORZAMIENTO ESTRUCTURAL EDIFICIO PRINCIPAL CALLE 43 No. 57 </t>
    </r>
    <r>
      <rPr>
        <sz val="11"/>
        <color theme="1"/>
        <rFont val="Arial"/>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family val="2"/>
      </rPr>
      <t xml:space="preserve">
</t>
    </r>
  </si>
  <si>
    <r>
      <rPr>
        <b/>
        <sz val="11"/>
        <color theme="1"/>
        <rFont val="Arial"/>
        <family val="2"/>
      </rPr>
      <t xml:space="preserve">30/09/2022.  </t>
    </r>
    <r>
      <rPr>
        <sz val="11"/>
        <color theme="1"/>
        <rFont val="Arial"/>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family val="2"/>
      </rPr>
      <t xml:space="preserve">30/06/2022.  </t>
    </r>
    <r>
      <rPr>
        <sz val="11"/>
        <color theme="1"/>
        <rFont val="Arial"/>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</si>
  <si>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family val="2"/>
      </rPr>
      <t>30/09/2022.</t>
    </r>
    <r>
      <rPr>
        <sz val="11"/>
        <color theme="1"/>
        <rFont val="Arial"/>
        <family val="2"/>
      </rPr>
      <t xml:space="preserve">Comunicación 20196200611472 del 14/06/2019.
Diagnostico
</t>
    </r>
    <r>
      <rPr>
        <b/>
        <sz val="11"/>
        <color theme="1"/>
        <rFont val="Arial"/>
        <family val="2"/>
      </rPr>
      <t xml:space="preserve">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</si>
  <si>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family val="2"/>
      </rPr>
      <t xml:space="preserve">
</t>
    </r>
    <r>
      <rPr>
        <sz val="11"/>
        <color theme="1"/>
        <rFont val="Arial"/>
        <family val="2"/>
      </rPr>
      <t>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</si>
  <si>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family val="2"/>
      </rPr>
      <t>para la elaboración del Informe que corresponderá al periodo de Julio a septiembre, se encuentra en recopilación de información en las Dependencias y el informe será elaborado durante la primera semana de Octubre</t>
    </r>
    <r>
      <rPr>
        <sz val="11"/>
        <rFont val="Arial"/>
        <family val="2"/>
      </rPr>
      <t>”. Atendiendo lo anterior, se recomienda el envío del informe trimestral con corte al mes de septiembre una vez sea aprobado, toda vez, que la actividad estaba programada para cierre el 21/09/2018.</t>
    </r>
  </si>
  <si>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family val="2"/>
      </rPr>
      <t>• Oficina del Inspector de la Gestión de Tierras:</t>
    </r>
    <r>
      <rPr>
        <sz val="11"/>
        <rFont val="Arial"/>
        <family val="2"/>
      </rPr>
      <t xml:space="preserve"> 30 expedientes creados de los cuales 25 están registrados en el FUID, consultada dicha área manifestó que los 5 restantes fueron pruebas de sistema y que procederán a solicitar su inactivación.
</t>
    </r>
    <r>
      <rPr>
        <b/>
        <sz val="11"/>
        <rFont val="Arial"/>
        <family val="2"/>
      </rPr>
      <t>• Subdirección de Talento Humano:</t>
    </r>
    <r>
      <rPr>
        <sz val="11"/>
        <rFont val="Arial"/>
        <family val="2"/>
      </rPr>
      <t xml:space="preserve"> Se observó que para la vigencia 2018 fueron creados 69 expedientes en el sistema ORFEO, de los cuales 18 no cuentan con registro en el FUID
</t>
    </r>
    <r>
      <rPr>
        <b/>
        <sz val="11"/>
        <rFont val="Arial"/>
        <family val="2"/>
      </rPr>
      <t>• Oficina de Planeación:</t>
    </r>
    <r>
      <rPr>
        <sz val="11"/>
        <rFont val="Arial"/>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family val="2"/>
      </rPr>
      <t>• Subdirección Administrativa y Financiera:</t>
    </r>
    <r>
      <rPr>
        <sz val="11"/>
        <rFont val="Arial"/>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</si>
  <si>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family val="2"/>
      </rPr>
      <t xml:space="preserve">No Conformidad No. 4: </t>
    </r>
    <r>
      <rPr>
        <i/>
        <sz val="11"/>
        <color theme="1"/>
        <rFont val="Arial"/>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family val="2"/>
      </rPr>
      <t xml:space="preserve">. 
</t>
    </r>
  </si>
  <si>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family val="2"/>
      </rPr>
      <t>Aislamiento inteligente y productiv</t>
    </r>
    <r>
      <rPr>
        <sz val="11"/>
        <color theme="1"/>
        <rFont val="Arial"/>
        <family val="2"/>
      </rPr>
      <t>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</si>
  <si>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</si>
  <si>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26/05/2022.  </t>
    </r>
    <r>
      <rPr>
        <sz val="11"/>
        <color theme="1"/>
        <rFont val="Arial"/>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 </t>
    </r>
    <r>
      <rPr>
        <sz val="11"/>
        <color theme="1"/>
        <rFont val="Arial"/>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family val="2"/>
      </rPr>
      <t xml:space="preserve"> </t>
    </r>
    <r>
      <rPr>
        <sz val="11"/>
        <color theme="1"/>
        <rFont val="Arial"/>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family val="2"/>
      </rPr>
      <t xml:space="preserve">
</t>
    </r>
  </si>
  <si>
    <r>
      <rPr>
        <b/>
        <sz val="11"/>
        <color theme="1"/>
        <rFont val="Arial"/>
        <family val="2"/>
      </rPr>
      <t xml:space="preserve">30/09/2022.  </t>
    </r>
    <r>
      <rPr>
        <sz val="11"/>
        <color theme="1"/>
        <rFont val="Arial"/>
        <family val="2"/>
      </rPr>
      <t xml:space="preserve">En el mes de octubre se presentará el Informe final de seguimiento de las comunicaciones oficiales .
</t>
    </r>
    <r>
      <rPr>
        <b/>
        <sz val="11"/>
        <color theme="1"/>
        <rFont val="Arial"/>
        <family val="2"/>
      </rPr>
      <t xml:space="preserve">
30/06/2022. </t>
    </r>
    <r>
      <rPr>
        <sz val="11"/>
        <color theme="1"/>
        <rFont val="Arial"/>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</si>
  <si>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family val="2"/>
      </rPr>
      <t>30/09/2022</t>
    </r>
    <r>
      <rPr>
        <sz val="11"/>
        <color theme="1"/>
        <rFont val="Arial"/>
        <family val="2"/>
      </rPr>
      <t xml:space="preserve">.   No se remiten evidencias.
</t>
    </r>
    <r>
      <rPr>
        <b/>
        <sz val="11"/>
        <color theme="1"/>
        <rFont val="Arial"/>
        <family val="2"/>
      </rPr>
      <t>30/06/2022.</t>
    </r>
    <r>
      <rPr>
        <sz val="11"/>
        <color theme="1"/>
        <rFont val="Arial"/>
        <family val="2"/>
      </rPr>
      <t xml:space="preserve">  Informe solicitud de expedientes del periodo comprendido entre octubre de 2020 a Abril 2021</t>
    </r>
  </si>
  <si>
    <r>
      <t xml:space="preserve">14/10/2022. </t>
    </r>
    <r>
      <rPr>
        <sz val="11"/>
        <color theme="1"/>
        <rFont val="Arial"/>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family val="2"/>
      </rPr>
      <t xml:space="preserve">
19/07/2022.  </t>
    </r>
    <r>
      <rPr>
        <sz val="11"/>
        <color theme="1"/>
        <rFont val="Arial"/>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</si>
  <si>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</si>
  <si>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family val="2"/>
      </rPr>
      <t xml:space="preserve">
26/05/2022. </t>
    </r>
    <r>
      <rPr>
        <sz val="11"/>
        <color theme="1"/>
        <rFont val="Arial"/>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Borrador Programa de Gestión Documental</t>
    </r>
    <r>
      <rPr>
        <sz val="11"/>
        <color theme="1"/>
        <rFont val="Arial"/>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t>
    </r>
  </si>
  <si>
    <r>
      <rPr>
        <b/>
        <sz val="11"/>
        <color theme="1"/>
        <rFont val="Arial"/>
        <family val="2"/>
      </rPr>
      <t xml:space="preserve">30/09/2022.  </t>
    </r>
    <r>
      <rPr>
        <sz val="11"/>
        <color theme="1"/>
        <rFont val="Arial"/>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family val="2"/>
      </rPr>
      <t xml:space="preserve">30/06/2022.  </t>
    </r>
    <r>
      <rPr>
        <sz val="11"/>
        <color theme="1"/>
        <rFont val="Arial"/>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</si>
  <si>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family val="2"/>
      </rPr>
      <t xml:space="preserve">30/09/2022.  </t>
    </r>
    <r>
      <rPr>
        <sz val="11"/>
        <color theme="1"/>
        <rFont val="Arial"/>
        <family val="2"/>
      </rPr>
      <t xml:space="preserve">No se remiten evidencias.
</t>
    </r>
    <r>
      <rPr>
        <b/>
        <sz val="11"/>
        <color theme="1"/>
        <rFont val="Arial"/>
        <family val="2"/>
      </rPr>
      <t xml:space="preserve">
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</si>
  <si>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</si>
  <si>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family val="2"/>
      </rPr>
      <t xml:space="preserve">8/11/2021 </t>
    </r>
    <r>
      <rPr>
        <sz val="11"/>
        <color theme="1"/>
        <rFont val="Arial"/>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family val="2"/>
      </rPr>
      <t xml:space="preserve">
17/06/2021</t>
    </r>
    <r>
      <rPr>
        <sz val="11"/>
        <color theme="1"/>
        <rFont val="Arial"/>
        <family val="2"/>
      </rPr>
      <t xml:space="preserve">  </t>
    </r>
    <r>
      <rPr>
        <b/>
        <sz val="11"/>
        <color theme="1"/>
        <rFont val="Arial"/>
        <family val="2"/>
      </rPr>
      <t xml:space="preserve">Actividad incumplida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</si>
  <si>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rPr>
        <b/>
        <sz val="11"/>
        <color theme="1"/>
        <rFont val="Arial"/>
        <family val="2"/>
      </rPr>
      <t xml:space="preserve">26/05/2022. </t>
    </r>
    <r>
      <rPr>
        <sz val="11"/>
        <color theme="1"/>
        <rFont val="Arial"/>
        <family val="2"/>
      </rPr>
      <t>En el marco de la fase preliminar, los colaboradores de gestión documental de la Secretaría General allegaron la siguiente información:</t>
    </r>
    <r>
      <rPr>
        <b/>
        <sz val="11"/>
        <color theme="1"/>
        <rFont val="Arial"/>
        <family val="2"/>
      </rPr>
      <t xml:space="preserve">
 Circular 12 del 0305/2022, </t>
    </r>
    <r>
      <rPr>
        <sz val="11"/>
        <color theme="1"/>
        <rFont val="Arial"/>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family val="2"/>
      </rPr>
      <t xml:space="preserve">
 Listado de asistencia y temática tratada</t>
    </r>
    <r>
      <rPr>
        <sz val="11"/>
        <color theme="1"/>
        <rFont val="Arial"/>
        <family val="2"/>
      </rPr>
      <t xml:space="preserve">, en la capacitación sobre Organización Documental y TRD, dirigida a los colaboradores de la ANT, la cual tuvo lugar el 28/04/2022 a través de la aplicación Teams. </t>
    </r>
    <r>
      <rPr>
        <b/>
        <sz val="11"/>
        <color theme="1"/>
        <rFont val="Arial"/>
        <family val="2"/>
      </rPr>
      <t xml:space="preserve">
 Listados de asistencia de las Actas </t>
    </r>
    <r>
      <rPr>
        <sz val="11"/>
        <color theme="1"/>
        <rFont val="Arial"/>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family val="2"/>
      </rPr>
      <t xml:space="preserve">
</t>
    </r>
    <r>
      <rPr>
        <sz val="11"/>
        <color theme="1"/>
        <rFont val="Arial"/>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family val="2"/>
      </rPr>
      <t xml:space="preserve">
 </t>
    </r>
    <r>
      <rPr>
        <sz val="11"/>
        <color theme="1"/>
        <rFont val="Arial"/>
        <family val="2"/>
      </rPr>
      <t>Evidencias del estado actual en los archivos de gestión visitados y las acciones de mejora para las necesidades identificadas.</t>
    </r>
    <r>
      <rPr>
        <b/>
        <sz val="11"/>
        <color theme="1"/>
        <rFont val="Arial"/>
        <family val="2"/>
      </rPr>
      <t xml:space="preserve">
 </t>
    </r>
    <r>
      <rPr>
        <sz val="11"/>
        <color theme="1"/>
        <rFont val="Arial"/>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Cronograma de seguimiento organización 2022</t>
    </r>
    <r>
      <rPr>
        <sz val="11"/>
        <color theme="1"/>
        <rFont val="Arial"/>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family val="2"/>
      </rPr>
      <t>Capacitación en modalidad virtual sobre la Organización Documental y TRD</t>
    </r>
    <r>
      <rPr>
        <sz val="11"/>
        <color theme="1"/>
        <rFont val="Arial"/>
        <family val="2"/>
      </rPr>
      <t xml:space="preserve">, dirigida a los colaboradores de la ANT, la cual tuvo lugar el 28/04/2022 a través de la aplicación Teams.   No se allegó asistencia electrónica y memorias de los temas tratados.
</t>
    </r>
    <r>
      <rPr>
        <b/>
        <sz val="11"/>
        <color theme="1"/>
        <rFont val="Arial"/>
        <family val="2"/>
      </rPr>
      <t>Listado de asistencia del 27/04/2022 de la actividad “Articulación Enlaces GD”</t>
    </r>
    <r>
      <rPr>
        <sz val="11"/>
        <color theme="1"/>
        <rFont val="Arial"/>
        <family val="2"/>
      </rPr>
      <t xml:space="preserve">.
</t>
    </r>
    <r>
      <rPr>
        <b/>
        <sz val="11"/>
        <color theme="1"/>
        <rFont val="Arial"/>
        <family val="2"/>
      </rPr>
      <t>Acta No. 59 del 03/11/2021, Diagnostico Documenta</t>
    </r>
    <r>
      <rPr>
        <sz val="11"/>
        <color theme="1"/>
        <rFont val="Arial"/>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family val="2"/>
      </rPr>
      <t>Acta No. 60 del 05/11/2021</t>
    </r>
    <r>
      <rPr>
        <sz val="11"/>
        <color theme="1"/>
        <rFont val="Arial"/>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family val="2"/>
      </rPr>
      <t>Acta No. 61 del 08/11/2021,</t>
    </r>
    <r>
      <rPr>
        <sz val="11"/>
        <color theme="1"/>
        <rFont val="Arial"/>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family val="2"/>
      </rPr>
      <t>Acta No. 61 del 09/11/2021</t>
    </r>
    <r>
      <rPr>
        <sz val="11"/>
        <color theme="1"/>
        <rFont val="Arial"/>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family val="2"/>
      </rPr>
      <t>Acta No. 63 del 09/11/2021,</t>
    </r>
    <r>
      <rPr>
        <sz val="11"/>
        <color theme="1"/>
        <rFont val="Arial"/>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family val="2"/>
      </rPr>
      <t>Acta No. 64 del 10/11/2021</t>
    </r>
    <r>
      <rPr>
        <sz val="11"/>
        <color theme="1"/>
        <rFont val="Arial"/>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family val="2"/>
      </rPr>
      <t>Acta No. 66 del 17/11/2021,</t>
    </r>
    <r>
      <rPr>
        <sz val="11"/>
        <color theme="1"/>
        <rFont val="Arial"/>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family val="2"/>
      </rPr>
      <t>Acta No. 67 del 16/11/2021,</t>
    </r>
    <r>
      <rPr>
        <sz val="11"/>
        <color theme="1"/>
        <rFont val="Arial"/>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family val="2"/>
      </rPr>
      <t>Acta No. 68 del 17/11/2021</t>
    </r>
    <r>
      <rPr>
        <sz val="11"/>
        <color theme="1"/>
        <rFont val="Arial"/>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family val="2"/>
      </rPr>
      <t xml:space="preserve">1. </t>
    </r>
    <r>
      <rPr>
        <sz val="11"/>
        <color theme="1"/>
        <rFont val="Arial"/>
        <family val="2"/>
      </rPr>
      <t xml:space="preserve">Evidencias del estado actual en los archivos de gestión visitados y las acciones de mejora para las necesidades identificadas.
</t>
    </r>
    <r>
      <rPr>
        <b/>
        <sz val="11"/>
        <color theme="1"/>
        <rFont val="Arial"/>
        <family val="2"/>
      </rPr>
      <t xml:space="preserve">2. </t>
    </r>
    <r>
      <rPr>
        <sz val="11"/>
        <color theme="1"/>
        <rFont val="Arial"/>
        <family val="2"/>
      </rPr>
      <t xml:space="preserve">Muestra representativa con la hoja de control diligenciada y con los primeros 30 a 40 folios del expediente.
</t>
    </r>
  </si>
  <si>
    <r>
      <rPr>
        <b/>
        <sz val="11"/>
        <color theme="1"/>
        <rFont val="Arial"/>
        <family val="2"/>
      </rPr>
      <t xml:space="preserve">30/09/2022.  </t>
    </r>
    <r>
      <rPr>
        <sz val="11"/>
        <color theme="1"/>
        <rFont val="Arial"/>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family val="2"/>
      </rPr>
      <t xml:space="preserve">30/06/2022. </t>
    </r>
    <r>
      <rPr>
        <sz val="11"/>
        <color theme="1"/>
        <rFont val="Arial"/>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</si>
  <si>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family val="2"/>
      </rPr>
      <t xml:space="preserve">30/09/2022.  
30/06/2022. </t>
    </r>
    <r>
      <rPr>
        <sz val="11"/>
        <color theme="1"/>
        <rFont val="Arial"/>
        <family val="2"/>
      </rPr>
      <t xml:space="preserve"> Visitas de seguimiento primer periodo 2022</t>
    </r>
  </si>
  <si>
    <r>
      <rPr>
        <b/>
        <sz val="11"/>
        <color theme="1"/>
        <rFont val="Arial"/>
        <family val="2"/>
      </rPr>
      <t xml:space="preserve">14/10/2022.  </t>
    </r>
    <r>
      <rPr>
        <sz val="11"/>
        <color theme="1"/>
        <rFont val="Arial"/>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family val="2"/>
      </rPr>
      <t>ACTAS DE SEGUIMIENTO A LOS COMPROMISOS:</t>
    </r>
    <r>
      <rPr>
        <sz val="11"/>
        <color theme="1"/>
        <rFont val="Arial"/>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family val="2"/>
      </rPr>
      <t>La dependencia no se compromete a nada teniendo en cuenta que no cuentan con personal para realizar los procesos de organización documental</t>
    </r>
    <r>
      <rPr>
        <sz val="11"/>
        <color theme="1"/>
        <rFont val="Arial"/>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family val="2"/>
      </rPr>
      <t>ACTAS DE SEGUIMIENTO Y CONTROL PARA IDENTIFICAR LOS AVANCES DE ORGANIZACIÓN DOCUMENTAL:</t>
    </r>
    <r>
      <rPr>
        <sz val="11"/>
        <color theme="1"/>
        <rFont val="Arial"/>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family val="2"/>
      </rPr>
      <t xml:space="preserve">
19/07/2022. </t>
    </r>
    <r>
      <rPr>
        <sz val="11"/>
        <color theme="1"/>
        <rFont val="Arial"/>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</si>
  <si>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rFont val="Arial"/>
        <family val="2"/>
      </rPr>
      <t>Hallazgo 5.  Organización de Historias Laborales</t>
    </r>
    <r>
      <rPr>
        <sz val="11"/>
        <rFont val="Arial"/>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</si>
  <si>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family val="2"/>
      </rPr>
      <t>".
Respecto al seguimiento a la adecuada conservación y control de los expedientes de historias la laborales, el informe en mención señala que "</t>
    </r>
    <r>
      <rPr>
        <i/>
        <sz val="11"/>
        <color theme="1"/>
        <rFont val="Arial"/>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family val="2"/>
      </rPr>
      <t>".
Se recomienda agilizar el diligenciamiento de las hojas de control de las 97 historias laborales.</t>
    </r>
  </si>
  <si>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family val="2"/>
      </rPr>
      <t xml:space="preserve">1. </t>
    </r>
    <r>
      <rPr>
        <sz val="11"/>
        <color theme="1"/>
        <rFont val="Arial"/>
        <family val="2"/>
      </rPr>
      <t>"</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family val="2"/>
      </rPr>
      <t xml:space="preserve">".
</t>
    </r>
    <r>
      <rPr>
        <b/>
        <sz val="11"/>
        <color theme="1"/>
        <rFont val="Arial"/>
        <family val="2"/>
      </rPr>
      <t>2.</t>
    </r>
    <r>
      <rPr>
        <sz val="11"/>
        <color theme="1"/>
        <rFont val="Arial"/>
        <family val="2"/>
      </rPr>
      <t xml:space="preserve"> "</t>
    </r>
    <r>
      <rPr>
        <i/>
        <sz val="11"/>
        <color theme="1"/>
        <rFont val="Arial"/>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t>
    </r>
    <r>
      <rPr>
        <b/>
        <sz val="11"/>
        <color theme="1"/>
        <rFont val="Arial"/>
        <family val="2"/>
      </rPr>
      <t>3.</t>
    </r>
    <r>
      <rPr>
        <sz val="11"/>
        <color theme="1"/>
        <rFont val="Arial"/>
        <family val="2"/>
      </rPr>
      <t xml:space="preserve"> "</t>
    </r>
    <r>
      <rPr>
        <i/>
        <sz val="11"/>
        <color theme="1"/>
        <rFont val="Arial"/>
        <family val="2"/>
      </rPr>
      <t>Los instrumentos de descripción permiten la ubicación y recuperación de la información</t>
    </r>
    <r>
      <rPr>
        <sz val="11"/>
        <color theme="1"/>
        <rFont val="Arial"/>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</si>
  <si>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La Oficina de Control Interno recomienda a la Subdirección de Talento Humano, adelantar las actividades de gestión documental en las 9 historias laborales pendientes. </t>
    </r>
  </si>
  <si>
    <r>
      <t>En cuanto a la efectividad de las acciones implementadas, la Oficina de Control Interno realizó auditoría a la gestión documental de la Agencia, la cual presentó el siguiente resultado:
(...) "</t>
    </r>
    <r>
      <rPr>
        <b/>
        <i/>
        <sz val="11"/>
        <color theme="1"/>
        <rFont val="Arial"/>
        <family val="2"/>
      </rPr>
      <t>No Conformidad No. 4</t>
    </r>
    <r>
      <rPr>
        <i/>
        <sz val="11"/>
        <color theme="1"/>
        <rFont val="Arial"/>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</si>
  <si>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family val="2"/>
      </rPr>
      <t>Conclusión:</t>
    </r>
    <r>
      <rPr>
        <sz val="11"/>
        <color theme="1"/>
        <rFont val="Arial"/>
        <family val="2"/>
      </rPr>
      <t xml:space="preserve"> el hallazgo no se da por superado.</t>
    </r>
  </si>
  <si>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family val="2"/>
      </rPr>
      <t xml:space="preserve">Conclusión: </t>
    </r>
    <r>
      <rPr>
        <sz val="11"/>
        <color theme="1"/>
        <rFont val="Arial"/>
        <family val="2"/>
      </rPr>
      <t>Hallazgo no se da por superado</t>
    </r>
  </si>
  <si>
    <r>
      <rPr>
        <b/>
        <sz val="11"/>
        <color theme="1"/>
        <rFont val="Arial"/>
        <family val="2"/>
      </rPr>
      <t xml:space="preserve">08/11/2021  </t>
    </r>
    <r>
      <rPr>
        <sz val="11"/>
        <color theme="1"/>
        <rFont val="Arial"/>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family val="2"/>
      </rPr>
      <t xml:space="preserve">
17/06/2021  Actividad en términos</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</si>
  <si>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r>
      <rPr>
        <b/>
        <sz val="11"/>
        <color theme="1"/>
        <rFont val="Arial"/>
        <family val="2"/>
      </rPr>
      <t xml:space="preserve">26/05/2022. </t>
    </r>
    <r>
      <rPr>
        <sz val="11"/>
        <color theme="1"/>
        <rFont val="Arial"/>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</si>
  <si>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r>
      <rPr>
        <b/>
        <sz val="11"/>
        <color theme="1"/>
        <rFont val="Arial"/>
        <family val="2"/>
      </rPr>
      <t xml:space="preserve">30/09/2022. </t>
    </r>
    <r>
      <rPr>
        <sz val="11"/>
        <color theme="1"/>
        <rFont val="Arial"/>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family val="2"/>
      </rPr>
      <t xml:space="preserve">30/06/2022. </t>
    </r>
    <r>
      <rPr>
        <sz val="11"/>
        <color theme="1"/>
        <rFont val="Arial"/>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</si>
  <si>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family val="2"/>
      </rPr>
      <t>30/09/2022</t>
    </r>
    <r>
      <rPr>
        <sz val="11"/>
        <color theme="1"/>
        <rFont val="Arial"/>
        <family val="2"/>
      </rPr>
      <t xml:space="preserve">.
</t>
    </r>
    <r>
      <rPr>
        <b/>
        <sz val="11"/>
        <color theme="1"/>
        <rFont val="Arial"/>
        <family val="2"/>
      </rPr>
      <t>30/06/2022</t>
    </r>
    <r>
      <rPr>
        <sz val="11"/>
        <color theme="1"/>
        <rFont val="Arial"/>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</si>
  <si>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1"/>
        <color theme="1"/>
        <rFont val="Arial"/>
        <family val="2"/>
      </rPr>
      <t xml:space="preserve">14/10/2022. </t>
    </r>
    <r>
      <rPr>
        <sz val="11"/>
        <color theme="1"/>
        <rFont val="Arial"/>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family val="2"/>
      </rPr>
      <t xml:space="preserve">
29/07/2022.  </t>
    </r>
    <r>
      <rPr>
        <sz val="11"/>
        <color theme="1"/>
        <rFont val="Arial"/>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family val="2"/>
      </rPr>
      <t xml:space="preserve">
</t>
    </r>
    <r>
      <rPr>
        <sz val="11"/>
        <color theme="1"/>
        <rFont val="Arial"/>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family val="2"/>
      </rPr>
      <t xml:space="preserve">
28/07/2022.  </t>
    </r>
    <r>
      <rPr>
        <sz val="11"/>
        <color theme="1"/>
        <rFont val="Arial"/>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family val="2"/>
      </rPr>
      <t xml:space="preserve">
19/07/2022. </t>
    </r>
    <r>
      <rPr>
        <sz val="11"/>
        <color theme="1"/>
        <rFont val="Arial"/>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</si>
  <si>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r>
      <rPr>
        <b/>
        <sz val="11"/>
        <rFont val="Arial"/>
        <family val="2"/>
      </rPr>
      <t>Hallazgo 6. Sistema Integrado de Conservación (SIC)</t>
    </r>
    <r>
      <rPr>
        <sz val="11"/>
        <rFont val="Arial"/>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</si>
  <si>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family val="2"/>
      </rPr>
      <t>Plan de Conservación Documental,</t>
    </r>
    <r>
      <rPr>
        <sz val="11"/>
        <color indexed="8"/>
        <rFont val="Arial"/>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family val="2"/>
      </rPr>
      <t>Plan de Preservación digital a largo plazo</t>
    </r>
    <r>
      <rPr>
        <sz val="11"/>
        <color indexed="8"/>
        <rFont val="Arial"/>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</si>
  <si>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r>
      <t>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</si>
  <si>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r>
      <t>Con corte al  27/12/2018 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</si>
  <si>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r>
      <t>Tarea ejecutada de acuerdo a los avances reportados con corte al 27/06/2019, a saber "</t>
    </r>
    <r>
      <rPr>
        <i/>
        <sz val="11"/>
        <color theme="1"/>
        <rFont val="Arial"/>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</si>
  <si>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r>
      <t>De acuerdo a los soportes allegados por la Dependencia se observó acta No.20190925 - 1, la cual tuvo como objetivo</t>
    </r>
    <r>
      <rPr>
        <i/>
        <sz val="11"/>
        <color theme="1"/>
        <rFont val="Arial"/>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family val="2"/>
      </rPr>
      <t>“Plan de Preservación Digital a largo Plazo”</t>
    </r>
    <r>
      <rPr>
        <sz val="11"/>
        <color theme="1"/>
        <rFont val="Arial"/>
        <family val="2"/>
      </rPr>
      <t xml:space="preserve"> en los Informes de Seguimiento del Sistema Integrado de Conservación – SIC
</t>
    </r>
  </si>
  <si>
    <r>
      <t xml:space="preserve">Se observó, de acuerdo a los soportes allegados por la dependencia:
</t>
    </r>
    <r>
      <rPr>
        <b/>
        <sz val="11"/>
        <color theme="1"/>
        <rFont val="Arial"/>
        <family val="2"/>
      </rPr>
      <t>1.</t>
    </r>
    <r>
      <rPr>
        <sz val="11"/>
        <color theme="1"/>
        <rFont val="Arial"/>
        <family val="2"/>
      </rPr>
      <t xml:space="preserve"> Ficha técnica ADQBS-F- 007 la cual tiene por objeto</t>
    </r>
    <r>
      <rPr>
        <i/>
        <sz val="11"/>
        <color theme="1"/>
        <rFont val="Arial"/>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family val="2"/>
      </rPr>
      <t xml:space="preserve">
</t>
    </r>
    <r>
      <rPr>
        <b/>
        <sz val="11"/>
        <color theme="1"/>
        <rFont val="Arial"/>
        <family val="2"/>
      </rPr>
      <t>2.</t>
    </r>
    <r>
      <rPr>
        <sz val="11"/>
        <color theme="1"/>
        <rFont val="Arial"/>
        <family val="2"/>
      </rPr>
      <t xml:space="preserve"> Ficha técnica ADQBS-F- 007 la cual tiene por objeto:</t>
    </r>
    <r>
      <rPr>
        <i/>
        <sz val="11"/>
        <color theme="1"/>
        <rFont val="Arial"/>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family val="2"/>
      </rPr>
      <t xml:space="preserve">
</t>
    </r>
    <r>
      <rPr>
        <b/>
        <sz val="11"/>
        <color theme="1"/>
        <rFont val="Arial"/>
        <family val="2"/>
      </rPr>
      <t>3.</t>
    </r>
    <r>
      <rPr>
        <sz val="11"/>
        <color theme="1"/>
        <rFont val="Arial"/>
        <family val="2"/>
      </rPr>
      <t xml:space="preserve">  Ficha técnica ADQBS-F- 007 la cual tiene por objeto: </t>
    </r>
    <r>
      <rPr>
        <i/>
        <sz val="11"/>
        <color theme="1"/>
        <rFont val="Arial"/>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family val="2"/>
      </rPr>
      <t xml:space="preserve">
</t>
    </r>
    <r>
      <rPr>
        <b/>
        <sz val="11"/>
        <color theme="1"/>
        <rFont val="Arial"/>
        <family val="2"/>
      </rPr>
      <t xml:space="preserve">4. </t>
    </r>
    <r>
      <rPr>
        <sz val="11"/>
        <color theme="1"/>
        <rFont val="Arial"/>
        <family val="2"/>
      </rPr>
      <t xml:space="preserve">Formulación de Estudios y Documentos Previos ADQBS-F- 002 del proyecto: </t>
    </r>
    <r>
      <rPr>
        <i/>
        <sz val="11"/>
        <color theme="1"/>
        <rFont val="Arial"/>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</si>
  <si>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r>
      <rPr>
        <b/>
        <sz val="11"/>
        <color theme="1"/>
        <rFont val="Arial"/>
        <family val="2"/>
      </rPr>
      <t>HALLAZGO SUPERADO</t>
    </r>
    <r>
      <rPr>
        <sz val="11"/>
        <color theme="1"/>
        <rFont val="Arial"/>
        <family val="2"/>
      </rPr>
      <t xml:space="preserve"> 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</si>
  <si>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ETAPA DE CONTROL</t>
  </si>
  <si>
    <t xml:space="preserve">RESPUESTA  ANT A LAS OBSERVACIONES DEL AGN 11/05/2018 </t>
  </si>
  <si>
    <t>GESTIÓN REPORTADA POR DEPENDECIA RESPONSABLE DE EJECUCIÓN</t>
  </si>
  <si>
    <t>PRIMER SEGUIMIENTO OFICINA DE CONTROL INTERNO</t>
  </si>
  <si>
    <t>SEGUNDO SEGUIMIENTO OFICINA DE CONTROL INTERNO</t>
  </si>
  <si>
    <t>TERCER SEGUIMIENTO OFICINA DE CONTROL INTERNO</t>
  </si>
  <si>
    <t>CUARTO SEGUIMIENTO OFICINA DE CONTROL INTERNO</t>
  </si>
  <si>
    <t>QUINTO SEGUIMIENTO OFICINA DE CONTROL INTERNO</t>
  </si>
  <si>
    <t>SEXTO SEGUIMIENTO OFICINA DE CONTROL INTERNO</t>
  </si>
  <si>
    <t>SEPTIMO SEGUIMIENTO OFICINA DE CONTROL INTERNO</t>
  </si>
  <si>
    <t>OCTAVO SEGUIMIENTO OFICINA DE CONTROL INTERNO</t>
  </si>
  <si>
    <t>NOVENO SEGUIMIENTO OFICINA DE CONTROL INTERNO</t>
  </si>
  <si>
    <t>DÉCIMO SEGUIMIENTO OFICINA DE CONTROL INTERNO</t>
  </si>
  <si>
    <t>UNDÉCIMO SEGUIMIENTO OFICINA DE CONTROL INTERNO</t>
  </si>
  <si>
    <t>GESTIÓN REPORTADA POR DEPENDECIA RESPONSABLE DE EJECUCIÓN
21/03/2020 AL 20/06/2020</t>
  </si>
  <si>
    <t>GESTIÓN REPORTADA POR DEPENDECIA RESPONSABLE DE EJECUCIÓN
21/12/2019 AL 20/03/2020</t>
  </si>
  <si>
    <t>GESTIÓN REPORTADA POR DEPENDECIA RESPONSABLE DE EJECUCIÓN
21/06/2020 AL 20/09/2020</t>
  </si>
  <si>
    <t>DUODÉCIMO SEGUIMIENTO OFICINA DE CONTROL INTERNO</t>
  </si>
  <si>
    <t>GESTIÓN REPORTADA POR DEPENDECIA RESPONSABLE DE EJECUCIÓN
21/09/2020 AL 20/12/2020</t>
  </si>
  <si>
    <t>DECIMOTERCERO SEGUIMIENTO OFICINA DE CONTROL INTERNO</t>
  </si>
  <si>
    <t>GESTIÓN REPORTADA POR DEPENDECIA RESPONSABLE DE EJECUCIÓN
31/10/2020 AL 30/04/2021</t>
  </si>
  <si>
    <t>Primer Seguimiento PM Visita Vigilancia
27/05/2021</t>
  </si>
  <si>
    <t>GESTIÓN REPORTADA POR DEPENDECIA RESPONSABLE DE EJECUCIÓN
 01/05/2021 AL 31/10/2021</t>
  </si>
  <si>
    <t>Segundo Seguimiento PM Visita Vigilancia
30/11/2021</t>
  </si>
  <si>
    <t>GESTIÓN REPORTADA POR DEPENDECIA RESPONSABLE DE EJECUCIÓN
01/11/2021 AL 30/04/2022</t>
  </si>
  <si>
    <t>Tercer Seguimiento PM Visita Vigilancia
31/05/2022</t>
  </si>
  <si>
    <t>GESTIÓN REPORTADA POR DEPENDECIA RESPONSABLE DE EJECUCIÓN
01/05/2022 AL 31/10/2022</t>
  </si>
  <si>
    <t>Seguimiento PM Visita Vigilancia
30/11/2022</t>
  </si>
  <si>
    <t>OBSERVACIONES REMITIDAS POR AGN EL</t>
  </si>
  <si>
    <t>Primer Informe PM Visita de Control
20/04/2023</t>
  </si>
  <si>
    <t>Se indaga a la entidad cómo es el trabajo de organización de archivo en las 40 oficinas productoras existentes:
La entidad posee un instructivo de organización de archivos de gestión, en el cual tienen contemplado el expediente hibrido, el cual es generado en la actualidad por el sistema Orfeo; este sistema cuenta con un módulo de correspondencia al día, que permite una conformación primaria de expedientes digitales, no obstante, no genera propiamente un SGDEA. De igual manera, se está implementando la referencia cruzada con unos campos específicos que permiten realizar la correlación con el número de expediente que se genera en Orfeo.
Frente a la hoja de control de los expedientes electrónicos, se añadió una columna donde se especifica el tipo de soporte, es decir, qué es papel y qué es electrónico, con el ánimo de tener muy claro el vínculo; de tal manera, el Orfeo genera la creación del expediente estando este parametrizado a través de las TRD, a su vez las dependencias deben hacer la debida clasificación a sus archivos físicos y en el sistema. En el instructivo se menciona el tema del expediente hibrido y cuál es la asociación que tiene el uno con el otro.
La oficina de Gestión documental ha trabajado articuladamente con Talento Humano respecto del desarrollo del PIC, han incluido capacitaciones sobre el tema específico de la organización documental y se ha contemplado el cómo debería ser el expediente hibrido, con gestión ambiental, se están generando las estrategias para que todos los funcionarios y contratistas de la entidad vean y sepan las diferencias de lo electrónico y lo digital.
La entidad es consciente que no posee un SGDEA con todos sus componentes de expediente electrónico, sin embargo, está apuntando a la gestión documental electrónica, por esta razón en la próxima vigencia (2023) se contratará un profesional experto que inicie la recopilación de las necesidades de la entidad frente a la gestión documental electrónica, a su vez iniciar la planeación para implementar el SGDEA. La entidad posee un sistema de información especifico que es el de tierras, con características transaccionales que se encuentra parametrizado con las TRD, manejando la misma base datos, para que reflejen las actividades cargadas en los dos sistemas.
En la visita se pone de presente cuál es el proceso que se está realizando, en cuanto a la organización documental, y se indica que cada dependencia posee un enlace en gestión documental que le permite llegar un poco más a las dependencias, y se realizó una socialización a un aproximado de 30 personas, para diseñar estrategias de manejo de y procesos de gestión documental. La entidad también se encuentra diseñando una encuesta para identificar la transferencia de conocimiento para los enlaces anteriormente mencionados y que ellos a su vez transmitan a las dependencias que hacen parte.
Se contrató a una persona para que realice el diagnóstico a todas las Unidades de Gestión Territorial – UGT, se identifiquen las tipologías que hacen parte de los expedientes misionales, y se coordinará la recepción de la información a través del operador postal que la entidad posee, para que el acopio se realice en las instalaciones de la bodega para empezar a realizar la completitud de los expedientes.
Se pregunta a la entidad como es el proceso de transferencia primaria en los expedientes; la entidad responde, que por el momento no lo han migrado pues aún no lo tienen conformado totalmente el módulo de conformación de expediente electrónico. La entidad se encuentra en un proceso de actualización de TRD y en esta versión está contemplado el expediente hibrido, la entidad aduce que el AGN emitió un concepto técnico en la vigencia pasada (2021), sobre ese se realizaron ajustes y adicionalmente ajustaron el tipo de formato (físico – electrónico) y tipo deextensión para que esté más articulado con el tema de soporte electrónico y poder contemplar las transferencias secundarias.
Se aclara que la actualización se debe a cambios en la estructura orgánica y por la identificación de los soportes electrónicos, de igual forma por el crecimiento en tipologías documentales, se identificaron series que pertenecen a DDHH y se realizaron los ajustes en memoria descriptiva, cuadro de clasificación y Tabla de Retención.
En la actualidad las tablas se encuentran elaboradas y listas para aprobación ante comité, sin embargo, algunas misionales han mencionado algunas modificaciones porque se comparten actividades y no se tiene claro cuál es la dependencia responsable de una serie documental, la apuesta con esas dependencias es la de poder establecer cuál serie es y a quién realmente le corresponde esa responsabilidad.
También se está verificando y tratando de normalizar de tipologías documentales, por ejemplo, se pueden encontrar más de 50 tipologías de solo una serie. El sistema de información de tierras debe cargar cada tipología y describirla al igual que en el Orfeo, se está realizando la actividad casi como un tipo de tesauro con las dependencias misionales para que quede más normalizado.
Se solicita a la entidad aclaración con respecto al proceso de contratación, con la empresa 472 para la depuración del fondo – INCODER, solo se cuenta con el inventario de 3000 metros lineales que en el transcurso de las vigencias anteriores se realizó. La entidad adelantó un proceso público para contratar una empresa que prestara este servicio y lograra avanzar con el levantamiento del inventario que es por fases: la primera consiste en lograr hacer y/o terminar el inventario, cotejar efectivamente la duplicidad y hacer una unificación de los expedientes en los casos que sea necesarios e intervenirlos, la segunda y la tercera a lo que aplique proceder con el tema de digitalización, para el caso de los expedientes que ya estén cerrados.
(Se solicita la copia de este contrato como evidencia dentro del PMA para realizarle un análisis).
La entidad acota que ya se han reunido con algunos de los representantes de la acción popular y el compromiso fue el del avance para poder avanzar con la información, se realizó un estudio de mercado para ver el aproximado del valor de dicha intervención de 3000 metros lineales es decir la fase 1 que es el levantamiento del inventario, se invitó a cotizar a varias entidades, pero ninguna se comprometía a sacar más de 400 metros, 472 se comprometía con 4000 pero decidimos dejar la meta en 3000 pues es un contrato para ejecutar en 2 meses, debido a que no se cuenta con vigencias futuras. El proceso recién empieza y serán 90 personas en la actividad 7/24. Para el siguiente año se estima contratar de esos 3000 metros lineales, la siguiente fase 2 de intervención y en paralelo la siguiente parte de la fase 1.
Se pregunta a la entidad si los lineamientos técnicos para la intervención del fondo los da la entidad, porque el AGN ha visitado las bodegas del CIPAD donde reposa más información, aunque se supone que ya se entregó todo los misional a la ANT, aún existe mucha información por procesar allá que presuntamente puede llegar a hacer parte de la información que tiene la entidad; la entidad en el momento posee 5.863 metros lineales que están sin intervención y 3.719 metros lineales que hicieron parte de una intervención en otras administraciones, la directriz de la presente administración es que el proceso debe iniciar en enero de la próxima vigencia, pues debe ser público, dependiendo del resultado de la ejecución de este primer contrato. Ya está listo el recurso para terminar el otro año el 100% del levantamiento del inventario de todo lo que se recibió del INCODER. La entidad ofició al PAR-INCODER solicitando que informaran si poseían más información misional y la respuesta fue que NO.
El AGN explica que este asunto es subjetivo pues se sabe que el PAR -INCODER y su contratista Almarchivos, aún poseen información que hace parte de lo misional por ser un fondo acumulado que se está aún clasificando, tanto lo misional de lo administrativo que se va a remitir al Ministerio de Agricultura, así que existe una alta probabilidad de que aparezca información misional que les competa.
Así mismo, la entidad manifiesta que, dado el caso, se tiene estimado es realizar masivamente la fase 1 y 2 en la vigencia 2024, pues los recursos que tienen garantizados son para que la Agencia al cierre del primer año de gobierno. Se está depurando ese fondo y estamos haciendo lo que no se hizo en todos estos años, porque solo se han hecho 3719 metros lineales y la meta es 5863 metros lineales.
El AGN acota que ese es el insumo principal para después llegar a intervenir todo el fondo del INCODER completo, de ahí depende también las transferencias secundarias que se deben hacer al AGN, el problema con esta acción popular es que se desagregaron los expedientes, por un lado, se encuentran historiales de baldíos, adjudicaciones y todo eso hace parte de un solo expediente, por eso es muy importante que la entidad y la supervisora del contrato y desde la Agencia se definan esas tipologías, porque de allí sale todo y todo el problema que existe frente a la adjudicación y con todas los requerimientos de la Corte Constitucional frente a, registrar las adjudicaciones de territorios baldíos aproximadamente desde 1940 aproximadamente.
Ejemplo de lo anterior, se da cuando en los levantamientos de inventarios en estado natural me dicen: correspondencia – correspondencia 92 - correspondencia 95; pero al momento de revisar meticulosamente pueden existir resoluciones de adjudicaciones, comprobantes de egresos, pero la carpeta decía correspondencia. Bajo este panorama, los lineamientos de la agencia deben ser muy claros y precisos para ir identificando esas tipologías documentales.
Desde ya deben estar identificando las series documentales que posee el INCODER y muy importante las adjudicaciones de baldíos, historiales de tierras, todo debe quedar todo en el expediente. Se sabe que el AGN realizó el inventario y desde allí se identificaron las falencias de identificación de series, subseries y tipologías, entonces en una caja se puede encontrar distintos asuntos. Se insiste en que los lineamientos deben ser el insumo principal que les permita saber y decidir, si lo que van encontrando ya lo pueden ir depurando e indicando a qué corresponde, cómo será identificado, pues el AGN ya tiene transferencias secundarias, presuntamente puede pasar que en los dos fondos se encuentre otra parte de esa información.
La entidad responde que ya se encuentran realizando la actividad del levantamiento de los inventarios en estado natural, identificando precisamente la información, pues las consulta por parte de los ciudadanos específicamente en las resoluciones, por eso se le está dando prioridad, dada la coyuntura de la acción popular existente y también teniendo en cuenta que los ciudadanos realizan consultas muy básicas. Es muy difícil ubicar e identificar la información, pues no se puede delimitar la búsqueda para realizar la consulta.
Agrega la entidad que el valor agregado dentro de este levantamiento de inventario es la separación de folios por carpetas, identificándola y subsanando el tema de disgregación de los expedientes para realizar una unificación y así mismo poder atender oportunamente a la ciudadanía. El AGN indica que reposa en el PAR, existe una base de datos en Excel de Resoluciones de adjudicaciones ya identificadas y, se sugiere a la entidad que soliciten esta información pues es necesario que la tengan las tres entidades (ANT, PAR INCODER y AGN). De hecho, todas las entidades que están involucradas en el proceso.
La entidad advierte que posee seis (6) descriptores específicos para la identificación de la información (resoluciones), se sugiere que el inventario documental incluya información más completa aún en estado natural, con datos descriptivos a nivel de unidad documental. También comenta la entidad, que van a tener un equipo de calidad para la verificación de lo intervenido por parte de 472.
Frente a esto el AGN indica la importancia, pues así también se tiene control de la documentación y evitándose pérdidas de algún soporte por parte del operador contratado. Se sugiere que la persona a cargo del área de gestión documental sea un profesional de planta esto debido a que en las diferentes reuniones a las que se han realizado por diversos motivos siempre ha estado alguien diferente y se pierde la continuidad del trabajo que se realiza. La entidad responde que, se está trabajando en ello.
Conclusiones: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trimestral:
No se da por superado el hallazgo.</t>
  </si>
  <si>
    <t>Indica la entidad que existen 439 expedientes de Historias Laborales entre activas e inactivas de las cuales el avance en organización es del 14.5%, correspondiendo a 64 expedientes con todos los procesos (ordenación, foliación, inventarios, descripción).
Se pregunta a la entidad cómo se está adelantando la organización de los expedientes, y se explica que el área de Talento Humano posee una profesional y un técnico para esta actividad. Se han realizado mesas de trabajo para la verificación de las actividades, las cuales se encuentran descritas en el instructivo de organización documental.
El AGN indica que se deben reportar y remitir evidencias del proceso de organización de los 64 expedientes para el primer informe trimestral.
Conclusión: No se da por superado el hallazgo.</t>
  </si>
  <si>
    <t>05/01/2023
30/10/2020</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</si>
  <si>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
El AGN a través del Acta de Vigilancia del 30/10/2020 dio por superado el hallazgo.</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</si>
  <si>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</si>
  <si>
    <t>No aplica, hallazgo fue dado por superado por el AGN en el marco del tercer segumiento al plan de mejoramiento - etapa de vigilancia mediante el radicado orfeo ANT 20226200915182 del 08/08/2022.</t>
  </si>
  <si>
    <t>No. RADICADO
ANT</t>
  </si>
  <si>
    <t>El AGN a través del Acta de Vigilancia del 30/10/2020 dio por superado el hallazgo, con la siguientes recomendación, a saber:
"Se recomienda que en cada vigencia en el Plan Institucional de Capacitación se encuentren integrados los temas de Gestión Documental".
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</si>
  <si>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30/10/2020
22/07/2019</t>
  </si>
  <si>
    <t xml:space="preserve">
20196200766742</t>
  </si>
  <si>
    <t>PRIMER SEGUIMIENTO PM ETAPA DE CONTROL
OFICINA DE CONTROL INTERNO</t>
  </si>
  <si>
    <t>GESTIÓN PM DEL ETAPA DE INSPECCIÓN
DEPENDENCIA RESPONSABLE DE EJECUCIÓN</t>
  </si>
  <si>
    <t>PRIMER SEGUIMIENTO PM ETAPA DE INSPECCIÓN
OFICINA DE CONTROL INTERNO</t>
  </si>
  <si>
    <t>SEGUNDO SEGUIMIENTO PM ETAPA DE INSPECCIÓN
OFICINA DE CONTROL INTERNO</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</si>
  <si>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Se adelantaron mesas de trabajo con las diferentes áreas.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</si>
  <si>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Matriz de Seguimiento 2017 y primer trimestre 2018
</t>
  </si>
  <si>
    <t>Contratación
Contabilidad
Gestión Documental</t>
  </si>
  <si>
    <t>Deficiencias en la vigilancia y control en la supervisión - Convenios
Debilidades en la información contable registrada en cierre de vigencia - Convenios
Debilidades en la conformación de los archivos de gestión - Expedientes Contractuales</t>
  </si>
  <si>
    <t>Acta No. 01 del 29/03/2023 sesión Comité Institucional de Coordinación de Control Interno - CICCI.</t>
  </si>
  <si>
    <t>Suministrar a la Subdirección de Sistemas de Información de tierras, la información de  los aspirantes y beneficiarios de las formalizaciones en Comunidades Indígenas en el Fondo de Tierras, a fin de que sea caracterizada en el RESO.</t>
  </si>
  <si>
    <t>Comunicación del reporte mensual de los beneficiarios de las formalizaciones en Comunidades Indígenas.</t>
  </si>
  <si>
    <t>Base de datos comunicada</t>
  </si>
  <si>
    <t xml:space="preserve">Comunicar la disponibilidad de la información en el SIT de las solicitudes registradas (aspirantes) para la formalización de Comunidades Indígenas.
</t>
  </si>
  <si>
    <t>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</si>
  <si>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t>
  </si>
  <si>
    <t>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</si>
  <si>
    <t>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</si>
  <si>
    <r>
      <rPr>
        <b/>
        <sz val="11"/>
        <rFont val="Arial"/>
        <family val="2"/>
      </rPr>
      <t xml:space="preserve">03/04/2023.  </t>
    </r>
    <r>
      <rPr>
        <sz val="11"/>
        <rFont val="Arial"/>
        <family val="2"/>
      </rPr>
      <t>La acción de mejora se encuentra planificada para ejecución en el periodo comprendido del 1/03/2023 al 31/12/2023.</t>
    </r>
  </si>
  <si>
    <t xml:space="preserve">La accion de mejora se encuentra dentro de los terminos, tiene fecha de incio 1/03/2023 y fecha de terminacion 31/12/2023. </t>
  </si>
  <si>
    <t>En el mes de marzo se realiza la socializacion del Procedimiento actualizado, socializacion realzada por Teams,  se adjunta evidencias</t>
  </si>
  <si>
    <r>
      <rPr>
        <b/>
        <sz val="11"/>
        <color theme="1"/>
        <rFont val="Arial"/>
        <family val="2"/>
      </rPr>
      <t>18/01/2023.</t>
    </r>
    <r>
      <rPr>
        <sz val="11"/>
        <color theme="1"/>
        <rFont val="Arial"/>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</si>
  <si>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realizada por el contratista Sergio Alejandro Matiz Parra.</t>
    </r>
  </si>
  <si>
    <t xml:space="preserve">Deficiencias en la vigilancia y control en la supervisión - Convenios
Debilidades en la conformación de los archivos de gestión - Expedientes Contractuales
</t>
  </si>
  <si>
    <r>
      <t xml:space="preserve">31/03/2023 </t>
    </r>
    <r>
      <rPr>
        <sz val="11"/>
        <rFont val="Arial"/>
        <family val="2"/>
      </rPr>
      <t>Durante el periodo en mención se realizó la acualización del manual contable del cual fue revisada la pieza comunicativa la ultima semana del mes de febrero y fue socializada a través de los correos electronicos de todos los funcionarios de la ANT el 10 de marzo y el 17 de marzo de 2023.</t>
    </r>
  </si>
  <si>
    <r>
      <t xml:space="preserve">31/03/2023 </t>
    </r>
    <r>
      <rPr>
        <sz val="11"/>
        <rFont val="Arial"/>
        <family val="2"/>
      </rPr>
      <t xml:space="preserve">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</si>
  <si>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convenios.Se adjunta como evidencia: Pantallazo correo electrónico masivo, presentaciones utilizadas en formato PDF.</t>
    </r>
  </si>
  <si>
    <r>
      <rPr>
        <b/>
        <sz val="11"/>
        <rFont val="Arial"/>
        <family val="2"/>
      </rPr>
      <t xml:space="preserve">31/03/2023 </t>
    </r>
    <r>
      <rPr>
        <sz val="11"/>
        <rFont val="Arial"/>
        <family val="2"/>
      </rPr>
      <t>A este corte tenemos un avance de 4 actas de las 6 planeadas es decir un avance del 66%, dichas actas corresponden a mesas de seguimiento a los recursos para compra de predios, y nos encontramos con un buen ritmo de ejecución para el cumplimiento de estas mesas</t>
    </r>
  </si>
  <si>
    <r>
      <t xml:space="preserve">31/03/2023 </t>
    </r>
    <r>
      <rPr>
        <sz val="11"/>
        <rFont val="Arial"/>
        <family val="2"/>
      </rPr>
      <t>A este corte tenemos un avance de 3 actas de las 6 planeadas es decir un avance del 50%, dichas actas corresponden a mesas de seguimiento sobre los avances de la demanda instaurada por la ANT sobre el acuerdo de pago 002-08 del extinto INCODER</t>
    </r>
  </si>
  <si>
    <r>
      <t xml:space="preserve">31/03/2023 </t>
    </r>
    <r>
      <rPr>
        <sz val="11"/>
        <rFont val="Arial"/>
        <family val="2"/>
      </rPr>
      <t>A este corte tenemos un avance de 7 actas de las 12 planeadas es decir un avance del 58%, mesas de seguimiento a la ejecución presupuestal con las Dependencias ejecutoras del presupuesto</t>
    </r>
  </si>
  <si>
    <r>
      <t xml:space="preserve">31/03/2023 </t>
    </r>
    <r>
      <rPr>
        <sz val="11"/>
        <rFont val="Arial"/>
        <family val="2"/>
      </rPr>
      <t>A este corte tenemos un avance de 7 seguimientos de las 12 planeadas es decir un avance del 58%, de seguimientos a la ejecución de los recursos solicitados en el PAC a través de comunicaciones mensuales.</t>
    </r>
  </si>
  <si>
    <t>Como avance de gestión,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</si>
  <si>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gestión, se presenta avance del segundo informe semestral de estado del proceso de liquidación judicial, así como la relación de reintegración de rendimientos financieros realizados al período de evaluación.</t>
  </si>
  <si>
    <t>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t>
  </si>
  <si>
    <t xml:space="preserve">30/03/2023.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patrimonales, los cuales fueron comunicados a la Subdirección Administrativa y Financiera con el memorando No. 20234300018673 con el fin de realizar los registros en las cuentas contables del Fondo de Tierras. 
</t>
  </si>
  <si>
    <t>30/03/2023.La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t>
  </si>
  <si>
    <t>30/03/2023.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</si>
  <si>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 xml:space="preserve">Para el primer trimestre la Subdirección de Acceso a Tierras por Demanda y Descongestión (SATDD) ha venido trabajando con la Subdirección de Sistemas de la Información (SSI)sobre el estado actual del desarrollo en el Sistema Integrado de Tierras (SIT) del módulo de baldíos persona natural el cual es de suma importancia para cumplir esta acción de mejora debido a que para poder actualizar los expedientes es necesario tener el funcionamiento total del módulo,  el cual esta en siguiente estado: 42% que ya se encuentra en producción, 44% en desarrollo y  13% en pruebas. Sin embargo, la SSI no ha brindado una fecha especifica de cuando van a entregar el modulo en total funcionamiento. </t>
  </si>
  <si>
    <t>Para esta acción de mejora se tuvo en cuenta un nuevo análisis realizado en el mes de marzo de las matrices internas del rezago y de títulos por parte de los ingenieros de la Subdirección de Acceso a Tierras por Demanda y Descongestión, lo cual arrojo un total de 37.732 resoluciones de adjudicación a persona natural expedidas por INCODER en el periodo comprendido entre 2009 a 2015, las cuales ya se encuentran debidamente registradas en las ORIP.</t>
  </si>
  <si>
    <t xml:space="preserve">30/03/2023. Se reporta que una vez revisadas las carpetas entregadas por el INCODER, se evidencia que no correspondían a 212, sino 238 respecto de 130 predios baldíos, sobre los cuales ya se adelantó una primera fase la cual consiste en cambio de carpeta, rotulación del expediente, organización cronológica de la documentación, eliminación de documents duplicados y hoja de control. 
No obstante, está en proceso la segunda fase tendiente a la verificación de la documentación que reposa en el sistema integrado de gestión documental en contraste con el expediente físico, para su respectiva foliación y actualización de hoja de control con la información que reposa digital, frente a los cuales me permito reportar que sobre 26 de los 238 ya se encuentran completos. 
Las 238 carpetas físicas se encuentran a disposición para su verificación en la Subdirección de Administración de Tierras de la Nación. 
De otra parte, en el comité de cartera llevado a cabo el 29 de marzo de 2023, se solicitó la prórroga del plazo para cumplir con la segunda fase, para la verificación de la documentación en el sistema integrado de gestión documental. </t>
  </si>
  <si>
    <t xml:space="preserve">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t>
  </si>
  <si>
    <t xml:space="preserve">En término. Se realiza avance de 11 procesos, los cuales corresponden a  29 tomos, de los predios:
Revocatoria Los Cocos - Revocatoria La Partida - Revocatoria El Dolar Y El Pedregal - Revocatoria-El Refugio (Tocaima) - Revocatoria Laguna Vieja - Revocatoria Las Vegas - Revocatoria los venados - Revocatora Agrado I,II,III - Revocatoria Danna Lucia - Revocatoria La Fortuna I y II - Revocatoria El Milagro
Revocatoria La Cabaña de Juancho -  Revocatoria Altamizal -  Revocatoria Flor Amarilla - Revocatoria Agua Linda - El Jazmin y Villa Maria Parcela No. 16 ( Pajonal ) - Lote Urbano - Lote Urbano - La Perla - La Cumbre y la Rivera - La Bodega - Recuerdos del pasado - Loma de las Florez - EE Altamira - Napoles
El Coco, la Mesa y Pekin - San Rafael - Cerrito - San Pablo - Revocatoria-El Rubi.
Se anexa los 20 primeros folios por cada expediente y las respectivas hojas de control completas como  repoarán el los expedientes.
</t>
  </si>
  <si>
    <t>30/03/2023.  La acción de mejora está planificada para inicio el 1/11/2023</t>
  </si>
  <si>
    <t xml:space="preserve">30/03/2023 La Subdirección de Administración de Tierras de la Nación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t>
  </si>
  <si>
    <t>30/03/2023 la acción de mejora se encuentra dentro de términos y vence el 1 de julio de 2023.</t>
  </si>
  <si>
    <t>30/03/2023 Mediante el numeral 5 del artículo 7 de la Resolución 20231030014576 del 17 de febrero de 2023 "Por medio de la cual se efectuan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t>
  </si>
  <si>
    <t>30/03/2023 la acción de mejora se encuentra dentro de términos y vence el 1 de abril de 2023.</t>
  </si>
  <si>
    <t>30/03/2023 La Subdirección de Administración de Tierras de la Nación ha elaborado 34 estudios de títulos de predios transferidos por el INCODER a la ANT mediante Actas de Transferencia de los cuales se estableció que 23 se deben soliictar actualizar la titutlaridad mediante Acto Administrativo y 11 deben salir del patrimonio de la Entidad por encontrarse que no procede la incoporación.</t>
  </si>
  <si>
    <t>Para esta acción de mejora la Subdirección de Acceso a Tierras por Demanda y Descongestión realizo un estudio de cargas para saber la cantidad de personas necesarias para la digitalización y organización de los expedientes de Bienes Fiscales Patrimoniales. Ahora bien inicialmente van hacer 6 gestores documentales los cuales se les entregara un total de 17 cajas cada una con 5 carpetas lo cual da un total 85 expedientes de los predios denominados "Jalisco y Mi Mazatlán I, II y III" que es el predio escogido para empezar con la labor de entrega al archivo de la ANT. Este predio fue seleccionado debido a que ya esta culminada la labor de adjudicación.</t>
  </si>
  <si>
    <t>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t>
  </si>
  <si>
    <t>Acción modificada, en la sesión del Comité Institucional de Coordinación de Control Interno realizado el 29/03/2023, fue aprobada la modificación de la acción de mejora y el tiempo de ejecución, actividade que se empezará a ejecutar a partir del mes de mayo del 2023.</t>
  </si>
  <si>
    <t>Acción en términos,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t>
  </si>
  <si>
    <t xml:space="preserve">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
</t>
  </si>
  <si>
    <t>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t>
  </si>
  <si>
    <t>30/03/2023.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módulo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</si>
  <si>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y las TAR revisadas.</t>
  </si>
  <si>
    <r>
      <rPr>
        <b/>
        <sz val="11"/>
        <rFont val="Arial"/>
        <family val="2"/>
      </rPr>
      <t xml:space="preserve">14/04/2023.  </t>
    </r>
    <r>
      <rPr>
        <sz val="11"/>
        <rFont val="Arial"/>
        <family val="2"/>
      </rPr>
      <t>Acción planificada para ejecución en el periodo comprendido del 30/04/2023 al 30/04/2024.</t>
    </r>
  </si>
  <si>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</si>
  <si>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El inventario del fondo de tierras no registra el valor del predio.</t>
  </si>
  <si>
    <r>
      <rPr>
        <b/>
        <sz val="11"/>
        <rFont val="Arial"/>
        <family val="2"/>
      </rPr>
      <t>17/04/2023.</t>
    </r>
    <r>
      <rPr>
        <sz val="11"/>
        <rFont val="Arial"/>
        <family val="2"/>
      </rPr>
      <t xml:space="preserve">  La Subdirección Administrativa y Financiera indicó que, a este corte tenemos un avance de 4 actas de las 6 planeadas es decir un avance del 66%, dichas actas corresponden a mesas de seguimiento a los recursos para compra de predios, y nos encontramos con un buen ritmo de ejecución para el cumplimiento de estas mesas 
En cuanto a lo mencionado, se observó lo siguiente:
</t>
    </r>
    <r>
      <rPr>
        <b/>
        <sz val="11"/>
        <rFont val="Arial"/>
        <family val="2"/>
      </rPr>
      <t>Acta No. 1 del 04/10/2022</t>
    </r>
    <r>
      <rPr>
        <sz val="11"/>
        <rFont val="Arial"/>
        <family val="2"/>
      </rPr>
      <t xml:space="preserve">, mesa de seguimiento al avance de Plan de Acción Institucional - DAE noviembre 2022.  No obstante, el acta no cuenta con firmas y no se anexo listado de asistencia.
</t>
    </r>
    <r>
      <rPr>
        <b/>
        <sz val="11"/>
        <rFont val="Arial"/>
        <family val="2"/>
      </rPr>
      <t>Acta No. 1 del 17y21/03/2023</t>
    </r>
    <r>
      <rPr>
        <sz val="11"/>
        <rFont val="Arial"/>
        <family val="2"/>
      </rPr>
      <t>, mesa de seguimiento financiero con corte al 28/02/2023.  El documento referencia un llamado de parte del la SAF para que se cumpla la programación y ejecución de compra de predios de la DAT, que cuenta con una programación de 92,600 millones.  En cuanto a la DAÉ, hace un llamado en especial a cumplir la programación general, sin embargo, hay que enfocarse en la bolsa de compra de predios que cuenta con recursos por 346 mil millones de pesos.  No obstante, no describe el estado de dichos recursos, así como, no referencia la intervención de las dependencias.  El acta no cuenta con compromisos por parte de la dependencias que permitan agilizar la ejecución de los recursos.
Frente a los avances de gestión y evidencias aportadas, es preciso indicar que la acción busca dinamizar la ejecución de los recursos asignados para la compra de predios,  través de mesas de seguimiento  entre la DAÉ, DAT y OP, por lo cual se espera que dichas actas plasmen el estado de los recursos y los compromisos que se requieran para su ejecución oportuna.
La acción de mejora se encuentra en términos, su finalización está programada para el 1/07/2022; para el periodo evaluado reportó avances de gestión documental, sin embargo, a fin de dar avance físico a la acción se solicita que, se allegue las actas firmas y/o sus listados de asistencias, así mismo, estos documentos deben plasmar el estado de ejecución de los recursos y la correspondiente justificación de las dependencias responsables.</t>
    </r>
  </si>
  <si>
    <r>
      <rPr>
        <b/>
        <sz val="11"/>
        <rFont val="Arial"/>
        <family val="2"/>
      </rPr>
      <t xml:space="preserve">19/04/2023. </t>
    </r>
    <r>
      <rPr>
        <sz val="11"/>
        <rFont val="Arial"/>
        <family val="2"/>
      </rPr>
      <t xml:space="preserve">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se observó lo siguiente:
</t>
    </r>
    <r>
      <rPr>
        <b/>
        <sz val="11"/>
        <rFont val="Arial"/>
        <family val="2"/>
      </rPr>
      <t>Acta No. 2 del 24/03/2023</t>
    </r>
    <r>
      <rPr>
        <sz val="11"/>
        <rFont val="Arial"/>
        <family val="2"/>
      </rPr>
      <t xml:space="preserve">, La acción de mejora se encuentra en términos, seguimiento a la obligación de hacer contenida en el acuerdo de pago correspondiente al contrato No 002 de 2008 – predio Terreno Baldío Sin Nombre Conocido.
La acción de mejora se encuentra en términos, su finalización está programada para el 31/12/2023.  Con corte al periodo evaluado, se observaron avances de gestión documentados relacionados con 2 actas de seguimiento a la obligación de hacer contenida en el acuerdo de pago correspondiente al contrato No 002 de 2008 – predio Terreno Baldío Sin Nombre Conocido.
</t>
    </r>
  </si>
  <si>
    <r>
      <rPr>
        <b/>
        <sz val="11"/>
        <rFont val="Arial"/>
        <family val="2"/>
      </rPr>
      <t xml:space="preserve">19/04/2023. </t>
    </r>
    <r>
      <rPr>
        <sz val="11"/>
        <rFont val="Arial"/>
        <family val="2"/>
      </rPr>
      <t xml:space="preserve"> La Subdirección Administrativa y Financiera indicó que,  durante el periodo en mención se realizó la actualización del manual contable del cual fue revisada la pieza comunicativa la ultima semana del mes de febrero y fue socializada a través de los correos electrónicos de todos los funcionarios de la ANT el 10 de marzo y el 17 de marzo de 2023.
Respecto a lo enunciado, se observaron 2 piezas comunicativas remitidas mediante correos electrónicos del 10 y 17 de marzo, indicando que los numerales, 4.5.5 Conciliaciones de convenios interadministrativos de asociación y cooperación, 5.1.2 Cuentas por cobrar y 5.1.5.2 Apostes en convenios de cooperación e Interadministrativos, surtieron modificación, así como, se realizaron las siguientes inclusiones 4.5.6 Conciliaciones de iniciativas comunitarias y 5.1.2.1 Cartera Islas del Rosario y San Bernardo.  
Por otra parte, es preciso indicar que la SAF de acuerdo al Acta No. 1 del 08/03/2023 Socialización del Manual de Políticas Contables en lo relacionado al numeral 5.1.5.2 Aportes en Convenios de Cooperación e Interadministrativos.
En atención a los avances de gestión y evidencias aportadas, la acción de mejora presentó cumplimiento, toda vez que, se observó la socialización del Manual de Política Contable.  Se recomienda adelantar capacitaciones permanentes sobre el mismo.</t>
    </r>
  </si>
  <si>
    <r>
      <rPr>
        <b/>
        <sz val="11"/>
        <rFont val="Arial"/>
        <family val="2"/>
      </rPr>
      <t xml:space="preserve">19/04/2023.  </t>
    </r>
    <r>
      <rPr>
        <sz val="11"/>
        <rFont val="Arial"/>
        <family val="2"/>
      </rPr>
      <t>La Coordinación para la Gestión Contractual informó que,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Frente a lo informado, se observó correo electrónico con pieza comunicativa que invita a revisar los documentos y a contestar las encuestas asociadas.
En atención a los avances de gestión y evidencias aportadas, la acción de mejora presentó cumplimiento, dado que, se observó la socialización del Manual de contratación y Manual de supervisión e interventoría de contratos y convenios.  Se recomienda adelantar capacitaciones permanentes sobre el mismo.</t>
    </r>
  </si>
  <si>
    <r>
      <t xml:space="preserve">19/04/2023.  </t>
    </r>
    <r>
      <rPr>
        <sz val="11"/>
        <rFont val="Arial"/>
        <family val="2"/>
      </rPr>
      <t>La Subdirección Administrativa y Financiera informó que,  a este corte tenemos un avance de 7 actas de las 12 planeadas es decir un avance del 58%, mesas de seguimiento a la ejecución presupuestal con las Dependencias ejecutoras del presupuesto</t>
    </r>
    <r>
      <rPr>
        <b/>
        <sz val="11"/>
        <rFont val="Arial"/>
        <family val="2"/>
      </rPr>
      <t xml:space="preserve">.
</t>
    </r>
    <r>
      <rPr>
        <sz val="11"/>
        <rFont val="Arial"/>
        <family val="2"/>
      </rPr>
      <t xml:space="preserve">
Frente a lo informado, se observó lo siguiente:
</t>
    </r>
    <r>
      <rPr>
        <b/>
        <sz val="11"/>
        <rFont val="Arial"/>
        <family val="2"/>
      </rPr>
      <t>Acta No. 1 del 20,21 y 27/02/2023</t>
    </r>
    <r>
      <rPr>
        <sz val="11"/>
        <rFont val="Arial"/>
        <family val="2"/>
      </rPr>
      <t xml:space="preserve">, mesa de seguimiento financiero corte 31 de enero 2023 a las dependencias DAT, DAÉ, SG, DGJT y DOSP.
</t>
    </r>
    <r>
      <rPr>
        <b/>
        <sz val="11"/>
        <rFont val="Arial"/>
        <family val="2"/>
      </rPr>
      <t>Acta No. 1 del 17 y 21/03/2023</t>
    </r>
    <r>
      <rPr>
        <sz val="11"/>
        <rFont val="Arial"/>
        <family val="2"/>
      </rPr>
      <t>, mesa de seguimiento financiero corte 28 de febrero 2023, donde se trataron temas relacionados con Ejecución Presupuestal, Ejecución Presupuestal, Generalidades CDP, Programación y ejecución PAABS, Comisiones, Comisiones y Comisiones.
En atención a los avances de gestión y evidencias aportadas con corte al presente seguimiento, la acción de mejora presentó un avance de gestión relacionado con las memorias de 7 mesas de seguimiento presupuestal adelantadas en los meses de julio, agosto, septiembre, octubre y noviembre del 2022, así como, febrero y marzo del 2023.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oportuna.</t>
    </r>
  </si>
  <si>
    <t>PLAN DE MEJORAMIENTO VISITA DE CONTROL - Acta 18/11/2022</t>
  </si>
  <si>
    <t>GESTIÓN PMA DEL 01/01/2023 AL 31/03/2023 ETAPA DE CONTROL
DEPENDENCIA RESPONSABLE DE EJECUCIÓN</t>
  </si>
  <si>
    <t>Realizar unificación de Inventarios documentales de las 31 dependencias de la agencia, diligenciados bajo el formato ADMBS-F-015 FORMA INVENTARIO DOCUMENTAL V3</t>
  </si>
  <si>
    <t xml:space="preserve">Total de inventarios documentales diligenciados bajo la forma ADMBS-F-015 </t>
  </si>
  <si>
    <t>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-Se realizó 22 visitas de seguimiento y control a los archivos de gestión según lo establecido en el cronograma de visitas.
-La Agencia realizó contrato interadministrativo con la empresa Servicios Postales Nacionales 4/72  con el objeto “Contratar los servicios especializados para realizar el levantamiento de inventario documental en estado natural del fondo documental del INCODER.”, se realizó levantamiento de inventario documental de 3000 ML.
-Se realizó unificación de inventarios documentales correspondientes a 27 dependencias
Por otra parte, se realizó seguimiento al proceso de diligenciamiento del  inventario documental identificando cifras en metros lineales y avances en el proceso según lo indicado en el acta de visita.</t>
  </si>
  <si>
    <r>
      <t xml:space="preserve">Circular No 12 Visitas de seguimeinto y control archivos de gestión Agencia NAcional de Tierras
</t>
    </r>
    <r>
      <rPr>
        <sz val="11"/>
        <rFont val="Arial"/>
        <family val="2"/>
      </rPr>
      <t xml:space="preserve">
Contrato Interadministrativo ANT-CI-1389-2022</t>
    </r>
    <r>
      <rPr>
        <sz val="11"/>
        <color rgb="FF000000"/>
        <rFont val="Arial"/>
        <family val="2"/>
      </rPr>
      <t xml:space="preserve">
Informe de ejecución ANT-CI-1389-2022
Inventarios documentales https://agenciadetierras-my.sharepoint.com/:f:/g/personal/yisney_arias_ant_gov_co/ElZbW6xBsZlGrYOSnakdNqABHEebvXiXfXYTI0OAwAftlg?e=GkjbF6
Seguimiento FUID 2023</t>
    </r>
  </si>
  <si>
    <t xml:space="preserve">La Oficina de Control Interno verificó los soportes del avance reportado dispuestos por la dependencia responsable de la ejecución de la acción de mejora, así:
- Circular 12 del 03/05/2022 de asunto "Directrices para el manejo de archivos de gestión de la Agencia Nacional de Tierras
- Informe final del contrato interadministrativo 1389 de 2022
- Seguimiento FUID 2023
- 23 actas de seguimiento a la gestión documental de oficinas productoras.
Frente a los soportes se observó que el contrato interadministrativo 1389 de 2022 cuyo objeto es “Contratar los servicios especializados para realizar el levantamiento de inventario documental en estado natural del fondo documental del INCODER.” el cual se finalizó el 31 de diciembre de 2022. 
En cuanto a los Inventarios de los archivos en gestión la dependencia allego el documento Seguimiento FUID 2023, el cual reporta la información en el cuadro indicado por el AGN en visita de control del 18/11/2022 donde reportaron información de 20 de las 31 unidades productoras. 
Se solicita a la dependencia responsable de ejecución de la acción de mejora continuar ejecutando las actividades necesarias para el cierre de la acción de mejora.
</t>
  </si>
  <si>
    <t xml:space="preserve">Presentar muestra de implementación de la hoja de control acompañada de los documentos que conforman el expediente
</t>
  </si>
  <si>
    <t>Muestra de implementación de hojas de control, que reflejen la conformación de los expedientes</t>
  </si>
  <si>
    <t xml:space="preserve">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-La Agencia se encuentra en proceso de actualización de la Tabla de Retención Documental.
-En las visitas de seguimiento y control se ha identificado el volumen documental con el que cuenta cada dependencia, con dicha información la Subdirección Administrativa y Financiera busca  gestionar un espacio adecuado que permita la conservación adecuada de la información producida por la entidad.
-Se presenta muestra de implementación de la hoja de control acompañada de los documentos que conforman el expediente </t>
  </si>
  <si>
    <t xml:space="preserve">Circular No 12
ACTAS MESAS DE TRABAJO ACTUALIZACION TRD
TRD AJUSTADAS PROPUESTAS
Organización documental https://agenciadetierras-my.sharepoint.com/:f:/g/personal/yisney_arias_ant_gov_co/EgK3y_g3VV9NnPXTO_I9zzABUSXUClJGjFMfzuyNO5n9MA?e=Iqlv5a
</t>
  </si>
  <si>
    <r>
      <t xml:space="preserve">17/04/2023. </t>
    </r>
    <r>
      <rPr>
        <sz val="11"/>
        <rFont val="Arial"/>
        <family val="2"/>
      </rPr>
      <t>La Dependencia dispuso soportes de las actividades que se han realizado para superar la presente acción de mejora así:
-Circular 12 del 03/05/2022 de asunto "Directrices para el manejo de archivos de gestión de la Agencia Nacional de Tierras
-Propuesta de TRD ajustadas
-22 actas de mesas de trabajo con las dependencias para el ajuste de las TRD
-Acta de mesa de trabajo Procedimiento Único del 01/02/2023
Los soportes dan cuenta de actividades realizadas en el periodo evaluado tendientes a la actualización de las TRD.
Por otro lado se observó muestras de implementación de la forma ADMS-F-016 HOJA DE CONTROL en las siguientes dependencias:
-100 Dirección General 
-102 Oficina de Control Interno
-103 Oficina Jurídica
-104 Dirección de Gestión de Ordenamiento Social de la Propiedad
- 210 Subdirección de Planeación Operativa
- 300 Dirección de Gestión Jurídica de Tierras
- 310 Subdirección de Seguridad Jurídica
-320 Subdirección de Procesos Agrarios
-400 Dirección de Acceso a Tierras
-420 Subdirección de Acceso a Tierras por Demanda y Descongestión
-500 Dirección de Asuntos Étnicos
-510 Subdirección de Asuntos Étnicos
-600 Secretaría General
-610 Subdirección de Talento Humano
-620 Subdirección Administrativa y Financiera
-710 UGT Centro
-730 UGT Eje Cafetero
-790 UGT Amazonia
La Oficina de Control Interno solicita a la dependencia responsable de ejecución de la acción de mejora llevar a cabo las acciones necesarias para obtener las muestras en la totalidad de dependencias.</t>
    </r>
    <r>
      <rPr>
        <b/>
        <sz val="11"/>
        <rFont val="Arial"/>
        <family val="2"/>
      </rPr>
      <t xml:space="preserve">
La acción se encuentra en términos para su ejecución y su cierre esta programado para 20/07/2024
</t>
    </r>
  </si>
  <si>
    <t>Realizar registros fotograficos o audiovisuales de la identificación de gavetas, estantería y demás mobiliario dispuesto para el almacenamiento de los archivos de gestión, con el código y nombre de la serie documental, conforme a las TRD</t>
  </si>
  <si>
    <t>Informe sobre mobiliario dispuestos para el almacenamiento de los archivos de gestión</t>
  </si>
  <si>
    <t>Se logró recolectar información sobre la marcación de estanteria</t>
  </si>
  <si>
    <t>Organización documental https://agenciadetierras-my.sharepoint.com/:f:/g/personal/yisney_arias_ant_gov_co/EgK3y_g3VV9NnPXTO_I9zzABUSXUClJGjFMfzuyNO5n9MA?e=Iqlv5a</t>
  </si>
  <si>
    <r>
      <rPr>
        <b/>
        <sz val="11"/>
        <color theme="1"/>
        <rFont val="Arial"/>
        <family val="2"/>
      </rPr>
      <t xml:space="preserve">17/04/2023. </t>
    </r>
    <r>
      <rPr>
        <sz val="11"/>
        <color theme="1"/>
        <rFont val="Arial"/>
        <family val="2"/>
      </rPr>
      <t xml:space="preserve">Si bien la dependencia reporta que se recolectó información sobre la marcación de la estantería, una vez verificados los soportes de gestión de la actividad, no se encontró avances de acuerdo a la definición de la acción de mejora.
Se solicita al responsable de gestión de la acción de mejora adelantar las acciones necesarias para garantizar la correcta marcación de la estantería y demás mobiliario dispuesto para el almacenamiento de los archivos de gestión, con el código y nombre de la serie documental, conforme a las TRD y aportar la evidencia fotográfica o audiovisual con el fin de cumplir con el producto definido en la acción de mejora.
</t>
    </r>
    <r>
      <rPr>
        <b/>
        <sz val="11"/>
        <color theme="1"/>
        <rFont val="Arial"/>
        <family val="2"/>
      </rPr>
      <t xml:space="preserve">La acción se encuentra en términos para su ejecución y su cierre esta programado para 20/07/2024
</t>
    </r>
  </si>
  <si>
    <t>Presentar muestra de  implementación de la hoja de control acompañada de los documentos que conforman el expediente</t>
  </si>
  <si>
    <t xml:space="preserve">La Subdirección de Talento Humano se permite informar que; durante el primer trimestre de la vigencia 2023, la Subdirección de Talento Humano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llevó a cabo la contratación de dos (2) personas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viene llevando a cabo tres principales actividades que consisten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472 expedientes de Historias Laborales que se ven representados en 540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que la Subdirección de Talento Humano presenta como desarrollo y cumplimiento del plan de trabajo interno propuesto durante el periodo en mención, en el que se constata 403 expedientes de Historias Laborales que se ven representados en 471 carpetas. 
Para finalizar, y dando cumplimiento a los solicitado se remite el vínculo para acceder a la muestra solicitada de los primeros 64 expedientes de Historias Laborales, donde por cada archivo PDF se encuentra su hoja de control y los primeros veinte (20) folios del número de expedientes mencionados. Es importante precisar, que la dependencia facilita esta muestra solamente para el ejercicio solicitado por el AGN, por lo cual, debe ponerse de presente que los documentos que hacen parte de las Historias Laborales de los funcionarios y exfuncionarios de la entidad cuentan con reserva legal de acuerdo con lo dispuesto en el Artículo 24 de la Ley 1755 de 2015. Por lo anterior, dicha información solo puede ser conocida por sus titulares, apoderados o personas con expresa autorización legal. </t>
  </si>
  <si>
    <t>https://agenciadetierras.sharepoint.com/:f:/s/Secretaria_General/Subdirecci%C3%B3n_Talento_Humano/EuMGNyb4rrpJvBVWGJaL1scBO4TEmppz9s1AkmcvV-dN1Q?e=I3ii0R</t>
  </si>
  <si>
    <r>
      <rPr>
        <b/>
        <sz val="11"/>
        <color theme="1"/>
        <rFont val="Arial"/>
        <family val="2"/>
      </rPr>
      <t>17/04/2023.</t>
    </r>
    <r>
      <rPr>
        <sz val="11"/>
        <color theme="1"/>
        <rFont val="Arial"/>
        <family val="2"/>
      </rPr>
      <t xml:space="preserve"> La Oficina de control Interno realizó la verificación de 141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56 historias laborales activas y 85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del 30% frente al total de 472 historias laborales con que cuenta la Entidad de acuerdo al FUID de la Subdirección de Talento Humano.
El detalle de la verificación realizada se adjunta en el archivo anexo: “28022023_VERIFICACION HISTORIAS LABORALES” 
</t>
    </r>
    <r>
      <rPr>
        <b/>
        <sz val="11"/>
        <color theme="1"/>
        <rFont val="Arial"/>
        <family val="2"/>
      </rPr>
      <t>La acción se encuentra en términos para su ejecución y su cierre esta programado para 20/07/2024</t>
    </r>
    <r>
      <rPr>
        <sz val="11"/>
        <color theme="1"/>
        <rFont val="Arial"/>
        <family val="2"/>
      </rPr>
      <t xml:space="preserve">
</t>
    </r>
  </si>
  <si>
    <t>N/A</t>
  </si>
  <si>
    <t>Hallazgo superado mediante radicado No. 2-2019-09364 de fecha 17 de julio de 2019. Sin embargo, en visita de control realizada en día 18 de noviembre de 2022, el Archivo General de la Nación en la visita realizada en solicia a la entidad remitir las evidencias de la implementación de los programas específicos del Plan de Conservación Documental y del Plan de Preservación Digital, no como hallazgo si no como una observación puntual en el primer informe trimestral, a lo cual la agencia reporta las siguientes actividades:
-La Agencia en la vigencia 2022 suscribió  contrato de prestación de servicios ANT-CDPS-1194-2022 con la empresa FUMI SPRAY S.A.S., el cual tiene por objeto: "Prestar el servicio de saneamiento ambiental preventivo (desinfección, desratización y desinsectación) en los depósitos de archivo de la Agencia Nacional de Tierras – ANT", se realizaron 3 jornadas de saneamiento en cada uno de los depositos de archivo.
-En este primer trimestre de la vigencia 2023 se elaboró ficha técnica para la contratación del servicio de saneamiento ambiental, la cual se encuentra en revisión por parte de la Coordinación para la Gestión Contractual
-Soporte de cambio de extintores
-Soportes de limpiezas
-El grupo de gestión documental realizó capacitación sobre el  Sistema Integrado de Conservación SIC: Plan de Conservación Documental
https://agenciadetierras-my.sharepoint.com/:f:/g/personal/yisney_arias_ant_gov_co/EgdaE1rOrNxHjopJzJqXAC0Bb8KPl7gEMciOlzS2KM--Zg?e=9q3GWS</t>
  </si>
  <si>
    <t>H1 - T1</t>
  </si>
  <si>
    <r>
      <rPr>
        <b/>
        <sz val="11"/>
        <color theme="1"/>
        <rFont val="Arial"/>
        <family val="2"/>
      </rPr>
      <t xml:space="preserve">19/04/2023. </t>
    </r>
    <r>
      <rPr>
        <sz val="11"/>
        <color theme="1"/>
        <rFont val="Arial"/>
        <family val="2"/>
      </rPr>
      <t xml:space="preserve">Frente a la remisión preliminar del reporte de seguimiento del presente plan de mejoramiento, la dependencia mediante comunicación electrónica del 19/04/2023 manifestó que: 
</t>
    </r>
    <r>
      <rPr>
        <i/>
        <sz val="11"/>
        <color theme="1"/>
        <rFont val="Arial"/>
        <family val="2"/>
      </rPr>
      <t>"...Respecto a las observaciones de la Oficina de Control Interno es pertinente mencionar que, frente al hallazgo superado del Sistema Integrado de Conservación, consideramos que solicitud de evidencias de cada uno de los programas tanto de plan de conservación como digital no corresponde a lo acordado en la visita del AGN en el mes de noviembre de 2022, por tanto, las evidencias suministradas por este grupo fueron las solicitadas en dicha visita. Sin embargo, en pro de mejorar la implementación del SIC se continúa desarrollando el despliegue de cada programa."</t>
    </r>
    <r>
      <rPr>
        <sz val="11"/>
        <color theme="1"/>
        <rFont val="Arial"/>
        <family val="2"/>
      </rPr>
      <t xml:space="preserve">
En cuanto a lo manifestado, es preciso indicar que el Archivo general de la Nación en el acta de la visita de control realizada el 18 de noviembre de 2022 solicitó lo siguiente:
 </t>
    </r>
    <r>
      <rPr>
        <i/>
        <sz val="11"/>
        <color theme="1"/>
        <rFont val="Arial"/>
        <family val="2"/>
      </rPr>
      <t>"...La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r>
    <r>
      <rPr>
        <sz val="11"/>
        <color theme="1"/>
        <rFont val="Arial"/>
        <family val="2"/>
      </rPr>
      <t xml:space="preserve">
Atendiendo lo enunciado, agradecemos de su acostumbrada colaboración para que en el próximo seguimiento se aporten las evidencias de la implementación de los programas específicos del Plan de Conservación Documental y del Plan de Preservación Digital.</t>
    </r>
    <r>
      <rPr>
        <b/>
        <sz val="11"/>
        <color theme="1"/>
        <rFont val="Arial"/>
        <family val="2"/>
      </rPr>
      <t xml:space="preserve">
17/04/2023.</t>
    </r>
    <r>
      <rPr>
        <sz val="11"/>
        <color theme="1"/>
        <rFont val="Arial"/>
        <family val="2"/>
      </rPr>
      <t xml:space="preserve"> Frente a lo observado por el Archivo General de la Nación en el acta de visita de control del 18/11/2022, la dependencia responsable de la gestión documental presentó las siguientes evidencias:
1. Presentación pdf "Capacitación Conservación Documental"
2. Archivo comprimido que contiene los documentos relacionados al Contrato interadministrativo 1389 de 2022 con servicios postales 4-72"
3. Primer informe saneamiento ambiental Julio 2022
4. Seguimiento programa monitoreo y control de condiciones ambientales octubre
5. Seguimiento programa monitoreo y control de condiciones ambientales noviembre
6. Seguimiento programa monitoreo y control de condiciones ambientales diciembre1
7. Segundo informe saneamiento ambiental septiembre 2022
8. Documento de avances del SIC en Archivo Central (limpieza, cambio de extintores)
9. Planillas soporte de cambio de extintores en diciembre 2022
10.Tercer informe saneamiento ambiental noviembre 2022
Teniendo en cuenta lo solicitado por el AGN sobre la implementación de los programas específicos del Plan de Conservación Documental y del Plan de Preservación Digital se solicita que el responsable de la implementación del SIC en la Agencia reporte el estado de implementación de los programas específicos a saber:
-Programa de Capacitación y Sensibilización
-Programa de Inspección y Mantenimiento de Sistemas de Almacenamiento e Instalaciones físicas.
-Programa de Saneamiento Ambiental: Limpieza, Desinfección, Desratización y Desinsectación
-Programa de Monitoreo y Control de Condiciones Ambientales
-Programa de Prevención de Emergencias y Re almacenamiento
-Preservación Digital
</t>
    </r>
  </si>
  <si>
    <r>
      <rPr>
        <b/>
        <sz val="11"/>
        <rFont val="Arial"/>
        <family val="2"/>
      </rPr>
      <t>20/04/2023.</t>
    </r>
    <r>
      <rPr>
        <sz val="11"/>
        <rFont val="Arial"/>
        <family val="2"/>
      </rPr>
      <t xml:space="preserve">  La Dirección de Ordenamiento Social de la Propiedad indicó que,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Respecto a lo anterior, se observó el documento  SEGUNDO (2°) INFORME PARA EL CONTROL DE LA IMPLEMENTACIÓN DE LOS AJUSTES Y ACTUALIZACIÓN EN LOS PROCESOS DE SEGUIMIENTO Y SUPERVISIÓN DE LOS CONVENIOS DE LA ENTIDAD (ALCANCE ACCIONES DE MEJORAS AME-685 Y AME-706), el cual referencia el estado de los 2 convenios que actualmente tiene vigente la DOSPR.
En atención a los avances y evidencias allegadas, la acción cumplimiento, toda vez que, se observaron los 2 informes de monitoreo.
</t>
    </r>
  </si>
  <si>
    <r>
      <rPr>
        <b/>
        <sz val="11"/>
        <rFont val="Arial"/>
        <family val="2"/>
      </rPr>
      <t xml:space="preserve">20/04/2023.  </t>
    </r>
    <r>
      <rPr>
        <sz val="11"/>
        <rFont val="Arial"/>
        <family val="2"/>
      </rPr>
      <t xml:space="preserve">La Dirección de Asuntos Étnicos indicó que,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
Frente a lo indicado, se observó lo siguiente:
</t>
    </r>
    <r>
      <rPr>
        <b/>
        <sz val="11"/>
        <rFont val="Arial"/>
        <family val="2"/>
      </rPr>
      <t>Acta No. 7 del 30/01/2023</t>
    </r>
    <r>
      <rPr>
        <sz val="11"/>
        <rFont val="Arial"/>
        <family val="2"/>
      </rPr>
      <t xml:space="preserve">, mesa adelantada para establecer el estado de ejecución de los convenios, a saber: CONVENIO DE COOPERACIÓN INTERNACIONAL No. 1332-2021 ANT– PNUD, CONVENIO 1550 -2020, CONVENIO 1170 DE 2019 SUSCRITO ENTRE LA AGENCIA NACIONAL DE TIERRAS – ANT Y AMAZON CONSERVATION TEAM – ACT, 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08 del 28/02/2023</t>
    </r>
    <r>
      <rPr>
        <sz val="11"/>
        <rFont val="Arial"/>
        <family val="2"/>
      </rPr>
      <t xml:space="preserve">, mesa adelantada para establecer el estado de ejecución de los convenios, a saber: CONTRATO INTERADMINISTRATIVO ANT-20231692, CON EL INSTITUTO GEOGRÁFICO AGUSTÍN CODAZZI – IGAC, CONVENIO DE COOPERACIÓN INTERNACIONAL No. 1332-2021 ANT– PNUD, CONVENIO 1550 -2020,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09 del 29/03/2023,</t>
    </r>
    <r>
      <rPr>
        <sz val="11"/>
        <rFont val="Arial"/>
        <family val="2"/>
      </rPr>
      <t xml:space="preserve"> mesa adelantada para establecer el estado de ejecución de los convenios, a saber: CONTRATO INTERADMINISTRATIVO ANT-20231692, CON EL INSTITUTO GEOGRÁFICO AGUSTÍN CODAZZI – IGAC, CONTRATO 1204 2021 IGAG, CONVENIO INTERADMINISTRATIVO ELECTRÓNICO (Contrato ANT -CI-1155-2022) SUSCRITO ENTRE AGENCIA NACIONAL DE TIERRAS Y OLEODUCTO BICENTENARIO DE COLOMBIA S.A.S,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1386- 2022 ASOCIT,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La acción de mejora se encuentra en términos, su finalización está programada para el 30/04/2023; para el periodo evaluado se reportaron avances de gestión relacionado con 3 actas de los seguimientos adelantados a los Convenios en los meses de enero, febrero y marzo observándose un avance acumulado de 8 de las 10 actas pertenecientes a las mesas técnicas de revisión al  avance técnico y financiero de los convenios.  Se solicita que, para el próximo seguimiento se aporte el acta correspondiente a diciembre 2022.</t>
    </r>
  </si>
  <si>
    <r>
      <rPr>
        <b/>
        <sz val="11"/>
        <rFont val="Arial"/>
        <family val="2"/>
      </rPr>
      <t xml:space="preserve">20/04/2023. </t>
    </r>
    <r>
      <rPr>
        <sz val="11"/>
        <rFont val="Arial"/>
        <family val="2"/>
      </rPr>
      <t xml:space="preserve"> La Dirección de Asuntos Étnicos informó que, se anexan tres informes trimestrales que cubren el periodo de julio a marzo del 2023, donde se evidencia que la DAE- SUBDAE está articulada con la Subdirección Administrativa y Financiera en el seguimiento, supervisión establecido de los contratos y/o convenios.
Respecto a lo informado, se observaron los siguientes informes que compilas las gestiones adelantadas en cuanto al monitoreo de los controles establecidos para el seguimiento y supervisión de los contratos y/o convenios a cargo de la Dirección de Asuntos Étnicos :
</t>
    </r>
    <r>
      <rPr>
        <b/>
        <sz val="11"/>
        <rFont val="Arial"/>
        <family val="2"/>
      </rPr>
      <t>PRIMER INFORME DE SEGUIMIENTO TRIMESTRAL DE CONVENIOS</t>
    </r>
    <r>
      <rPr>
        <sz val="11"/>
        <rFont val="Arial"/>
        <family val="2"/>
      </rPr>
      <t xml:space="preserve">, periodo del 01 de julio al 30 de septiembre 2022.
</t>
    </r>
    <r>
      <rPr>
        <b/>
        <sz val="11"/>
        <rFont val="Arial"/>
        <family val="2"/>
      </rPr>
      <t>SEGUNDO INFORME DE SEGUIMIENTO TRIMESTRAL DE CONVENIOS</t>
    </r>
    <r>
      <rPr>
        <sz val="11"/>
        <rFont val="Arial"/>
        <family val="2"/>
      </rPr>
      <t xml:space="preserve">, periodo del 01 de octubre al 31 de diciembre 2022.
</t>
    </r>
    <r>
      <rPr>
        <b/>
        <sz val="11"/>
        <rFont val="Arial"/>
        <family val="2"/>
      </rPr>
      <t>TERCER INFORME DE SEGUIMIENTO TRIMESTRAL DE CONVENIOS</t>
    </r>
    <r>
      <rPr>
        <sz val="11"/>
        <rFont val="Arial"/>
        <family val="2"/>
      </rPr>
      <t>, periodo del 01 de enero del 2023 al 30 de marzo 2023.
La acción de mejora se encuentra en términos, su finalización está programada para el  31/07/2023.  Para el periodo evaluado, se observaron avances de gestión documentados relacionados con 3 de los 4 informes de seguimiento trimestral.  
No obstante, la Oficina de Control Interno recomienda fortalecer los informes, a fin que estos permitan establecer si la entrega de la información a Contabilidad fue oportuna y de calidad, si el reconocimiento de la legalización de los recursos entregados en administración se efectuó de forma mensual o por operaciones, así mismo, si se realizó con los respectivos soportes que den cuenta de la ejecución contractual, tales como facturas, órdenes de pago, contratos derivados, y demás documentos que permitan validar las cifras de la legalización de los gastos.  Finalmente, si las conciliaciones se están efectuando de forma oportuna y  confiable para el análisis de los saldos registrados contablemente, frente a los soportes de ejecución de los recursos como informes de supervisión financiera y/u otros documentos.</t>
    </r>
  </si>
  <si>
    <r>
      <rPr>
        <b/>
        <sz val="11"/>
        <rFont val="Arial"/>
        <family val="2"/>
      </rPr>
      <t>20/04/2023.</t>
    </r>
    <r>
      <rPr>
        <sz val="11"/>
        <rFont val="Arial"/>
        <family val="2"/>
      </rPr>
      <t xml:space="preserve">  La Dirección de Ordenamiento Social de la Propiedad informó que, se presenta avance del segundo informe semestral de estado del proceso de liquidación judicial, así como la relación de reintegración de rendimientos financieros realizados al período de evaluación.
En atención a lo informado, se observó el documento SEGUNDO (2°) INFORME DE SEGUIMIENTO SEMESTRAL DEL PROCESO DE LIQUIDACIÓN DEL CONVENIO N° 653 DE 2017, SUSCRITO ENTRE LA ANT, IDEA Y VALOR+ perteneciente al periodo comprendido de éneo a marzo del 2023, el cual contiene las gestiones adelantas en el dicho periodo.
La acción de mejora se encuentra en términos, su finalización está programada para el 31/12/2024.  Para el periodo evaluado se observó 1 de los 5 informes semestrales programados. Si bien se aportaron avances de gestión documentado, la acción de mejora no presentó avance físico, dado que, el informe es semestral.</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</si>
  <si>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t>
    </r>
    <r>
      <rPr>
        <sz val="11"/>
        <color rgb="FFFF0000"/>
        <rFont val="Arial"/>
        <family val="2"/>
      </rPr>
      <t>se encontraron inconsistencias y deficiencias que no permiten tener claridad sobre el universo de procesos que debe adelantar la Agencia</t>
    </r>
    <r>
      <rPr>
        <sz val="11"/>
        <rFont val="Arial"/>
        <family val="2"/>
      </rPr>
      <t xml:space="preserve">, </t>
    </r>
    <r>
      <rPr>
        <sz val="11"/>
        <color rgb="FFFF0000"/>
        <rFont val="Arial"/>
        <family val="2"/>
      </rPr>
      <t>así como de tener certeza de la calidad de los datos.</t>
    </r>
    <r>
      <rPr>
        <sz val="11"/>
        <rFont val="Arial"/>
        <family val="2"/>
      </rPr>
      <t xml:space="preserve">
En el caso de los procesos agrarios se remite el archivo </t>
    </r>
    <r>
      <rPr>
        <sz val="11"/>
        <color rgb="FFFF0000"/>
        <rFont val="Arial"/>
        <family val="2"/>
      </rPr>
      <t>“Base consolidado SPAGJ Requerimiento Contraloría FINAL” sin un diccionario de datos que defina cada una de las variables</t>
    </r>
    <r>
      <rPr>
        <sz val="11"/>
        <rFont val="Arial"/>
        <family val="2"/>
      </rPr>
      <t xml:space="preserve">,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</si>
  <si>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t xml:space="preserve">19/04/2023.  </t>
    </r>
    <r>
      <rPr>
        <sz val="11"/>
        <rFont val="Arial"/>
        <family val="2"/>
      </rPr>
      <t xml:space="preserve">La Subdirección Administrativa y Financiera indicó que,  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Respecto a lo indicado, se observó lo siguiente:
</t>
    </r>
    <r>
      <rPr>
        <b/>
        <sz val="11"/>
        <rFont val="Arial"/>
        <family val="2"/>
      </rPr>
      <t>Acta No. 4 del 01/12/2022,</t>
    </r>
    <r>
      <rPr>
        <sz val="11"/>
        <rFont val="Arial"/>
        <family val="2"/>
      </rPr>
      <t xml:space="preserve"> en la cual se trataron temas relacionados con el estado de los convenios a 31/10/2022, Ejecución presupuestal, Reservas Presupuestales y Aspectos a tener en cuenta en la radicación del último informe de la vigencia 2022 en Klic.
</t>
    </r>
    <r>
      <rPr>
        <b/>
        <sz val="11"/>
        <rFont val="Arial"/>
        <family val="2"/>
      </rPr>
      <t xml:space="preserve">Acta No. 5 del 21/12/2022, </t>
    </r>
    <r>
      <rPr>
        <sz val="11"/>
        <rFont val="Arial"/>
        <family val="2"/>
      </rPr>
      <t xml:space="preserve">en la cual se trataron temas relacionados con el Estado de los convenios con corte al  30/11/2022, Ejecución presupuestal y Reservas presupuestales.
</t>
    </r>
    <r>
      <rPr>
        <b/>
        <sz val="11"/>
        <rFont val="Arial"/>
        <family val="2"/>
      </rPr>
      <t>Acta No. 1 del 08/03/2023, e</t>
    </r>
    <r>
      <rPr>
        <sz val="11"/>
        <rFont val="Arial"/>
        <family val="2"/>
      </rPr>
      <t>n la cual se trataron temas relacionados con el Estado de los convenios con corte al 31/12/2022 y Socialización del Manual de Políticas Contables - 5,1,5,2 Aportes en Convenios de Cooperación e Interadministrativos.
La acción de mejora se encuentra en términos, su finalización está programada para el 30/06/2023.  Para el periodo evaluado, se observaron avances de gestión documentados relacionados con 6 de las 12 mesas de seguimiento entre las direcciones técnicas y la SAF sobre la información financiera reportada en el marco de los convenios, la cuales fueron realizadas en los meses de agosto, octubre, noviembre y diciembre del 2022, marzo 2023.</t>
    </r>
  </si>
  <si>
    <r>
      <t xml:space="preserve">19/04/2023.  </t>
    </r>
    <r>
      <rPr>
        <sz val="11"/>
        <rFont val="Arial"/>
        <family val="2"/>
      </rPr>
      <t>La Subdirección Administrativa y Financiera indicó que, a este corte tenemos un avance de 7 seguimientos de las 12 planeadas es decir un avance del 58%, de seguimientos a la ejecución de los recursos solicitados en el PAC a través de comunicaciones mensuales.</t>
    </r>
    <r>
      <rPr>
        <b/>
        <sz val="11"/>
        <rFont val="Arial"/>
        <family val="2"/>
      </rPr>
      <t xml:space="preserve">
</t>
    </r>
    <r>
      <rPr>
        <sz val="11"/>
        <rFont val="Arial"/>
        <family val="2"/>
      </rPr>
      <t xml:space="preserve">En relación a lo informado, se allegaron los siguientes documentos:
</t>
    </r>
    <r>
      <rPr>
        <b/>
        <sz val="11"/>
        <rFont val="Arial"/>
        <family val="2"/>
      </rPr>
      <t>Julio:</t>
    </r>
    <r>
      <rPr>
        <sz val="11"/>
        <rFont val="Arial"/>
        <family val="2"/>
      </rPr>
      <t xml:space="preserve"> 5 correos electrónicos de seguimiento a la ejecución PAC dirigidos Secretaría General, Subdirección de Acceso a Tierras por Demanda y Descongestión, Subdirección de Seguridad Jurídica, Dirección de Acceso a Tierras y Subdirección de Talento Humano.
</t>
    </r>
    <r>
      <rPr>
        <b/>
        <sz val="11"/>
        <rFont val="Arial"/>
        <family val="2"/>
      </rPr>
      <t>Octubre:</t>
    </r>
    <r>
      <rPr>
        <sz val="11"/>
        <rFont val="Arial"/>
        <family val="2"/>
      </rPr>
      <t xml:space="preserve"> 3 correos electrónicos de seguimiento a la ejecución PAC dirigidos a la DAÉ, Dirección de Gestión Jurídica de Tierras y DGOS - SSIT.
</t>
    </r>
    <r>
      <rPr>
        <b/>
        <sz val="11"/>
        <rFont val="Arial"/>
        <family val="2"/>
      </rPr>
      <t>Noviembre</t>
    </r>
    <r>
      <rPr>
        <sz val="11"/>
        <rFont val="Arial"/>
        <family val="2"/>
      </rPr>
      <t xml:space="preserve">: 1 correo electrónico de seguimiento a la ejecución PAC dirigido el 16/11/2022 a la DGOS - SSIT.
</t>
    </r>
    <r>
      <rPr>
        <b/>
        <sz val="11"/>
        <rFont val="Arial"/>
        <family val="2"/>
      </rPr>
      <t>Enero: 4</t>
    </r>
    <r>
      <rPr>
        <sz val="11"/>
        <rFont val="Arial"/>
        <family val="2"/>
      </rPr>
      <t xml:space="preserve"> correos electrónicos de la Subdirección de Talento Humano, Dirección de Asuntos étnicos, Oficina de Control Interno,  Oficina de Planeación y Coordinación UGTs.  No obstante, estos hacen referencia al envió por parte de las dependencias de la programación del PAC del mes de enero por parte de las dependencias en concordancia a la Circular 01 del 2023.
</t>
    </r>
    <r>
      <rPr>
        <b/>
        <sz val="11"/>
        <rFont val="Arial"/>
        <family val="2"/>
      </rPr>
      <t xml:space="preserve">Febrero: </t>
    </r>
    <r>
      <rPr>
        <sz val="11"/>
        <rFont val="Arial"/>
        <family val="2"/>
      </rPr>
      <t xml:space="preserve">10 correos electrónicos de la DGJT, OIGT, Dialogo Social DG, Equipo de comunicaciones DG, SAF, Subdirección Financiera – Programa Catastro Multipropósito, Coordinación para la Gestión Contractual, DGOSP, DAT.  No obstante, estos hacen referencia al envió por parte de las dependencias de la programación del PAC del mes de febrero por parte de las dependencias en concordancia a la Circular 01 del 2023.
</t>
    </r>
    <r>
      <rPr>
        <b/>
        <sz val="11"/>
        <rFont val="Arial"/>
        <family val="2"/>
      </rPr>
      <t>Marzo:</t>
    </r>
    <r>
      <rPr>
        <sz val="11"/>
        <rFont val="Arial"/>
        <family val="2"/>
      </rPr>
      <t xml:space="preserve"> 10 correos electrónicos de la DGJT, Equipo de comunicaciones DG, SAF, Dialogo Social DG, OCI, Gestión Documental SAF, UGT viáticos y prestación de servicios, DAT y DGOSP.  No obstante, estos hacen referencia al envió por parte de las dependencias de la programación del PAC del mes de marzo por parte de las dependencias en concordancia a la Circular 01 del 2023.
Acorde a las evidencias aportadas para el periodo evaluado, se observaron avances de gestión documentados, sin embargo, a fin de dar avance físico a la acción es preciso se confirme si el PAC de los meses enero, febrero y marzo fue ejecutado en su totalidad, de existir pendientes, es necesario se remitan los correos electrónico de solicitud. 
La acción de mejora se encuentra en términos, su finalización está programada para el 30/06/2023.  la acción mantiene el avance observado con corte al IV trimestre del 2022 relacionados con el seguimiento a la ejecución de los recursos solicitados en el PAC a través de correos electrónicos en los meses de julio, octubre y noviembre.
Se reitera la solicitud de las comunicaciones remitidas en los meses de agosto, septiembre y diciembre del 2022, atendiendo la planificación de la acción.</t>
    </r>
  </si>
  <si>
    <t>Información con corte al 26/04/2023</t>
  </si>
  <si>
    <r>
      <t xml:space="preserve">26/04/2023.  </t>
    </r>
    <r>
      <rPr>
        <sz val="11"/>
        <rFont val="Arial"/>
        <family val="2"/>
      </rPr>
      <t xml:space="preserve">La Subdirección Administrativa y Financiera informó que, Una vez revisada la evaluación del primer trimestre de la vigencia 2023 de las actividades a cargo de la SAF, informamos que estamos trabajando por dar cumplimiento a la actividad AME-693 referente a fichas de saneamiento contable durante el segundo trimestre de la vigencia 2023, esto depende de una serie de actividades administrativas que ameritan revisión y aprobación de actos administrativos, obedeciendo a los tiempos internos que nos ha tomado el tramite para la aprobación del saneamiento contable. Bajo este contexto somos conscientes que el cumplimiento seria extemporáneo
Nos comprometemos a que una vez contemos con los soportes de cumplimiento serán remitidos para su correspondiente análisis. 
En atención a los avances de gestión y evidencias aportadas la acción de mejora presentó incumplimiento, toda vez que no se allegaron las 4 Fichas de saneamiento contable.
</t>
    </r>
    <r>
      <rPr>
        <b/>
        <sz val="11"/>
        <rFont val="Arial"/>
        <family val="2"/>
      </rPr>
      <t xml:space="preserve">
24/04/2023. </t>
    </r>
    <r>
      <rPr>
        <sz val="11"/>
        <rFont val="Arial"/>
        <family val="2"/>
      </rPr>
      <t>En atención a los avances de gestión y evidencias aportadas la acción de mejora presentó incumplimiento, toda vez que no se allegaron las 4 Fichas de saneamiento contable.
19/04/2023.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cabe destacar que la acción de mejora esta orientada a presentar ante el Comité de Sostenibilidad Contable las fichas de saneamiento contable, en el caso que se determinen obligaciones que afecten el patrimonio y que, la unidad de medida establecida son 4 fichas de saneamiento contable.
La acción de mejora se encuentra en términos, su finalización está programada para el 31/03/2023; con corte al presente seguimiento no se han allegado avance de gestión documentados relacionados con la unidad de medida establecida.</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</si>
  <si>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rFont val="Arial"/>
        <family val="2"/>
      </rPr>
      <t>Respuesta de la entidad:</t>
    </r>
    <r>
      <rPr>
        <sz val="1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rFont val="Arial"/>
        <family val="2"/>
      </rPr>
      <t>Análisis de la respuesta:</t>
    </r>
    <r>
      <rPr>
        <sz val="1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</si>
  <si>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r>
      <rPr>
        <b/>
        <sz val="11"/>
        <rFont val="Arial"/>
        <family val="2"/>
      </rPr>
      <t>29/03/2023</t>
    </r>
    <r>
      <rPr>
        <sz val="11"/>
        <rFont val="Arial"/>
        <family val="2"/>
      </rPr>
      <t>.  La acción de mejora presentó eventualidad relacionada con la ampliación del plazo de ejecución, la solicitud fue realizada por la DAT y aprobada por el CICCI en sesión del 29/03/2023.</t>
    </r>
  </si>
  <si>
    <r>
      <rPr>
        <b/>
        <sz val="11"/>
        <rFont val="Arial"/>
        <family val="2"/>
      </rPr>
      <t xml:space="preserve">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</si>
  <si>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30/03/2023.</t>
    </r>
    <r>
      <rPr>
        <sz val="11"/>
        <rFont val="Arial"/>
        <family val="2"/>
      </rPr>
      <t xml:space="preserve"> La Subdirección de Acceso a Tierras en Zonas Focalizadas (SAZF),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t>
    </r>
  </si>
  <si>
    <r>
      <t xml:space="preserve">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Se reitera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el avance observado:
</t>
    </r>
    <r>
      <rPr>
        <b/>
        <sz val="11"/>
        <rFont val="Arial"/>
        <family val="2"/>
      </rPr>
      <t>1.  Resolución de revocatoria 517 del 21/01/2019 - Predio El Diviso
Memorado 20224300298833 del 30/09/2022</t>
    </r>
    <r>
      <rPr>
        <sz val="11"/>
        <rFont val="Arial"/>
        <family val="2"/>
      </rPr>
      <t xml:space="preserve">,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2. Resolución de revocatoria 592 del 24/01/2019 - 1. Predio Santa Inés
</t>
    </r>
    <r>
      <rPr>
        <sz val="1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 xml:space="preserve">3. Resolución de revocatoria 2971 del 12/03/2019 - Predio Monserrate 1
</t>
    </r>
    <r>
      <rPr>
        <sz val="11"/>
        <rFont val="Arial"/>
        <family val="2"/>
      </rPr>
      <t xml:space="preserve">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 xml:space="preserve">7. Resolución de revocatoria 10538 del 29/07/2019 - Predio El Bado
</t>
    </r>
    <r>
      <rPr>
        <sz val="1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</si>
  <si>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20/04/2023. </t>
    </r>
    <r>
      <rPr>
        <sz val="11"/>
        <rFont val="Arial"/>
        <family val="2"/>
      </rPr>
      <t xml:space="preserve"> La Subdirección de Acceso a Tierras en Zonas Focalizadas en fase preliminar indicó que, respecto al predio Monserrate 1 de las 28 cuotas partes que aparecen registradas en el folio de matrícula y que están incluidas en la sentencia, únicamente 18 familias aceptaron el subsidio SIRA como mecanismo de reubicación y sobre las mismas la SATZF ya adelantó los respectivos trámites de revocatoria correspondientes remitiendo la información a la SATN para que adelante los trámites correspondientes relacionados con  la recuperación de las cuotas partes dado que las resoluciones de adjudicación no se encontraban registradas en el FMI.
Lo mismo ocurre con los casos de Santa Inés y Bolivia en los cuales la SATZF ya adelantó los procesos de revocatoria sobre las familias adjudicatarias de subsidios remitiendo la información tanto a la ORIP como a la SATN para que se adelanten los trámites pertinentes. En todos caso, se está realizando una verificación puntual de cada predio para validar que se hayan adelantado las revocatorias y registros correspondientes y en caso contrario, se validará las situaciones que pueden están impidiendo la recuperación para hacer las acciones a que haya lugar para continuar el proceso una vez se culmine este proceso se remitirá la comunicación correspondiente informando la situación de cada predio. </t>
    </r>
    <r>
      <rPr>
        <b/>
        <sz val="11"/>
        <rFont val="Arial"/>
        <family val="2"/>
      </rPr>
      <t xml:space="preserve">
</t>
    </r>
    <r>
      <rPr>
        <sz val="11"/>
        <rFont val="Arial"/>
        <family val="2"/>
      </rPr>
      <t>Respecto a lo informado, se queda a la espera de la información unificada del total de los predios objeto del hallazgo, no obstante, se informa que dicha información es de relevancia para el momento de establecer la ejecución de la actividad, así mismo, la comunicación a Contabilidad de la Resolución 20224300257036 del 07/09/2022 perteneciente a la incorporación del Predio Santa Inés y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Por lo cual, se invita a la dependencia a aportarlos en el transcurso del periodo de ejecución de la acción.
El estado de la acción se mantiene en los términos comunicados en fase preliminar.</t>
    </r>
    <r>
      <rPr>
        <b/>
        <sz val="11"/>
        <rFont val="Arial"/>
        <family val="2"/>
      </rPr>
      <t xml:space="preserve">
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Se reitera la solicitud de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los avances observados: 
</t>
    </r>
    <r>
      <rPr>
        <b/>
        <sz val="11"/>
        <rFont val="Arial"/>
        <family val="2"/>
      </rPr>
      <t>1.  Resolución de revocatoria 517 del 21/01/2019 - Predio El Diviso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2. Resolución de revocatoria 592 del 24/01/2019 - 1. Predio Santa Inés</t>
    </r>
    <r>
      <rPr>
        <sz val="1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3. Resolución de revocatoria 2971 del 12/03/2019 - Predio Monserrate 1</t>
    </r>
    <r>
      <rPr>
        <sz val="1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7. Resolución de revocatoria 10538 del 29/07/2019 - Predio El Bado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</si>
  <si>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Hallazgo 5. Avalúo de terrenos. </t>
    </r>
    <r>
      <rPr>
        <sz val="11"/>
        <rFont val="Arial"/>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</si>
  <si>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rFont val="Arial"/>
        <family val="2"/>
      </rPr>
      <t xml:space="preserve">19/01/2023. </t>
    </r>
    <r>
      <rPr>
        <sz val="11"/>
        <rFont val="Arial"/>
        <family val="2"/>
      </rPr>
      <t xml:space="preserve"> La acción de mejora se encuentra en términos, su finalización está planificada para el 22/12/2024.  Para el periodo evaluado no se reportaron avances de gestión documentados.</t>
    </r>
  </si>
  <si>
    <r>
      <rPr>
        <b/>
        <sz val="11"/>
        <rFont val="Arial"/>
        <family val="2"/>
      </rPr>
      <t xml:space="preserve">20/04/2023.  </t>
    </r>
    <r>
      <rPr>
        <sz val="11"/>
        <rFont val="Arial"/>
        <family val="2"/>
      </rPr>
      <t xml:space="preserve">La Subdirección de Administración de Tierras de la Nación en fase preliminar indicó que, de acuerdo con las observaciones de la Oficina de Control Interno, se carga el inventario de bienes del Fondo de Tierras donde se evidencia el valor de los predios El Edén, Hacienda Zabaletas, La Nevada, La Floresta, La Tesalia.
Respecto a lo observado, se allegó archivo "INV 24 FEBRERO" en el cual se constató la actualización de valor del avalúo, atendiendo la información CUADRO RESUMEN SOLICITUDES DE IMPUESTO PREDIAL A MUNICIPIOS DE PREDIOS CON VALOR CERO (0), evidenciándose la correcta actualización para los predios El Edén, Hacienda Zabaletas y La Tesalia, sin embargo, en el predio La Floresta no se registra valor.
Atendiendo los avances de gestión y evidencias aportadas, la acción de mejora se encuentra en términos, su finalización está programada para el 22/12/2024.  Para el periodo evaluado, se observaron avances de gestión documentados, relacionado con la identificación del valor del avalúo de 3 de los 282 predios que conforman el CUADRO RESUMEN SOLICITUDES DE IMPUESTO PREDIAL A MUNICIPIOS DE PREDIOS CON VALOR CERO (0).
</t>
    </r>
    <r>
      <rPr>
        <b/>
        <sz val="11"/>
        <rFont val="Arial"/>
        <family val="2"/>
      </rPr>
      <t xml:space="preserve">
14/04/2023.</t>
    </r>
    <r>
      <rPr>
        <sz val="11"/>
        <rFont val="Arial"/>
        <family val="2"/>
      </rPr>
      <t xml:space="preserve">  La Subdirección de Administración de Tierras de la Nación indicó que,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patrimoniales, los cuales fueron comunicados a la Subdirección Administrativa y Financiera con el memorando No. 20234300018673 con el fin de realizar los registros en las cuentas contables del Fondo de Tierras. 
Frente a lo enunciado se observó lo siguiente:
</t>
    </r>
    <r>
      <rPr>
        <b/>
        <sz val="11"/>
        <rFont val="Arial"/>
        <family val="2"/>
      </rPr>
      <t>CUADRO RESUMEN SOLICITUDES DE IMPUESTO PREDIAL A MUNICIPIOS DE PREDIOS CON VALOR CERO (0)</t>
    </r>
    <r>
      <rPr>
        <sz val="11"/>
        <rFont val="Arial"/>
        <family val="2"/>
      </rPr>
      <t xml:space="preserve">, en el cual se relacionan 282 predios y se referencia su nombre, municipio, departamento, ficha catastral, folio de matrícula.  El presente archivo es tomado por la OCI como el universo a tratar, por tanto, cualquier actualización en este debe ser reportada.
</t>
    </r>
    <r>
      <rPr>
        <b/>
        <sz val="11"/>
        <rFont val="Arial"/>
        <family val="2"/>
      </rPr>
      <t>FACTURAS PREDIAL CON VALOR AVALÚO CATASTRAL</t>
    </r>
    <r>
      <rPr>
        <sz val="11"/>
        <rFont val="Arial"/>
        <family val="2"/>
      </rPr>
      <t xml:space="preserve"> pertenecientes a los predios El Edén, Hacienda Zabaletas, La Floresta - Cauca, La Tesalia y La Nevada; respecto a este último predio, este no hace parte del cuadro resumen predios valor "0".
</t>
    </r>
    <r>
      <rPr>
        <b/>
        <sz val="11"/>
        <rFont val="Arial"/>
        <family val="2"/>
      </rPr>
      <t>Memorando 20234300018673 del 01/02/2023</t>
    </r>
    <r>
      <rPr>
        <sz val="11"/>
        <rFont val="Arial"/>
        <family val="2"/>
      </rPr>
      <t xml:space="preserve">, a través del cual se solicita a la SAF actualizar los correspondientes registros contables.
</t>
    </r>
    <r>
      <rPr>
        <b/>
        <sz val="11"/>
        <rFont val="Arial"/>
        <family val="2"/>
      </rPr>
      <t>CORREOS ELECTRÓNICOS</t>
    </r>
    <r>
      <rPr>
        <sz val="11"/>
        <rFont val="Arial"/>
        <family val="2"/>
      </rPr>
      <t>, se allegaron correos electrónicos de solicitud de factura predial enviados en los meses de marzo y febrero.
A fin de establecer el avance físico de la acción, se solicita se remita la base de datos de predios del Fondo donde se pueda validar el valor del avalúo catastral ingresado a los 4 predios (El Edén, Hacienda Zabaletas, La Floresta - Cauca, La Tesalia).  Frente al predio La Nevada, es necesario se defina si será incorporado al cuadro resumen de predios valor "0", de ser así, por favor actualizar el archivo y remitirlo.</t>
    </r>
  </si>
  <si>
    <r>
      <rPr>
        <b/>
        <sz val="11"/>
        <rFont val="Arial"/>
        <family val="2"/>
      </rPr>
      <t xml:space="preserve">Hallazgo 6. Asignación Subsidio Integral de Reforma Agraria - SIRA.  </t>
    </r>
    <r>
      <rPr>
        <sz val="1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rFont val="Arial"/>
        <family val="2"/>
      </rPr>
      <t>Unidad Agrícola Familiar - UAF Diamante y Maracaibo</t>
    </r>
    <r>
      <rPr>
        <sz val="1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</si>
  <si>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family val="2"/>
      </rPr>
      <t xml:space="preserve">26/01/2023. </t>
    </r>
    <r>
      <rPr>
        <sz val="11"/>
        <rFont val="Arial"/>
        <family val="2"/>
      </rPr>
      <t xml:space="preserve"> La acción de mejora se encuentra en términos,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t>
    </r>
  </si>
  <si>
    <r>
      <rPr>
        <b/>
        <sz val="11"/>
        <rFont val="Arial"/>
        <family val="2"/>
      </rPr>
      <t xml:space="preserve">14/03/2023. </t>
    </r>
    <r>
      <rPr>
        <sz val="11"/>
        <rFont val="Arial"/>
        <family val="2"/>
      </rPr>
      <t xml:space="preserve"> La Dirección de Acceso a Tierra informó que, 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
En atención a lo enunciado, la acción de mejora presentó incumplimiento, toda vez que, con corte para el periodo evaluado reportó avances de gestión documentados relacionados con la revocatoria de 17/23 cuotas partes del predio El Diamante, no obstante,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t>
    </r>
  </si>
  <si>
    <r>
      <rPr>
        <b/>
        <sz val="11"/>
        <rFont val="Arial"/>
        <family val="2"/>
      </rPr>
      <t xml:space="preserve">13/12/2022.  </t>
    </r>
    <r>
      <rPr>
        <sz val="11"/>
        <rFont val="Arial"/>
        <family val="2"/>
      </rPr>
      <t xml:space="preserve">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</si>
  <si>
    <r>
      <rPr>
        <b/>
        <sz val="11"/>
        <rFont val="Arial"/>
        <family val="2"/>
      </rPr>
      <t>13/04/2023.</t>
    </r>
    <r>
      <rPr>
        <sz val="11"/>
        <rFont val="Arial"/>
        <family val="2"/>
      </rPr>
      <t xml:space="preserve"> La Subdirección de Administración de Tierras de la Nación indicó que,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</si>
  <si>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t xml:space="preserve">13/12/2022. </t>
    </r>
    <r>
      <rPr>
        <sz val="11"/>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t>
    </r>
  </si>
  <si>
    <r>
      <rPr>
        <b/>
        <sz val="11"/>
        <rFont val="Arial"/>
        <family val="2"/>
      </rPr>
      <t xml:space="preserve">13/04/2023. </t>
    </r>
    <r>
      <rPr>
        <sz val="11"/>
        <rFont val="Arial"/>
        <family val="2"/>
      </rPr>
      <t>La Subdirección de Administración de Tierras de la Nación indicó que,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</si>
  <si>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19/01/2023. </t>
    </r>
    <r>
      <rPr>
        <sz val="11"/>
        <rFont val="Arial"/>
        <family val="2"/>
      </rPr>
      <t xml:space="preserve">La acción de mejora se encuentra en términos, su finalización se encuentra programada para el 31/08/2023. La dependencia responsable no allegó avances para el presente seguimiento.
Se recomendó a la dependencia que para el próximo seguimiento allegue avances de gestión sobre el análisis y actualización de los 6361 expedientes restantes de acuerdo a la unidad de medida.
</t>
    </r>
  </si>
  <si>
    <r>
      <rPr>
        <b/>
        <sz val="11"/>
        <rFont val="Arial"/>
        <family val="2"/>
      </rPr>
      <t xml:space="preserve">20/04/2023 </t>
    </r>
    <r>
      <rPr>
        <sz val="11"/>
        <rFont val="Arial"/>
        <family val="2"/>
      </rPr>
      <t xml:space="preserve">En la etapa preliminar la dependencia presento la siguiente observación sobre la acción de mejora así:
</t>
    </r>
    <r>
      <rPr>
        <i/>
        <sz val="11"/>
        <rFont val="Arial"/>
        <family val="2"/>
      </rPr>
      <t xml:space="preserve">"Dando alcance a su correo de informe del preliminar de evaluación al PM-DAT 1er Trimestre 2023, me permito informar que se ha realizado la revisión, consignando en la matriz las observaciones y en la carpeta de evidencias las complementarias:
AME-471: Se anexa memorando de modificación acción, firmado."...
</t>
    </r>
    <r>
      <rPr>
        <sz val="11"/>
        <rFont val="Arial"/>
        <family val="2"/>
      </rPr>
      <t xml:space="preserve">La Oficina de Control Interno realizó verificación de la observación presentada encontrando el soporte del memorando firmado.
La acción se encuentra en términos y su cierre está programado para el 31/08/2023  
</t>
    </r>
    <r>
      <rPr>
        <b/>
        <sz val="11"/>
        <rFont val="Arial"/>
        <family val="2"/>
      </rPr>
      <t xml:space="preserve">
14/04/2023.</t>
    </r>
    <r>
      <rPr>
        <sz val="11"/>
        <rFont val="Arial"/>
        <family val="2"/>
      </rPr>
      <t xml:space="preserve"> La dependencia manifiesta que para el periodo evaluado ha trabajado con la Subdirección de  Sistemas de Información SSI en el desarrollo del módulo de baldíos persona natural el cual no se encuentra aún en total  funcionamiento y no se cuenta con una fecha específica de entrega.
Por otro lado la dependencia dispuso memorando 20234200079893 donde se solicita cambio de fecha de terminación de la acción de mejora, sin embargo el documento no cuenta con firma. 
La Oficina de Control Interno solicita adelantar las acciones necesarias para la ejecución de las actividades que conlleven al cierre efectivo de la actividad.  
Verificación realizada por el contratista Sergio Alejandro Matiz Parra.
</t>
    </r>
  </si>
  <si>
    <r>
      <rPr>
        <b/>
        <sz val="11"/>
        <rFont val="Arial"/>
        <family val="2"/>
      </rPr>
      <t xml:space="preserve">13/12/2022.  </t>
    </r>
    <r>
      <rPr>
        <sz val="11"/>
        <rFont val="Arial"/>
        <family val="2"/>
      </rPr>
      <t xml:space="preserve">En lo que se lleva del cuarto trimestre del año 2022 es decir, los meses de octubre y noviembre, la Subdirección de Acceso a Tierras por Demanda y Descongestión no ha diagnosticado ninguna resolución de los años 2009 al 2015.      
</t>
    </r>
  </si>
  <si>
    <r>
      <rPr>
        <b/>
        <sz val="11"/>
        <rFont val="Arial"/>
        <family val="2"/>
      </rPr>
      <t xml:space="preserve">14/04/2023. </t>
    </r>
    <r>
      <rPr>
        <sz val="11"/>
        <rFont val="Arial"/>
        <family val="2"/>
      </rPr>
      <t xml:space="preserve">La Oficina de Control Interno verificó el archivo dispuesto por la dependencia el cual contiene dos bases de datos que suman 37732 registros de expedientes identificados y registrados en ORIP.
La Oficina de Control Interno a fin de evaluar la eficacia de la acción, solicita que las bases aportadas cuenten con el número y fecha de la resolución de adjudicación en cada registro.
Verificación realizada por el contratista Sergio Alejandro Matiz Parra.
</t>
    </r>
  </si>
  <si>
    <r>
      <rPr>
        <b/>
        <sz val="11"/>
        <rFont val="Arial"/>
        <family val="2"/>
      </rPr>
      <t xml:space="preserve">27/01/2023.  </t>
    </r>
    <r>
      <rPr>
        <sz val="11"/>
        <rFont val="Arial"/>
        <family val="2"/>
      </rPr>
      <t>La acción presentó cumplimiento, toda vez que, se observaron los soportes de las reuniónes planificadas en el cronograma para lo cual realizaron el seguimiento al SSIT en cuanto a su funcionamiento y la oportunidad de mejora. No obstante, se recomienda seguir realizando los seguimientos pertinentes para dar las observaciones de mejora a seguir.</t>
    </r>
  </si>
  <si>
    <r>
      <rPr>
        <b/>
        <sz val="11"/>
        <rFont val="Arial"/>
        <family val="2"/>
      </rPr>
      <t xml:space="preserve">20/04/2023. </t>
    </r>
    <r>
      <rPr>
        <sz val="11"/>
        <rFont val="Arial"/>
        <family val="2"/>
      </rPr>
      <t xml:space="preserve"> La Subdirección de Sistemas de Información de Tierras indicó que 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
En atención a lo anterior la OCI evidencia ACTA No. 01-2023 con fecha 31032023 con referencia al Seguimiento al uso y apropiación de módulos del SIT, específicamente para el módulo de Baldíos Persona Natural 160, dejando compromisos y observaciones de acuerdo al ejercicio realizado.  Adicionalmente presenta imagen como evidencia de la reunión módulos Baldíos PN, por tanto la actividad se encuentra ejecutada cumpliendo con las 6 actividades.
Verificación realizada por la contratista Diana Mayerly Bernal Zapata.</t>
    </r>
  </si>
  <si>
    <r>
      <rPr>
        <b/>
        <sz val="11"/>
        <rFont val="Arial"/>
        <family val="2"/>
      </rPr>
      <t xml:space="preserve">Hallazgo No. 9 -- Gestión Documental –presunto Disciplinario (D6).  </t>
    </r>
    <r>
      <rPr>
        <sz val="1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family val="2"/>
      </rPr>
      <t xml:space="preserve">
Análisis de la respuesta </t>
    </r>
    <r>
      <rPr>
        <sz val="1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</si>
  <si>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family val="2"/>
      </rPr>
      <t>29/03/2023</t>
    </r>
    <r>
      <rPr>
        <sz val="11"/>
        <rFont val="Arial"/>
        <family val="2"/>
      </rPr>
      <t>.  La acción de mejora presentó eventualidad relacionada con la ampliación del plazo de ejeucución, la solicitud fue realizada por la SATN y aprobada por el CICCI en sesión del 29/03/2023.</t>
    </r>
  </si>
  <si>
    <r>
      <rPr>
        <b/>
        <sz val="11"/>
        <rFont val="Arial"/>
        <family val="2"/>
      </rPr>
      <t xml:space="preserve">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</si>
  <si>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14/04/2023. </t>
    </r>
    <r>
      <rPr>
        <sz val="11"/>
        <rFont val="Arial"/>
        <family val="2"/>
      </rPr>
      <t xml:space="preserve"> La Oficina de Control Interno verificó los soportes aportados por la dependencia responsable  encontrando soportes de organización documental (Hoja de control, foliación, ordenación cronológica)  de 26 expedientes.
Se recomienda atender los criterios de clasificación en la totalidad de expedientes y continuar con la gestión documental de los expedientes evidenciados. 
Verificación realizada por el contratista Sergio Alejandro Matiz.</t>
    </r>
    <r>
      <rPr>
        <b/>
        <sz val="11"/>
        <rFont val="Arial"/>
        <family val="2"/>
      </rPr>
      <t xml:space="preserve">
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</si>
  <si>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la modificación de la acción de mejora establecida, la solicitud fue realizada por la DAÉ y aprobada por el CICCI en sesión del 29/03/2023.</t>
    </r>
  </si>
  <si>
    <r>
      <rPr>
        <b/>
        <sz val="11"/>
        <rFont val="Arial"/>
        <family val="2"/>
      </rPr>
      <t>29/03/2023</t>
    </r>
    <r>
      <rPr>
        <sz val="11"/>
        <rFont val="Arial"/>
        <family val="2"/>
      </rPr>
      <t>.  La acción de mejora presentó eventualidad relacionada con la modificación de la acción establecida, la solicitud fue realizada por la DAÉ y aprobada por el CICCI en sesión del 29/03/2023.</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</si>
  <si>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t>
    </r>
    <r>
      <rPr>
        <b/>
        <sz val="11"/>
        <rFont val="Arial"/>
        <family val="2"/>
      </rPr>
      <t xml:space="preserve"> 271</t>
    </r>
    <r>
      <rPr>
        <sz val="11"/>
        <rFont val="Arial"/>
        <family val="2"/>
      </rPr>
      <t xml:space="preserve"> </t>
    </r>
    <r>
      <rPr>
        <b/>
        <sz val="11"/>
        <rFont val="Arial"/>
        <family val="2"/>
      </rPr>
      <t>predios baldíos</t>
    </r>
    <r>
      <rPr>
        <sz val="11"/>
        <rFont val="Arial"/>
        <family val="2"/>
      </rPr>
      <t xml:space="preserve"> registrados en Administración de tierras-FNA con nombre, folio de matrícula inmobiliaria y registrados con valor $0, en estos se incluyen 195 predios calificados como no aptos; contabilidad no registra ningún predio baldío. 
2) Los </t>
    </r>
    <r>
      <rPr>
        <b/>
        <sz val="11"/>
        <rFont val="Arial"/>
        <family val="2"/>
      </rPr>
      <t>predios cedidos por el extinto INCODER a la ANT</t>
    </r>
    <r>
      <rPr>
        <sz val="11"/>
        <rFont val="Arial"/>
        <family val="2"/>
      </rPr>
      <t xml:space="preserve"> están registrados en contabilidad 4.087 y 4.140 en el FNA; 382 bienes tienen titularidad INCODER aún; la diferencia entre las dos áreas es de 53 predios, en razón a que existen varios bienes registrados en Administración de tierras –FNA que tienen más de 2 folios.
3) </t>
    </r>
    <r>
      <rPr>
        <b/>
        <sz val="11"/>
        <rFont val="Arial"/>
        <family val="2"/>
      </rPr>
      <t>Predios integrados al patrimonio de la ANT</t>
    </r>
    <r>
      <rPr>
        <sz val="11"/>
        <rFont val="Arial"/>
        <family val="2"/>
      </rPr>
      <t xml:space="preserve"> son 65 bienes de los cuales 13 predios están valorados por $9.983.171.960 y </t>
    </r>
    <r>
      <rPr>
        <b/>
        <sz val="11"/>
        <rFont val="Arial"/>
        <family val="2"/>
      </rPr>
      <t>52 predios tienen valor $0.</t>
    </r>
    <r>
      <rPr>
        <sz val="11"/>
        <rFont val="Arial"/>
        <family val="2"/>
      </rPr>
      <t xml:space="preserve">
4) </t>
    </r>
    <r>
      <rPr>
        <b/>
        <sz val="11"/>
        <rFont val="Arial"/>
        <family val="2"/>
      </rPr>
      <t>Predios transferidos por la SAE</t>
    </r>
    <r>
      <rPr>
        <sz val="11"/>
        <rFont val="Arial"/>
        <family val="2"/>
      </rPr>
      <t xml:space="preserve"> son 45, 12 bienes están valorados en $12.566.019 y </t>
    </r>
    <r>
      <rPr>
        <b/>
        <sz val="11"/>
        <rFont val="Arial"/>
        <family val="2"/>
      </rPr>
      <t xml:space="preserve">36 predios tienen valor $0. </t>
    </r>
    <r>
      <rPr>
        <sz val="11"/>
        <rFont val="Arial"/>
        <family val="2"/>
      </rPr>
      <t xml:space="preserve">
</t>
    </r>
    <r>
      <rPr>
        <b/>
        <sz val="11"/>
        <rFont val="Arial"/>
        <family val="2"/>
      </rPr>
      <t>Vigencia 2019</t>
    </r>
    <r>
      <rPr>
        <sz val="11"/>
        <rFont val="Arial"/>
        <family val="2"/>
      </rPr>
      <t xml:space="preserve">
5) Existen </t>
    </r>
    <r>
      <rPr>
        <b/>
        <sz val="11"/>
        <rFont val="Arial"/>
        <family val="2"/>
      </rPr>
      <t>855 predios baldíos en Administración de tierras-FNA</t>
    </r>
    <r>
      <rPr>
        <sz val="11"/>
        <rFont val="Arial"/>
        <family val="2"/>
      </rPr>
      <t xml:space="preserve"> con nombre del predio, folio de matrícula inmobiliaria y </t>
    </r>
    <r>
      <rPr>
        <b/>
        <sz val="11"/>
        <rFont val="Arial"/>
        <family val="2"/>
      </rPr>
      <t>registrados con valor $ 0</t>
    </r>
    <r>
      <rPr>
        <sz val="11"/>
        <rFont val="Arial"/>
        <family val="2"/>
      </rPr>
      <t>, con destinación para campesinos, indígenas y entidades de derecho público; en contabilidad no se evidenció registro de predios baldíos. 
6) Los</t>
    </r>
    <r>
      <rPr>
        <b/>
        <sz val="11"/>
        <rFont val="Arial"/>
        <family val="2"/>
      </rPr>
      <t xml:space="preserve"> predios cedidos por el extinto INCODER a la ANT</t>
    </r>
    <r>
      <rPr>
        <sz val="11"/>
        <rFont val="Arial"/>
        <family val="2"/>
      </rPr>
      <t xml:space="preserve">, están registrados en contabilidad 4.087 y 4.140 en el FNA; 298 bienes tienen aún titularidad INCODER, la diferencia de predios entre las dos áreas es de 53, se debe a que varios bienes registrados en Administración de tierras –FNA, tienen más de 2 folios o folios cerrados ya.
7) </t>
    </r>
    <r>
      <rPr>
        <b/>
        <sz val="11"/>
        <rFont val="Arial"/>
        <family val="2"/>
      </rPr>
      <t>Predios integrados al patrimonio de la ANT</t>
    </r>
    <r>
      <rPr>
        <sz val="11"/>
        <rFont val="Arial"/>
        <family val="2"/>
      </rPr>
      <t xml:space="preserve"> son 197, de los cuales 25 predios están valorados por $10.916.228.960, </t>
    </r>
    <r>
      <rPr>
        <b/>
        <sz val="11"/>
        <rFont val="Arial"/>
        <family val="2"/>
      </rPr>
      <t>172 predios tienen valor $0</t>
    </r>
    <r>
      <rPr>
        <sz val="11"/>
        <rFont val="Arial"/>
        <family val="2"/>
      </rPr>
      <t xml:space="preserve"> en las dos áreas, contabilidad y FNA. 
8) </t>
    </r>
    <r>
      <rPr>
        <b/>
        <sz val="11"/>
        <rFont val="Arial"/>
        <family val="2"/>
      </rPr>
      <t>Predios transferidos por la SAE</t>
    </r>
    <r>
      <rPr>
        <sz val="11"/>
        <rFont val="Arial"/>
        <family val="2"/>
      </rPr>
      <t xml:space="preserve"> son </t>
    </r>
    <r>
      <rPr>
        <b/>
        <sz val="11"/>
        <rFont val="Arial"/>
        <family val="2"/>
      </rPr>
      <t>32 con valor $0</t>
    </r>
    <r>
      <rPr>
        <sz val="11"/>
        <rFont val="Arial"/>
        <family val="2"/>
      </rPr>
      <t xml:space="preserve">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</si>
  <si>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rFont val="Arial"/>
        <family val="2"/>
      </rPr>
      <t xml:space="preserve">19/01/2023.  </t>
    </r>
    <r>
      <rPr>
        <sz val="11"/>
        <rFont val="Arial"/>
        <family val="2"/>
      </rPr>
      <t>La acción de mejora se encuentra en términos, su finalización está programada para el 22/12/2024.  Para el periodo evaluado no presentó avances de gestión documentados.</t>
    </r>
  </si>
  <si>
    <r>
      <rPr>
        <b/>
        <sz val="11"/>
        <rFont val="Arial"/>
        <family val="2"/>
      </rPr>
      <t>29/03/2023.</t>
    </r>
    <r>
      <rPr>
        <sz val="11"/>
        <rFont val="Arial"/>
        <family val="2"/>
      </rPr>
      <t xml:space="preserve">  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</si>
  <si>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el periodo de ejecución, la solicitud fue realizada por la SATN y aprobada por el CICCI en sesión del 29/03/2023.</t>
    </r>
  </si>
  <si>
    <r>
      <rPr>
        <b/>
        <sz val="11"/>
        <rFont val="Arial"/>
        <family val="2"/>
      </rPr>
      <t xml:space="preserve">Hallazgo 4. Inventario del Fondo de Tierras para la reforma rural Integral a junio 30 de 2020  </t>
    </r>
    <r>
      <rPr>
        <sz val="11"/>
        <rFont val="Arial"/>
        <family val="2"/>
      </rPr>
      <t xml:space="preserve">Analizada la conciliación entre contabilidad y el Fondo de Tierras de los predios que conforman su inventario a 30 de junio 2020, se evidenciaron las siguientes situaciones:
•	Existen </t>
    </r>
    <r>
      <rPr>
        <b/>
        <sz val="11"/>
        <rFont val="Arial"/>
        <family val="2"/>
      </rPr>
      <t>1.774 predios Baldíos adjudicables que no están valorados,</t>
    </r>
    <r>
      <rPr>
        <sz val="11"/>
        <rFont val="Arial"/>
        <family val="2"/>
      </rPr>
      <t xml:space="preserve"> en consecuencia, no se han podido registrar contablemente.
•	</t>
    </r>
    <r>
      <rPr>
        <b/>
        <sz val="11"/>
        <rFont val="Arial"/>
        <family val="2"/>
      </rPr>
      <t>Predios transferidos por la SAE</t>
    </r>
    <r>
      <rPr>
        <sz val="11"/>
        <rFont val="Arial"/>
        <family val="2"/>
      </rPr>
      <t xml:space="preserve">, en administración de tierras existen 55 predios, 6 de los cuales están valorados en $9.362,3 millones; en contabilidad se relacionan 13 predios y valorados 6 por $9.362,3 millones. La diferencia, es decir 49 predios, tiene valor $0.
•	</t>
    </r>
    <r>
      <rPr>
        <b/>
        <sz val="11"/>
        <rFont val="Arial"/>
        <family val="2"/>
      </rPr>
      <t>Predios transferidos por el INCODER</t>
    </r>
    <r>
      <rPr>
        <sz val="1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rFont val="Arial"/>
        <family val="2"/>
      </rPr>
      <t>Predios con integración al patrimonio</t>
    </r>
    <r>
      <rPr>
        <sz val="11"/>
        <rFont val="Arial"/>
        <family val="2"/>
      </rPr>
      <t xml:space="preserve">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family val="2"/>
      </rPr>
      <t>Tabla 18.  Conciliación Inventario de Bienes del Fondo de Tierras vs Contabilidad</t>
    </r>
    <r>
      <rPr>
        <sz val="1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</si>
  <si>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rFont val="Arial"/>
        <family val="2"/>
      </rPr>
      <t>19/01/2023.</t>
    </r>
    <r>
      <rPr>
        <sz val="11"/>
        <rFont val="Arial"/>
        <family val="2"/>
      </rPr>
      <t xml:space="preserve">  La acción de mejora se encuentra en términos, su finalización está programada para el 22/12/2024.  Para el periodo evaluado no presentó avances de gestión documentados.</t>
    </r>
  </si>
  <si>
    <r>
      <rPr>
        <b/>
        <sz val="11"/>
        <rFont val="Arial"/>
        <family val="2"/>
      </rPr>
      <t xml:space="preserve">29/03/2023. </t>
    </r>
    <r>
      <rPr>
        <sz val="11"/>
        <rFont val="Arial"/>
        <family val="2"/>
      </rPr>
      <t xml:space="preserve"> 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r>
  </si>
  <si>
    <t xml:space="preserve">Ingreso de predios con valor 0
Inconsistencias en la información entre contabilidad y el FNT
</t>
  </si>
  <si>
    <r>
      <rPr>
        <b/>
        <sz val="10"/>
        <rFont val="Arial"/>
        <family val="2"/>
      </rPr>
      <t xml:space="preserve">Hallazgo No. 01 – Ejecución de Recursos entregados en administración- convenio Interadministrativo 1251/2021 (Administrativo - A). </t>
    </r>
    <r>
      <rPr>
        <sz val="10"/>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</si>
  <si>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rFont val="Arial"/>
        <family val="2"/>
      </rPr>
      <t xml:space="preserve">Hallazgo No. 01 – Ejecución de Recursos entregados en administración- convenio Interadministrativo 1251/2021 (Administrativo - A). </t>
    </r>
    <r>
      <rPr>
        <sz val="1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</si>
  <si>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</si>
  <si>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rFont val="Arial"/>
        <family val="2"/>
      </rPr>
      <t>Tabla No. 03</t>
    </r>
    <r>
      <rPr>
        <sz val="10"/>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</si>
  <si>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30/03/2023.</t>
    </r>
    <r>
      <rPr>
        <sz val="11"/>
        <rFont val="Arial"/>
        <family val="2"/>
      </rPr>
      <t xml:space="preserve"> Acción de mejora programada para inicio el 30 de abril de 2023.</t>
    </r>
  </si>
  <si>
    <r>
      <rPr>
        <b/>
        <sz val="10"/>
        <rFont val="Arial"/>
        <family val="2"/>
      </rPr>
      <t xml:space="preserve">Hallazgo No. 3. Cuentas por Pagar a 31/12/2021 (Administrativo - A).  </t>
    </r>
    <r>
      <rPr>
        <sz val="10"/>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</si>
  <si>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</si>
  <si>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</si>
  <si>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5. Revelación de los Hechos Económicos (Administrativo - A). </t>
    </r>
    <r>
      <rPr>
        <sz val="10"/>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</si>
  <si>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0"/>
        <rFont val="Arial"/>
        <family val="2"/>
      </rPr>
      <t xml:space="preserve">Hallazgo No. 06. Convenio 653/2017 (Administrativo con presunto alcance Disciplinario A – D1). </t>
    </r>
    <r>
      <rPr>
        <sz val="10"/>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</si>
  <si>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0"/>
        <rFont val="Arial"/>
        <family val="2"/>
      </rPr>
      <t xml:space="preserve">Hallazgo No. 7. Ejecución Presupuestal de compromisos vigencia 2021 (Administrativo - A).  </t>
    </r>
    <r>
      <rPr>
        <sz val="10"/>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</si>
  <si>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rFont val="Arial"/>
        <family val="2"/>
      </rPr>
      <t>Hallazgo No. 08. Requisitos Legales en la Constitución del Rezago (Administrativo con presunto alcance Disciplinario A – D2).</t>
    </r>
    <r>
      <rPr>
        <sz val="10"/>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</si>
  <si>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rFont val="Arial"/>
        <family val="2"/>
      </rPr>
      <t xml:space="preserve">Hallazgo No. 09. Manejo del Archivo Documental (Administrativo - A). </t>
    </r>
    <r>
      <rPr>
        <sz val="10"/>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</si>
  <si>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1"/>
        <rFont val="Arial"/>
        <family val="2"/>
      </rPr>
      <t>31/03/2023</t>
    </r>
    <r>
      <rPr>
        <sz val="11"/>
        <rFont val="Arial"/>
        <family val="2"/>
      </rPr>
      <t xml:space="preserve"> La Coordinación para la Gestión Contractual reporta como avance a la gestión el segundo entregable del informe de seguimiento a la organización Documental y los anexos correspondientes. </t>
    </r>
  </si>
  <si>
    <r>
      <rPr>
        <b/>
        <sz val="11"/>
        <rFont val="Arial"/>
        <family val="2"/>
      </rPr>
      <t xml:space="preserve">18/04/2023. </t>
    </r>
    <r>
      <rPr>
        <sz val="11"/>
        <rFont val="Arial"/>
        <family val="2"/>
      </rPr>
      <t xml:space="preserve"> La Oficina de Control Interno observó los soportes del avance presentado por la dependencia y que se centran en las actividades documentales realizadas a los expedientes contractuales de las vigencias 2016 y 2017 así:
-AME-700 Informe Seguimiento Organización Documental
-AME-700.1 ADMBS-F-018 FORMA ROTULO CAJA V3
-AME-700.2 Evidencia Fotográfica
-AME-700.3 Correo Gestión Documental
El equipo de la OCI en el mes de marzo realizó actividades de verificación sobre la conformación de expedientes de las series Convenios y Contratos cuyo resultado se adjunta al presente seguimiento.
Se reitera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fecha de finalización está programada para el 30/11/2023.  
Verificación realizada por el contratista Sergio Alejandro Matiz Parra.</t>
    </r>
  </si>
  <si>
    <r>
      <rPr>
        <b/>
        <sz val="10"/>
        <rFont val="Arial"/>
        <family val="2"/>
      </rPr>
      <t>Hallazgo No. 10 – Ejercicio de Supervisión de Contratos y Convenios (Administrativo con presunto alcance disciplinario A – D3).</t>
    </r>
    <r>
      <rPr>
        <sz val="10"/>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</si>
  <si>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Hallazgo No. 10 – Ejercicio de Supervisión de Contratos y Convenios (Administrativo con presunto alcance disciplinario A – D3).</t>
    </r>
    <r>
      <rPr>
        <sz val="1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</si>
  <si>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No conformidad No. 1: Incumplimiento en los tiempos establecidos para la atención de las solicitudes de revocatoria directa de los actos de adjudicación de baldíos a persona natural.</t>
    </r>
    <r>
      <rPr>
        <sz val="1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</si>
  <si>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rFont val="Arial"/>
        <family val="2"/>
      </rPr>
      <t>17/04/2023.</t>
    </r>
    <r>
      <rPr>
        <sz val="11"/>
        <rFont val="Arial"/>
        <family val="2"/>
      </rPr>
      <t xml:space="preserve">  La Subdirección de Acceso a Tierras en Zonas Focalizadas indicó que,  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
Frente a lo enunciado,  se aportó concepto jurídico 20231030084553 del 28/03/2023 el cual concluye lo siguiente:
Con fundamento en las consideraciones expuestas, esta Oficina concluye:
1. El término establecido sea el general de 2 meses cuando se aplica el régimen del Decreto 1071 de 2015 o el especial consignado en el Decreto – Ley 902 de 2017, teniendo en cuenta que la sumatoria de los tiempos o plazos señalados en la norma especial para el agotamiento de las distintas subetapas de las que está compuesto el procedimiento único, se obtiene un estimado de 88 días hábiles, equivalente aproximadamente a 4 meses calendario, son aplicables a las revocatorias directas en contra de las Resoluciones de adjudicación de baldíos en los casos de rezago, aunque dentro de estos se adelanten actuaciones administrativas de reconstrucción de expedientes, toda vez que si no emite respuesta de la solicitud en dichos términos, no se consuma el silencio administrativo positivo. Además, es importante tener en cuenta que los términos procesales que tiene la administración de manera general son término perentorios y no preclusivos.
2. Los términos establecidos en la Parte 14 Título 19 del Decreto 1071 de 2015 y en el Decreto – Ley 902 de 2017 para la revocatoria directa en casos de reconstrucción de expedientes, se deben contabilizar desde la comunicación a las dependencias interesadas de la Resolución mediante la cual se conforma el expediente, teniendo en cuenta que si no se ha reconstruido el expediente, las Subdirecciones no cuentan con expediente administrativo consolidado para emitir el pronunciamiento, ello atendiendo al principio constitucional del derecho “nadie está obligado a lo imposible”, conocido también bajo la locución latina Ad imposibilita Nemo tener, que quiere decir que ninguna persona está obligada a cumplir un requerimiento o requisito legal si no es posible humana o racionalmente hablando, realizarlo o omitirlo.
Ahora bien, la acción de mejora fue establecida en respuesta a la actividad auditora adelanta por la OCI en la vigencia 2020, sin que a la fecha se haya observado avances de gestión relacionados elaboración e implementación de un plan de descongestión de revocatoria, con seguimiento continuo durante un año, situación por la cual, la OCI invita a la Subdirección a adelantar las acciones que conlleven a dar tratamiento a lo observado por el equipo auditor, a fin de aportar a la mejora continua de la Agencia.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</si>
  <si>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No conformidad No. 3: Debilidades en la organización de archivos de gestión.</t>
    </r>
    <r>
      <rPr>
        <sz val="1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</si>
  <si>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rFont val="Arial"/>
        <family val="2"/>
      </rPr>
      <t xml:space="preserve">14/04/2023. </t>
    </r>
    <r>
      <rPr>
        <sz val="11"/>
        <rFont val="Arial"/>
        <family val="2"/>
      </rPr>
      <t xml:space="preserve"> La Oficina de Control interno verificó los soportes de los avances dispuesto por la dependencia, frente a la gestión documental  de los expedientes se encontró lo siguiente:
- Revocatoria Los Cocos (cuenta con hoja de control , foliación y orden cronológico)
- Revocatoria La Partida (Cuenta con hoja de control pero no se adjuntó la digitalización de los primeros folios del expediente)
- Revocatoria El Dólar Y El Pedregal  (cuenta con hoja de control , foliación y orden cronológico)
- Revocatoria-El Refugio (Tocaima)  (las dos carpetas cuentan con hoja de control , foliación y orden cronológico)
- Revocatoria Laguna Vieja  (cuenta con hoja de control , foliación y orden cronológico)
- Revocatoria Las Vegas (cuenta con hoja de control , foliación y orden cronológico)
- Revocatoria los venados  (cuenta con hoja de control , foliación y orden cronológico. La hoja de control hace referencia a 14 carpetas, sin embargo se aportó la digitalización de 9 carpetas únicamente)
- Revocatoria Agrado I,II,III (cuenta con hoja de control , foliación y orden cronológico)
- Revocatoria Danna Lucia  (cuenta con hoja de control , foliación y orden cronológico)
- Revocatoria La Fortuna I  (las dos carpetas cuentan con hoja de control , foliación y orden cronológico)
- Revocatoria La Fortuna II  (cuenta con hoja de control , foliación y orden cronológico)
- Revocatoria El Milagro (no se allegó hoja de control de este expediente)
- Revocatoria La Cabaña de Juancho   (las dos carpetas allegadas  cuentan con hoja de control , foliación y orden cronológico)
- Revocatoria Altamizal  (las dos carpetas cuentan con hoja de control , foliación y orden cronológico)
- Revocatoria Flor Amarilla (cuenta con hoja de control , foliación y orden cronológico)
- Revocatoria Agua Linda (cuenta con hoja de control , foliación y orden cronológico)
- El Jazmín y Villa Maria Parcela No. 16 ( Pajonal ) (cuenta con hoja de control , foliación y orden cronológico)
- Lote Urbano (cuenta con hoja de control , foliación y orden cronológico)
- Lote Urbano (cuenta con hoja de control , foliación y orden cronológico)
- La Perla (cuenta con hoja de control , foliación y orden cronológico)
- La Bodega (cuenta con hoja de control , foliación y orden cronológico)
- Loma de las Florez (cuenta con hoja de control , foliación y orden cronológico)
- EE Altamira (la totalidad de tipos documentales registrados en la hoja de control se encuentran en ORFEO)
- El Coco, la Mesa y Pekín (cuenta con hoja de control , foliación y orden cronológico)
- Cerrito (cuenta con hoja de control , foliación y orden cronológico)
- Revocatoria-El Rubí. (cuenta con hoja de control , foliación y orden cronológico)
- Nápoles (cuenta con hoja de control , foliación y orden cronológico)
- San Pablo (las dos carpetas cuentan con hoja de control , foliación y orden cronológico)
- San Rafael (las dos carpetas cuentan con hoja de control , foliación y orden cronológico)
La Oficina de Control Interno solicita realizar los ajustes para  registrar el avance físico de la actividad.
Verificación realizada por el contratista Sergio Alejandro Matiz Parra.
</t>
    </r>
  </si>
  <si>
    <r>
      <rPr>
        <b/>
        <sz val="11"/>
        <rFont val="Arial"/>
        <family val="2"/>
      </rPr>
      <t>No Conformidad No. 1. Desactualización de los Documentos del Sistema Integrado de Gestión de la ANT, con la normatividad actual y el proceso que realiza la Agencia.</t>
    </r>
    <r>
      <rPr>
        <sz val="1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</si>
  <si>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rFont val="Arial"/>
        <family val="2"/>
      </rPr>
      <t>03/04/2023.</t>
    </r>
    <r>
      <rPr>
        <sz val="11"/>
        <rFont val="Arial"/>
        <family val="2"/>
      </rPr>
      <t xml:space="preserve">  La acción de mejora se encuentra en términos, su finalización está programada para el 31/12/2023.  Para el periodo evaluado no se reportaron avances de gestión.
La Oficina de Control Interno en desarrollo de su rol de enfoque hacia la prevención, los invita a reportar los avances de gestión de la acción de mejora, teniendo en cuenta que la presente acción viene en ejecución desde la vigencia 2021 y presentó eventualidad en el II trimestre del 2022.</t>
    </r>
  </si>
  <si>
    <r>
      <rPr>
        <b/>
        <sz val="11"/>
        <rFont val="Arial"/>
        <family val="2"/>
      </rPr>
      <t xml:space="preserve">No conformidad N.3 Debilidades en la efectividad (tiempo) del proceso de Formalización de Predios. </t>
    </r>
    <r>
      <rPr>
        <sz val="1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</si>
  <si>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rFont val="Arial"/>
        <family val="2"/>
      </rPr>
      <t xml:space="preserve">03/04/2023. </t>
    </r>
    <r>
      <rPr>
        <sz val="11"/>
        <rFont val="Arial"/>
        <family val="2"/>
      </rPr>
      <t xml:space="preserve"> La Dirección de Gestión Jurídica de Tierras indicó que, en el mes de marzo se realiza la socialización del Procedimiento actualizado, socialización realzada por Teams,  se adjunta evidencias.
Frente a lo enunciado, se observó listado de asistencia del 29/03/2023 y  memorias de la capacitación brindada.
La acción de mejora presentó cumplimiento, toda vez que, se observó la socialización del Procedimiento Único de Procesos Agrarios conforme al Decreto Ley 902 de 2017</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</si>
  <si>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cual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</si>
  <si>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17/04/2023.</t>
    </r>
    <r>
      <rPr>
        <sz val="11"/>
        <rFont val="Arial"/>
        <family val="2"/>
      </rPr>
      <t xml:space="preserve">  La acción de mejora está planificada para inicio el 1/11/2023.</t>
    </r>
  </si>
  <si>
    <r>
      <rPr>
        <b/>
        <sz val="11"/>
        <rFont val="Arial"/>
        <family val="2"/>
      </rPr>
      <t xml:space="preserve">20/04/2023.  </t>
    </r>
    <r>
      <rPr>
        <sz val="11"/>
        <rFont val="Arial"/>
        <family val="2"/>
      </rPr>
      <t xml:space="preserve">La Subdirección de Administración de Tierras de la Nación en fase preliminar allegó el acto administrativo 20224300142326, que modificó la Resolución 8462 de 23 de junio de 2021. </t>
    </r>
    <r>
      <rPr>
        <b/>
        <sz val="11"/>
        <rFont val="Arial"/>
        <family val="2"/>
      </rPr>
      <t xml:space="preserve">
</t>
    </r>
    <r>
      <rPr>
        <sz val="11"/>
        <rFont val="Arial"/>
        <family val="2"/>
      </rPr>
      <t>Si bien la acción presentó cumplimiento, es preciso indicar que el acto administrativo 20224300142326 referencia fecha de elaboración del 16/06/2022, sin embargo, la acción se planificó para inició de ejecución del 1/11/2022 y con corte al IV Seguimiento realizado por la OCI, se reportó que el acto administrativo se encontraba en proceso de elaboración, allegándose borrador.</t>
    </r>
    <r>
      <rPr>
        <b/>
        <sz val="11"/>
        <rFont val="Arial"/>
        <family val="2"/>
      </rPr>
      <t xml:space="preserve">
17/04/2023.</t>
    </r>
    <r>
      <rPr>
        <sz val="11"/>
        <rFont val="Arial"/>
        <family val="2"/>
      </rPr>
      <t xml:space="preserve">  La Subdirección de Administración de Tierras de la Nación indicó que,  se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Frente a lo enunciado, en la información compartida mediante drive el 03/04/2023 no se aportaron las correspondientes evidencias que permitieran establecer el cumplimiento de la acción.
La acción de mejora presentó incumplimiento, toda vez que, no se observó la modificación de la Resolución 8462/2021.</t>
    </r>
  </si>
  <si>
    <r>
      <rPr>
        <b/>
        <sz val="11"/>
        <rFont val="Arial"/>
        <family val="2"/>
      </rPr>
      <t>17/04/2023.</t>
    </r>
    <r>
      <rPr>
        <sz val="11"/>
        <rFont val="Arial"/>
        <family val="2"/>
      </rPr>
      <t xml:space="preserve">  La  acción de mejora se encuentra en términos, su ejecución esta planificada para el periodo del 1/11/2022 al 1/07/2023.  Para el periodo evaluado no se aportaron avances de gestión.</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</si>
  <si>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cuál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</si>
  <si>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 xml:space="preserve">17/04/2023.  </t>
    </r>
    <r>
      <rPr>
        <sz val="11"/>
        <rFont val="Arial"/>
        <family val="2"/>
      </rPr>
      <t>La  acción de mejora se encuentra en términos, su ejecución esta planificada para el periodo del 2/01/2023 al 1/04/2023.  Para el periodo evaluado no se aportaron avances de gestión.
Verificación realizada por el contratista Sergio Alejandro Matiz Parra.</t>
    </r>
  </si>
  <si>
    <r>
      <rPr>
        <b/>
        <sz val="11"/>
        <rFont val="Arial"/>
        <family val="2"/>
      </rPr>
      <t xml:space="preserve">17/04/2023.  </t>
    </r>
    <r>
      <rPr>
        <sz val="11"/>
        <rFont val="Arial"/>
        <family val="2"/>
      </rPr>
      <t>La Subdirección de Administración de Tierras de la Nación indicó que, se han elaborado 34 estudios de títulos de predios transferidos por el INCODER a la ANT mediante Actas de Transferencia de los cuales se estableció que 23 se deben solicitar actualizar la titularidad mediante Acto Administrativo y 11 deben salir del patrimonio de la Entidad por encontrarse que no procede la incorporación.
Frente a lo enunciado, se aportó relación de 34 predios, junto a sus respectivos estudio de títulos, así:
222-5310 LA META
222-5594 LOTE LA SEVILLANA
222-595	LOTE DE TERRENO
222-7089 LOTE BELLAVISTA
222-7524 LOTE MONTERIA
225-10005 PARCELACIÓN LA ROSITA
226-13594 BELLAMIRA
120-65043 EL BOLSON
126-4843 VILLA HERMOSA
222-11061 LOTE EL DELIRIO
035-20675 EL SALVADOR LOTE ESCUELA 
222-14668 LOTE LA SIBERIA
222-2651 LOTE MIRAFLORES
222-5170 AMERICA
222-16014 LOTE LA ABARCA
222-1948 LOTE LA ARGELIA
222-22319 PARCELACION BELLA ANA
222-5168 LOTE EL EDEN
222-5172 LOTE ECUADOR
225-6860 EMPRESA MONTECRISTO 2
226-12834 TIERRA GRATA BONANZA 
226-17736 EL REMANSO
226-18387 COROZALITO 
202-9242 LOTE EMAYA-VENTURA PRIMERA PORCION. FINCA SAN ISIDRO O HATO VIEJO
225-180	ARACATACA
034-4205 LOTE DE TERRENO
124-758	LA PALMERA
142-534	VALLECITO 3
364-1815 LA FLOR LOS ALPES LA FLOR LA LAGUNA
045-51526 LOTE ARROYO HONDO
226-13589 PROVIDENCIA
226-15547 LA ZARCITA
226-20315 PALMIRA
226-21005 PARCELACIÓN EL JARDIN Y PARAISO
La acción de mejora se encuentra en términos, su ejecución está programada para el periodo del  1/11/2022 al 31/05/2024.  Para el periodo evaluado se observaron 34 estudios de títulos.</t>
    </r>
  </si>
  <si>
    <r>
      <rPr>
        <b/>
        <sz val="11"/>
        <rFont val="Arial"/>
        <family val="2"/>
      </rPr>
      <t>14/04/2023.</t>
    </r>
    <r>
      <rPr>
        <sz val="11"/>
        <rFont val="Arial"/>
        <family val="2"/>
      </rPr>
      <t xml:space="preserve"> La dependencia dispuso los soportes relacionados a la acción relacionados a la realización de las capacitaciones y sus respectivos registros de asistencia,  sin embargo, de acuerdo a la unidad de medida no se aportaron las evaluaciones de conocimiento en los lineamientos establecidos en los Instructivos ADMBS-I-003, ADMBS-P-007, ADMBS-I-010 como se encuentra definido en la unidad de medida
Se reitera al responsable de ejecución la necesidad de aportar las evaluaciones de conocimiento para dar cumplimiento a la actividad.
La acción de mejora se encuentra incumplida, su finalización estaba planificada para el 1/03/2023.
Verificación realizada por el contratista Sergio Alejandro Matiz Parra.</t>
    </r>
  </si>
  <si>
    <r>
      <rPr>
        <b/>
        <sz val="11"/>
        <rFont val="Arial"/>
        <family val="2"/>
      </rPr>
      <t>14/04/2023.</t>
    </r>
    <r>
      <rPr>
        <sz val="11"/>
        <rFont val="Arial"/>
        <family val="2"/>
      </rPr>
      <t xml:space="preserve"> La Oficina de Control Interno observó el documento "Estudio de cargas Organización Documental Plan de Mejoramiento Bienes Fiscales Patrimoniales 03-03-2023 " dispuesto por la dependencia como avance de gestión.
Se recomienda continuar las actividades que garanticen el cumplimiento de la actividad dentro de los términos establecidos de acuerdo a la unidad de medida y cantidad definida.
Verificación realizada por el contratista Sergio Alejandro Matiz Parra.</t>
    </r>
  </si>
  <si>
    <r>
      <rPr>
        <b/>
        <sz val="11"/>
        <rFont val="Arial"/>
        <family val="2"/>
      </rPr>
      <t>17/04/2023.</t>
    </r>
    <r>
      <rPr>
        <sz val="11"/>
        <rFont val="Arial"/>
        <family val="2"/>
      </rPr>
      <t xml:space="preserve">  La Subdirección de Acceso a Tierras por Demanda y Descongestión indicó que, 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
En cuanto a lo enunciado,  se observó borrador del procedimiento.
En atención a los avances de gestión y evidencias aportadas, la acción de mejora presentó incumplimiento, toda vez que, no se observó la actualización del ACCTI-P-015 TRÁMITE ESPECIAL EN CASO DE OCUPACIÓN DE HECHO DE PREDIOS.</t>
    </r>
  </si>
  <si>
    <r>
      <rPr>
        <b/>
        <sz val="11"/>
        <rFont val="Arial"/>
        <family val="2"/>
      </rPr>
      <t xml:space="preserve">30-03-2023. </t>
    </r>
    <r>
      <rPr>
        <sz val="11"/>
        <rFont val="Arial"/>
        <family val="2"/>
      </rPr>
      <t xml:space="preserve">Se elaboró la matriz con la información de los procesos con predios privados revocados que requieren ser ingresados al patrimonio de la ANT y que deben suscribir las escrituras de donación.
</t>
    </r>
    <r>
      <rPr>
        <b/>
        <sz val="11"/>
        <rFont val="Arial"/>
        <family val="2"/>
      </rPr>
      <t xml:space="preserve">19-04-2023. </t>
    </r>
    <r>
      <rPr>
        <sz val="11"/>
        <rFont val="Arial"/>
        <family val="2"/>
      </rPr>
      <t>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</si>
  <si>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 xml:space="preserve">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30/12/2023.  Para el periodo evaluado, se observó 1 de las 2 matrices, esta incluye criterios relacionados con el tipo de fallo que se atiende (restitución de tierras, reubicación); en los casos de reubicación se referencia si el predio del cual proviene es de naturaleza privada o pública, plazos de la condición resolutoria sobre los predios privados revocados, incorporación al patrimonio de la ANT.
</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30/12/2023.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30/12/2023.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</si>
  <si>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
</t>
    </r>
    <r>
      <rPr>
        <b/>
        <sz val="11"/>
        <rFont val="Arial"/>
        <family val="2"/>
      </rPr>
      <t>19-04-2023.</t>
    </r>
    <r>
      <rPr>
        <sz val="11"/>
        <rFont val="Arial"/>
        <family val="2"/>
      </rPr>
      <t xml:space="preserve"> 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</si>
  <si>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30/03/2024.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está programada para el 30/03/2024.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</si>
  <si>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La acción de mejora está planificada para inicio el 2/09/2023.</t>
    </r>
  </si>
  <si>
    <r>
      <rPr>
        <b/>
        <sz val="11"/>
        <rFont val="Arial"/>
        <family val="2"/>
      </rPr>
      <t>17/04/2023.</t>
    </r>
    <r>
      <rPr>
        <sz val="11"/>
        <rFont val="Arial"/>
        <family val="2"/>
      </rPr>
      <t xml:space="preserve">  La acción de mejora está planificada para inicio el 2/09/2023.</t>
    </r>
  </si>
  <si>
    <r>
      <rPr>
        <b/>
        <sz val="11"/>
        <rFont val="Arial"/>
        <family val="2"/>
      </rPr>
      <t xml:space="preserve">30-03-2023. </t>
    </r>
    <r>
      <rPr>
        <sz val="11"/>
        <rFont val="Arial"/>
        <family val="2"/>
      </rPr>
      <t xml:space="preserve">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</si>
  <si>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 xml:space="preserve">  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actualizaciones de matrices planificadas.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documentas, sin embargo, se hace necesario se aclare la información dispuesta en archivo a luz de lo formulado en la acción.</t>
    </r>
  </si>
  <si>
    <r>
      <rPr>
        <b/>
        <sz val="11"/>
        <rFont val="Arial"/>
        <family val="2"/>
      </rPr>
      <t>30-03-2023.</t>
    </r>
    <r>
      <rPr>
        <sz val="11"/>
        <rFont val="Arial"/>
        <family val="2"/>
      </rPr>
      <t xml:space="preserve"> 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</si>
  <si>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t>30/03/2023.</t>
    </r>
    <r>
      <rPr>
        <sz val="11"/>
        <rFont val="Arial"/>
        <family val="2"/>
      </rPr>
      <t xml:space="preserve"> se identificaron 3 familias que requieren la expedición de la resolución de revocatoria del predio El Diviso que cuentan con el consentimiento y no han sido expedidas. así mismo se identificó una familia adicional de este predio que requerirá adelantar este trámite una vez se cuente con el consentiminiento de revocatoria correspondiente. Las Resoluciones están en proceso de proyección y serán remitidas a la DAT para su firma en el mes de abril.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</si>
  <si>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Respecto a lo enunciado,  se observó archivo "Revocatorias Subsidios", en el cual se relacionan 167 casos pertenecientes a subsidios SIT y predios adquiridos por INCODER, de los cuales esta pendiente de revocar 4 subsidios SIT pertenecientes al predio El Diviso, Resolución 871 del 25/06/2009.
En atención a los avances de gestión y evidencias aportadas, con corte al presente seguimiento se observó un avance del 98%.  La acción de mejora se encuentra en términos, su finalización esta programada para el 30/10/2023.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30/10/2023.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</si>
  <si>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t>
    </r>
  </si>
  <si>
    <r>
      <rPr>
        <b/>
        <sz val="11"/>
        <rFont val="Arial"/>
        <family val="2"/>
      </rPr>
      <t>17/04/2023.</t>
    </r>
    <r>
      <rPr>
        <sz val="11"/>
        <rFont val="Arial"/>
        <family val="2"/>
      </rPr>
      <t xml:space="preserve">  La Dirección de Acceso a Tierras informó que,  en este momento se están identificando los procesos en los cuales se requiere adelantar acciones conjuntas con otras subdirecciones para lograr la recuperación de los predios. La mesa se programará en el mes de abril.
La acción de mejora se encuentra en términos, su finalización está programada para el 30/09/2023. Para el periodo evaluado se reportaron gestiones no documentadas.</t>
    </r>
  </si>
  <si>
    <r>
      <rPr>
        <b/>
        <sz val="11"/>
        <rFont val="Arial"/>
        <family val="2"/>
      </rPr>
      <t>30-03-2023</t>
    </r>
    <r>
      <rPr>
        <sz val="11"/>
        <rFont val="Arial"/>
        <family val="2"/>
      </rPr>
      <t xml:space="preserve">. Se elaboró la matriz con la información de los procesos con revocatoria, los memorandos enviados a la SATN y las ORIP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</si>
  <si>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Respecto a lo enunciado,  se observó archivo "Revocatorias Subsidios", en el cual se relacionan 167 casos pertenecientes a subsidios SIT y predios adquiridos por INCODER  y contiene criterios relacionados con el envío a la SATN (115) y a la ORIP (113).</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matrices con la gestión de envío a la SATN y la ORIP.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</si>
  <si>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las situaciones puntuales que se tienen con los predios y beneficiarios sobre el predio a recuperar y las acciones previas que se requieren para poder hacer el cronograma de citación para la suscripción de las escrituras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</si>
  <si>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"Matriz fallos judiciales subsidios y tareas previas a escrituración",  es necesario se adelante una mesa de trabajo que permita aclara la estructura de la información en relación a lo establecido en la acción.
La acción de mejora se encuentra en términos, su finalización esta programada para el 30/03/2024.  Para el periodo evaluado se aportaron gestión documenta, sin embargo, se hace necesario se aclare la información dispuesta en archivo a luz de lo formulado en la acción.</t>
    </r>
  </si>
  <si>
    <r>
      <rPr>
        <b/>
        <sz val="11"/>
        <rFont val="Arial"/>
        <family val="2"/>
      </rPr>
      <t xml:space="preserve">30/03/2023. </t>
    </r>
    <r>
      <rPr>
        <sz val="11"/>
        <rFont val="Arial"/>
        <family val="2"/>
      </rPr>
      <t>Se reporta el listado de necesidades de ajuste del proceso SIT- SIDRA- SIRA, el cual se irá alimentando en función de las necesidades y requerimientos identificados en el proceso</t>
    </r>
  </si>
  <si>
    <r>
      <rPr>
        <b/>
        <sz val="11"/>
        <rFont val="Arial"/>
        <family val="2"/>
      </rPr>
      <t>13/04/2023.</t>
    </r>
    <r>
      <rPr>
        <sz val="11"/>
        <rFont val="Arial"/>
        <family val="2"/>
      </rPr>
      <t xml:space="preserve">  La  Subdirección de Acceso a Tierras en Zonas Focalizadas indicó, se reporta el listado de necesidades de ajuste del proceso SIT- SIDRA- SIRA, el cual se irá alimentando en función de las necesidades y requerimientos identificados en el proceso.
De acuerdo a lo anterior, la OCI evidencia archivo de Excel con la relación de las necesidades SIDRA:
-Continuar ajuste de reporte predios   Estado Pendiente
-Ajustar modulo de comunicaciones-actas  SIDRA  Estado Terminado
-Error en creación de usuarios SIT Estado Terminado
Verificación realizada por la contratista Diana Mayerly Bernal Zapata.</t>
    </r>
  </si>
  <si>
    <r>
      <rPr>
        <b/>
        <sz val="11"/>
        <rFont val="Arial"/>
        <family val="2"/>
      </rPr>
      <t>30-03-23</t>
    </r>
    <r>
      <rPr>
        <sz val="11"/>
        <rFont val="Arial"/>
        <family val="2"/>
      </rPr>
      <t>.Se reporta la mejora realizada en el aplicativo en el sprint No 35, en el cual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t>
    </r>
  </si>
  <si>
    <r>
      <rPr>
        <b/>
        <sz val="11"/>
        <rFont val="Arial"/>
        <family val="2"/>
      </rPr>
      <t>13/04/2023.</t>
    </r>
    <r>
      <rPr>
        <sz val="11"/>
        <rFont val="Arial"/>
        <family val="2"/>
      </rPr>
      <t xml:space="preserve">  La  Subdirección de Acceso a Tierras en Zonas Focalizadas indicó, se reporta la mejora realizada en el aplicativo en el sprint No 35, en el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
De acuerdo a lo anterior, la OCI evidencia acta de cierre para el sprint 35 de fecha 28/03/2023 con el avance de las mejoras en sistema de información SIDRA-SIT
-Listado de asistencia
-Manual de Usuario ajustes sistema de Información SIDRA Versión 3 20 de marzo 2023
-Manual SIT 20 de Marzo de 2023
Verificación realizada por la contratista Diana Mayerly Bernal Zapata.</t>
    </r>
  </si>
  <si>
    <r>
      <rPr>
        <b/>
        <sz val="11"/>
        <rFont val="Arial"/>
        <family val="2"/>
      </rPr>
      <t xml:space="preserve">30-03-23. </t>
    </r>
    <r>
      <rPr>
        <sz val="11"/>
        <rFont val="Arial"/>
        <family val="2"/>
      </rPr>
      <t xml:space="preserve">Se reporta la validación del cargue documental de 33 códigos de proyectos SIRA que no habían sido normalizados entre la información registrada en el expediente digital y el expediente físico. Los 33 códigos de proyectos corresponden a la muestra auditada por Control Interno. Se adjunta la base de datos de los códigos SIRA normalizados y las hojas de control correspondientes
</t>
    </r>
    <r>
      <rPr>
        <b/>
        <sz val="11"/>
        <rFont val="Arial"/>
        <family val="2"/>
      </rPr>
      <t xml:space="preserve">19-04-2023. </t>
    </r>
    <r>
      <rPr>
        <sz val="11"/>
        <rFont val="Arial"/>
        <family val="2"/>
      </rPr>
      <t xml:space="preserve">Conforme a la reunión realizada con la OCI se realizó el ajuste en la información de las hojas de control de los procesos SIRA normalizados, haciendo el cargue de las mismas en la carpeta dela acción de mejora correspondiente. </t>
    </r>
  </si>
  <si>
    <r>
      <rPr>
        <b/>
        <sz val="11"/>
        <rFont val="Arial"/>
        <family val="2"/>
      </rPr>
      <t xml:space="preserve">20/04/2023. </t>
    </r>
    <r>
      <rPr>
        <sz val="11"/>
        <rFont val="Arial"/>
        <family val="2"/>
      </rPr>
      <t>Dentro de la fase preliminar la dependencia presento la siguiente observación a la verificación realizada así:</t>
    </r>
    <r>
      <rPr>
        <b/>
        <sz val="11"/>
        <rFont val="Arial"/>
        <family val="2"/>
      </rPr>
      <t xml:space="preserve">
</t>
    </r>
    <r>
      <rPr>
        <i/>
        <sz val="11"/>
        <rFont val="Arial"/>
        <family val="2"/>
      </rPr>
      <t xml:space="preserve">"Me permito informar que conforme a la reunión sostenida con la OCI sobre las acciones de mejora a cargo de la SATZF, se procedió a realizar el ajuste a la matriz de revocatorias y materialización, incluyendo algunas ("AL" a "AN"; "AO" y "AP") donde se consignó la fecha de registro de la adquisición, el tiempo de condición resolutoria y la fecha de vencimiento de la condición resolutoria, así como, si la revocatoria se encuentra registrada, la fecha del respectivo registro, y si  se encuentra a nombre de la ANT (ingreso al patrimonio de la ANT).
Lo anterior, atendiendo las observaciones realizadas sobre las acciones AM 213, 214, 216,217,218,220 Y 222. De igual forma se ajustó lo concerniente a las hojas de control de los procesos SIRA normalizados solicitado en la AME 226.
En relación con la acción AME 406 de la CGR se complementó la información respecto de la inquietud relacionada con las posibles nuevas revocatorias que se están adelantando. 
Los ajustes quedaron consignados en el archivo 20230417_preliminar PM DAT, en el campo correspondiente l reporte de gestiones adelantadas por la Subdirección, las cuales fueron identificadas con la fecha del día de hoy; así mismo se realizó nuevamente el cargue de la matriz en cada una de las carpetas que correspondía y de las Hojas de control en la carpeta del AME 226. "
</t>
    </r>
    <r>
      <rPr>
        <sz val="11"/>
        <rFont val="Arial"/>
        <family val="2"/>
      </rPr>
      <t>Por lo anterior la Oficina de Control Interno realizo verificación a los ajustes realizados por la dependencia sobre la muestra de los 33 expedientes ajustando el avance físico de la actividad.
La acción se encuentra en términos y tiene programada su finalización para</t>
    </r>
    <r>
      <rPr>
        <b/>
        <sz val="11"/>
        <rFont val="Arial"/>
        <family val="2"/>
      </rPr>
      <t xml:space="preserve">
</t>
    </r>
    <r>
      <rPr>
        <sz val="11"/>
        <rFont val="Arial"/>
        <family val="2"/>
      </rPr>
      <t>28/02/2024.</t>
    </r>
    <r>
      <rPr>
        <b/>
        <sz val="11"/>
        <rFont val="Arial"/>
        <family val="2"/>
      </rPr>
      <t xml:space="preserve">
14/04/2023.</t>
    </r>
    <r>
      <rPr>
        <sz val="11"/>
        <rFont val="Arial"/>
        <family val="2"/>
      </rPr>
      <t xml:space="preserve"> La Oficina de Control Interno observó, de acuerdo a los soportes dispuestos por la dependencia la base de datos de los códigos SIRA normalizados, así como 33 hojas de control diligenciadas. Sin embargo estas no registran correctamente  la información correspondiente a la columna "Folios" de acuerdo al instructivo de la Forma ADMBS-016 Hoja de control.
Se solicita a la dependencia ajustar la información de las hojas de control de modo que se ajuste a lo definido en el instructivo del instrumento.
Verificación realizada por el contratista Sergio Alejandro Matiz Parra.
</t>
    </r>
  </si>
  <si>
    <r>
      <t>30/03/2023:</t>
    </r>
    <r>
      <rPr>
        <sz val="11"/>
        <rFont val="Arial"/>
        <family val="2"/>
      </rPr>
      <t xml:space="preserve"> Actividad cumplida, de acuerdo al reglamento operativo para el manejo y control administrativo de los bienes de la ANT en el Capitulo 2 Numeral 1.8 sobrantes se realizo el respectivo ingreso en el cierre mensual del invetarios, es asi como en el mes de enero de 2023 se efectuo dicha actividad, la cual se evidencia con el comprobante de entrada. Bajo este contexto y con el regamento operativo y el acta de entrada esta actividad se cumple, es importante mencionar que para ello no se requiere comite de bienes por lo que la evidencia no es el acta del comite si no el comprobante de entrada </t>
    </r>
  </si>
  <si>
    <r>
      <rPr>
        <b/>
        <sz val="11"/>
        <rFont val="Arial"/>
        <family val="2"/>
      </rPr>
      <t xml:space="preserve">19/04/2023. </t>
    </r>
    <r>
      <rPr>
        <sz val="11"/>
        <rFont val="Arial"/>
        <family val="2"/>
      </rPr>
      <t xml:space="preserve"> La Subdirección Administrativa y Financiera informó que, de acuerdo al reglamento operativo para el manejo y control administrativo de los bienes de la ANT en el Capitulo 2 Numeral 1.8 sobrantes se realizo el respectivo ingreso en el cierre mensual del inventarios, es así como en el mes de enero de 2023 se efectuó dicha actividad, la cual se evidencia con el comprobante de entrada. Bajo este contexto y con el reglamento operativo y el acta de entrada esta actividad se cumple, es importante mencionar que para ello no se requiere comité de bienes por lo que la evidencia no es el acta del comité si no el comprobante de entrada.
En cuanto a lo informado, se observó documento soporte de entrada sobrantes emitido por apoteosis el 02/01/2023, en el cual se relacionan 7 bienes.
En atención a los avances de gestión y evidencias aportadas, la acción de mejora presentó cumplimiento, toda vez que, se observó el ingreso de bienes sobrantes.  No obstante, se invita a la dependencia fortalecer la formulación de acciones, a fin que su ejecución sea de acuerdo a su planificación.</t>
    </r>
  </si>
  <si>
    <r>
      <t>30/03/2023:</t>
    </r>
    <r>
      <rPr>
        <sz val="11"/>
        <rFont val="Arial"/>
        <family val="2"/>
      </rPr>
      <t xml:space="preserve"> La acción de mejora se encuentra en términos, su periodo de ejecución esta programado del 1/01/2023 al 31/08/2023.</t>
    </r>
  </si>
  <si>
    <r>
      <rPr>
        <b/>
        <sz val="11"/>
        <rFont val="Arial"/>
        <family val="2"/>
      </rPr>
      <t>19/04/2023.</t>
    </r>
    <r>
      <rPr>
        <sz val="11"/>
        <rFont val="Arial"/>
        <family val="2"/>
      </rPr>
      <t xml:space="preserve">  La acción de mejora se encuentra en términos, su periodo de ejecución esta programado del 1/01/2023 al 31/08/2023. Para el periodo evaluado no se allegaron avances gestión documentados.</t>
    </r>
  </si>
  <si>
    <r>
      <t>30/03/2023:</t>
    </r>
    <r>
      <rPr>
        <sz val="11"/>
        <rFont val="Arial"/>
        <family val="2"/>
      </rPr>
      <t xml:space="preserve"> Actividad cumplida, dendro de los estudios previos del contratista se establecio la obligación especifica de generar un reporte de control de bienes intangibles. Se anexa estudios previos.</t>
    </r>
  </si>
  <si>
    <r>
      <rPr>
        <b/>
        <sz val="11"/>
        <rFont val="Arial"/>
        <family val="2"/>
      </rPr>
      <t>19/04/2023.</t>
    </r>
    <r>
      <rPr>
        <sz val="11"/>
        <rFont val="Arial"/>
        <family val="2"/>
      </rPr>
      <t xml:space="preserve">  La Subdirección Administrativa y Financiera indicó que,  dentro de los estudios previos del contratista se estableció la obligación especifica de generar un reporte de control de bienes intangibles.
En relación a lo mencionado, se observó incorporación de la obligación "</t>
    </r>
    <r>
      <rPr>
        <i/>
        <sz val="11"/>
        <rFont val="Arial"/>
        <family val="2"/>
      </rPr>
      <t>Dar cumplimiento al desarrollo, parametrización e implementación de la amortización de intangibles en el módulo de servicios administrativos</t>
    </r>
    <r>
      <rPr>
        <sz val="11"/>
        <rFont val="Arial"/>
        <family val="2"/>
      </rPr>
      <t>" en el registro ADQBS-F-002 de enero del 2023.
En atención a los avances de gestión y evidencias aportadas, la acción de mejora presentó cumplimiento, toda vez que, se observó la inclusión de la obligación especifica.</t>
    </r>
  </si>
  <si>
    <r>
      <rPr>
        <b/>
        <sz val="11"/>
        <rFont val="Arial"/>
        <family val="2"/>
      </rPr>
      <t>Oportunidad de Mejora Nro. 2. Bienes que salieron de la Agencia con modalidad de trabajo en casa</t>
    </r>
    <r>
      <rPr>
        <sz val="11"/>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</si>
  <si>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t xml:space="preserve">30/03/2023: </t>
    </r>
    <r>
      <rPr>
        <sz val="11"/>
        <rFont val="Arial"/>
        <family val="2"/>
      </rPr>
      <t>La acción de mejora se encuentra en términos, su periodo de ejecución esta programado del 1/01/2023 al 30/09/2023.</t>
    </r>
  </si>
  <si>
    <r>
      <rPr>
        <b/>
        <sz val="11"/>
        <rFont val="Arial"/>
        <family val="2"/>
      </rPr>
      <t xml:space="preserve">19/04/2023. </t>
    </r>
    <r>
      <rPr>
        <sz val="11"/>
        <rFont val="Arial"/>
        <family val="2"/>
      </rPr>
      <t xml:space="preserve"> La acción de mejora se encuentra en términos, su periodo de ejecución esta programado del 1/01/2023 al 30/09/2023.  Para el periodo evaluado no se allegaron avances gestión documentados.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</si>
</sst>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0.0"/>
    <numFmt numFmtId="165" formatCode="0;[Red]0"/>
    <numFmt numFmtId="166" formatCode="0.0%"/>
    <numFmt numFmtId="167" formatCode="_-* #,##0.00\ &quot;€&quot;_-;\-* #,##0.00\ &quot;€&quot;_-;_-* &quot;-&quot;??\ &quot;€&quot;_-;_-@_-"/>
    <numFmt numFmtId="168" formatCode="d/mm/yyyy;@"/>
  </numFmts>
  <fonts count="76" x14ac:knownFonts="1">
    <font>
      <sz val="11"/>
      <color theme="1"/>
      <name val="Calibri"/>
      <family val="2"/>
      <scheme val="minor"/>
    </font>
    <font>
      <b/>
      <sz val="11"/>
      <color theme="1"/>
      <name val="Arial Narrow"/>
      <family val="2"/>
    </font>
    <font>
      <sz val="11"/>
      <color theme="1"/>
      <name val="Arial Narrow"/>
      <family val="2"/>
    </font>
    <font>
      <sz val="11"/>
      <name val="Arial Narrow"/>
      <family val="2"/>
    </font>
    <font>
      <sz val="10"/>
      <color indexed="10"/>
      <name val="Arial Narrow"/>
      <family val="2"/>
    </font>
    <font>
      <sz val="11"/>
      <color indexed="8"/>
      <name val="Calibri"/>
      <family val="2"/>
      <scheme val="minor"/>
    </font>
    <font>
      <b/>
      <sz val="9"/>
      <color indexed="81"/>
      <name val="Tahoma"/>
      <family val="2"/>
    </font>
    <font>
      <sz val="9"/>
      <color indexed="81"/>
      <name val="Tahoma"/>
      <family val="2"/>
    </font>
    <font>
      <sz val="11"/>
      <color theme="1"/>
      <name val="Calibri"/>
      <family val="2"/>
      <scheme val="minor"/>
    </font>
    <font>
      <b/>
      <sz val="11"/>
      <color rgb="FF000000"/>
      <name val="Arial Narrow"/>
      <family val="2"/>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sz val="10"/>
      <color theme="1"/>
      <name val="Arial"/>
      <family val="2"/>
    </font>
    <font>
      <b/>
      <sz val="10"/>
      <color theme="1"/>
      <name val="Arial"/>
      <family val="2"/>
    </font>
    <font>
      <sz val="10"/>
      <color rgb="FFFF0000"/>
      <name val="Arial"/>
      <family val="2"/>
    </font>
    <font>
      <b/>
      <sz val="13"/>
      <color theme="1"/>
      <name val="Arial"/>
      <family val="2"/>
    </font>
    <font>
      <b/>
      <sz val="11"/>
      <color rgb="FF000000"/>
      <name val="Arial"/>
      <family val="2"/>
    </font>
    <font>
      <sz val="11"/>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sz val="11"/>
      <color rgb="FF00000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b/>
      <sz val="15"/>
      <name val="Arial"/>
      <family val="2"/>
    </font>
    <font>
      <b/>
      <sz val="15"/>
      <color indexed="8"/>
      <name val="Arial"/>
      <family val="2"/>
    </font>
    <font>
      <b/>
      <sz val="15"/>
      <color rgb="FFFF0000"/>
      <name val="Arial"/>
      <family val="2"/>
    </font>
    <font>
      <sz val="15"/>
      <color theme="1"/>
      <name val="Arial"/>
      <family val="2"/>
    </font>
    <font>
      <sz val="13"/>
      <color rgb="FFFFFFFF"/>
      <name val="Arial"/>
      <family val="2"/>
    </font>
    <font>
      <b/>
      <sz val="10"/>
      <color theme="0"/>
      <name val="Arial"/>
      <family val="2"/>
    </font>
    <font>
      <sz val="10"/>
      <color theme="0"/>
      <name val="Arial"/>
      <family val="2"/>
    </font>
    <font>
      <sz val="10"/>
      <color indexed="8"/>
      <name val="Arial"/>
      <family val="2"/>
    </font>
    <font>
      <b/>
      <sz val="26"/>
      <color theme="1"/>
      <name val="Arial"/>
      <family val="2"/>
    </font>
    <font>
      <sz val="26"/>
      <color theme="1"/>
      <name val="Arial"/>
      <family val="2"/>
    </font>
    <font>
      <b/>
      <sz val="12"/>
      <name val="Arial"/>
      <family val="2"/>
    </font>
    <font>
      <sz val="11"/>
      <name val="Calibri"/>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s>
  <cellStyleXfs count="11">
    <xf numFmtId="0" fontId="0" fillId="0" borderId="0"/>
    <xf numFmtId="0" fontId="5" fillId="0" borderId="0"/>
    <xf numFmtId="9" fontId="8" fillId="0" borderId="0" applyFont="0" applyFill="0" applyBorder="0" applyAlignment="0" applyProtection="0"/>
    <xf numFmtId="44" fontId="8" fillId="0" borderId="0" applyFont="0" applyFill="0" applyBorder="0" applyAlignment="0" applyProtection="0"/>
    <xf numFmtId="0" fontId="15"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167" fontId="14" fillId="0" borderId="0" applyFont="0" applyFill="0" applyBorder="0" applyAlignment="0" applyProtection="0"/>
    <xf numFmtId="0" fontId="14" fillId="0" borderId="0"/>
  </cellStyleXfs>
  <cellXfs count="588">
    <xf numFmtId="0" fontId="0" fillId="0" borderId="0" xfId="0"/>
    <xf numFmtId="0" fontId="2" fillId="0" borderId="1" xfId="0" applyFont="1" applyBorder="1" applyAlignment="1">
      <alignment horizontal="justify" vertical="top" wrapText="1"/>
    </xf>
    <xf numFmtId="0" fontId="3" fillId="0" borderId="1" xfId="0" applyFont="1" applyBorder="1" applyAlignment="1">
      <alignment horizontal="center" vertical="top" wrapText="1"/>
    </xf>
    <xf numFmtId="14" fontId="2" fillId="0" borderId="1" xfId="0" applyNumberFormat="1" applyFont="1" applyBorder="1" applyAlignment="1">
      <alignment horizontal="center" vertical="top"/>
    </xf>
    <xf numFmtId="14" fontId="3" fillId="0" borderId="1" xfId="0" applyNumberFormat="1" applyFont="1" applyBorder="1" applyAlignment="1">
      <alignment horizontal="center" vertical="top"/>
    </xf>
    <xf numFmtId="0" fontId="11" fillId="0" borderId="1" xfId="0" applyFont="1" applyBorder="1" applyAlignment="1">
      <alignment horizontal="justify" vertical="top" wrapText="1"/>
    </xf>
    <xf numFmtId="14" fontId="14" fillId="0" borderId="1" xfId="0" applyNumberFormat="1" applyFont="1" applyBorder="1" applyAlignment="1">
      <alignment horizontal="center" vertical="top" wrapText="1"/>
    </xf>
    <xf numFmtId="0" fontId="14" fillId="0" borderId="1" xfId="0" applyFont="1" applyBorder="1" applyAlignment="1">
      <alignment horizontal="justify" vertical="top" wrapText="1"/>
    </xf>
    <xf numFmtId="0" fontId="11" fillId="0" borderId="1" xfId="0" applyFont="1" applyBorder="1" applyAlignment="1">
      <alignment vertical="top" wrapText="1"/>
    </xf>
    <xf numFmtId="0" fontId="17" fillId="0" borderId="1" xfId="0" applyFont="1" applyBorder="1" applyAlignment="1" applyProtection="1">
      <alignment horizontal="justify" vertical="top" wrapText="1"/>
      <protection locked="0"/>
    </xf>
    <xf numFmtId="0" fontId="11" fillId="0" borderId="0" xfId="0" applyFont="1"/>
    <xf numFmtId="0" fontId="12" fillId="3" borderId="1" xfId="0" applyFont="1" applyFill="1" applyBorder="1" applyAlignment="1">
      <alignment horizontal="center" vertical="center" wrapText="1"/>
    </xf>
    <xf numFmtId="0" fontId="11" fillId="0" borderId="0" xfId="0" applyFont="1" applyAlignment="1">
      <alignment wrapText="1"/>
    </xf>
    <xf numFmtId="0" fontId="12" fillId="0" borderId="1" xfId="0" applyFont="1" applyBorder="1" applyAlignment="1">
      <alignment horizontal="center" vertical="center"/>
    </xf>
    <xf numFmtId="0" fontId="11" fillId="2" borderId="0" xfId="0" applyFont="1" applyFill="1" applyAlignment="1">
      <alignment vertical="center"/>
    </xf>
    <xf numFmtId="0" fontId="11" fillId="0" borderId="0" xfId="0" applyFont="1" applyAlignment="1">
      <alignment vertical="center"/>
    </xf>
    <xf numFmtId="0" fontId="24" fillId="0" borderId="0" xfId="0" applyFont="1" applyAlignment="1">
      <alignment vertical="center"/>
    </xf>
    <xf numFmtId="0" fontId="11" fillId="0" borderId="1" xfId="0" applyFont="1" applyBorder="1" applyAlignment="1">
      <alignment horizontal="left" vertical="top" wrapText="1"/>
    </xf>
    <xf numFmtId="0" fontId="11" fillId="3" borderId="0" xfId="0" applyFont="1" applyFill="1" applyAlignment="1">
      <alignment vertical="center"/>
    </xf>
    <xf numFmtId="0" fontId="11" fillId="3" borderId="0" xfId="0" applyFont="1" applyFill="1" applyAlignment="1">
      <alignment horizontal="center"/>
    </xf>
    <xf numFmtId="0" fontId="12" fillId="9"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1" fillId="0" borderId="0" xfId="0" applyFont="1" applyAlignment="1">
      <alignment horizontal="center"/>
    </xf>
    <xf numFmtId="0" fontId="30" fillId="0" borderId="1" xfId="0" applyFont="1" applyBorder="1" applyAlignment="1">
      <alignment horizontal="center" vertical="top"/>
    </xf>
    <xf numFmtId="0" fontId="27" fillId="0" borderId="1" xfId="0" applyFont="1" applyBorder="1" applyAlignment="1">
      <alignment horizontal="center" vertical="top"/>
    </xf>
    <xf numFmtId="0" fontId="30" fillId="0" borderId="1" xfId="0" applyFont="1" applyBorder="1" applyAlignment="1">
      <alignment horizontal="center" vertical="top" wrapText="1"/>
    </xf>
    <xf numFmtId="14" fontId="30" fillId="0" borderId="1" xfId="0" applyNumberFormat="1" applyFont="1" applyBorder="1" applyAlignment="1">
      <alignment horizontal="center" vertical="top" wrapText="1"/>
    </xf>
    <xf numFmtId="0" fontId="30" fillId="0" borderId="1" xfId="0" applyFont="1" applyBorder="1" applyAlignment="1">
      <alignment horizontal="left" vertical="top" wrapText="1"/>
    </xf>
    <xf numFmtId="0" fontId="27" fillId="0" borderId="1" xfId="0" applyFont="1" applyBorder="1" applyAlignment="1">
      <alignment horizontal="center" vertical="top" wrapText="1"/>
    </xf>
    <xf numFmtId="0" fontId="30" fillId="0" borderId="1" xfId="0" applyFont="1" applyBorder="1" applyAlignment="1">
      <alignment horizontal="justify" vertical="top" wrapText="1"/>
    </xf>
    <xf numFmtId="14" fontId="27" fillId="0" borderId="1" xfId="0" applyNumberFormat="1" applyFont="1" applyBorder="1" applyAlignment="1">
      <alignment vertical="top" wrapText="1"/>
    </xf>
    <xf numFmtId="1" fontId="11" fillId="0" borderId="1" xfId="0" applyNumberFormat="1" applyFont="1" applyBorder="1" applyAlignment="1" applyProtection="1">
      <alignment horizontal="center" vertical="top"/>
      <protection locked="0"/>
    </xf>
    <xf numFmtId="1" fontId="11" fillId="7" borderId="1" xfId="0" applyNumberFormat="1" applyFont="1" applyFill="1" applyBorder="1" applyAlignment="1" applyProtection="1">
      <alignment horizontal="center" vertical="top"/>
      <protection locked="0"/>
    </xf>
    <xf numFmtId="14" fontId="30" fillId="2" borderId="1" xfId="0" applyNumberFormat="1" applyFont="1" applyFill="1" applyBorder="1" applyAlignment="1">
      <alignment horizontal="justify" vertical="top" wrapText="1"/>
    </xf>
    <xf numFmtId="0" fontId="11" fillId="2" borderId="1" xfId="0" applyFont="1" applyFill="1" applyBorder="1" applyAlignment="1">
      <alignment vertical="top" wrapText="1"/>
    </xf>
    <xf numFmtId="49" fontId="27" fillId="0" borderId="1" xfId="0" applyNumberFormat="1" applyFont="1" applyBorder="1" applyAlignment="1">
      <alignment horizontal="justify" vertical="top" wrapText="1"/>
    </xf>
    <xf numFmtId="0" fontId="30" fillId="0" borderId="1" xfId="0" applyFont="1" applyBorder="1" applyAlignment="1">
      <alignment vertical="top" wrapText="1"/>
    </xf>
    <xf numFmtId="49" fontId="30" fillId="0" borderId="1" xfId="0" applyNumberFormat="1" applyFont="1" applyBorder="1" applyAlignment="1">
      <alignment horizontal="justify" vertical="top" wrapText="1"/>
    </xf>
    <xf numFmtId="0" fontId="30" fillId="0" borderId="1" xfId="0" applyFont="1" applyBorder="1" applyAlignment="1">
      <alignment vertical="top"/>
    </xf>
    <xf numFmtId="14" fontId="30" fillId="0" borderId="1" xfId="0" applyNumberFormat="1" applyFont="1" applyBorder="1" applyAlignment="1">
      <alignment horizontal="center" vertical="top"/>
    </xf>
    <xf numFmtId="0" fontId="30" fillId="0" borderId="0" xfId="0" applyFont="1" applyAlignment="1">
      <alignment vertical="top"/>
    </xf>
    <xf numFmtId="0" fontId="30" fillId="2" borderId="1" xfId="0" applyFont="1" applyFill="1" applyBorder="1" applyAlignment="1">
      <alignment horizontal="left" vertical="top" wrapText="1"/>
    </xf>
    <xf numFmtId="14" fontId="30" fillId="2" borderId="1" xfId="0" applyNumberFormat="1" applyFont="1" applyFill="1" applyBorder="1" applyAlignment="1">
      <alignment horizontal="center" vertical="top" wrapText="1"/>
    </xf>
    <xf numFmtId="0" fontId="27" fillId="0" borderId="1" xfId="0" applyFont="1" applyBorder="1" applyAlignment="1">
      <alignment horizontal="left" vertical="top"/>
    </xf>
    <xf numFmtId="14" fontId="30" fillId="0" borderId="1" xfId="0" applyNumberFormat="1" applyFont="1" applyBorder="1" applyAlignment="1">
      <alignment vertical="top" wrapText="1"/>
    </xf>
    <xf numFmtId="0" fontId="30" fillId="0" borderId="1" xfId="0" applyFont="1" applyBorder="1" applyAlignment="1">
      <alignment horizontal="justify" vertical="top"/>
    </xf>
    <xf numFmtId="0" fontId="27" fillId="2" borderId="1" xfId="0" applyFont="1" applyFill="1" applyBorder="1" applyAlignment="1">
      <alignment horizontal="center" vertical="top" wrapText="1"/>
    </xf>
    <xf numFmtId="0" fontId="30" fillId="2" borderId="1" xfId="0" applyFont="1" applyFill="1" applyBorder="1" applyAlignment="1">
      <alignment vertical="top" wrapText="1"/>
    </xf>
    <xf numFmtId="0" fontId="30" fillId="2" borderId="1" xfId="0" applyFont="1" applyFill="1" applyBorder="1" applyAlignment="1">
      <alignment horizontal="justify" vertical="top" wrapText="1"/>
    </xf>
    <xf numFmtId="14" fontId="30" fillId="2" borderId="1" xfId="0" applyNumberFormat="1" applyFont="1" applyFill="1" applyBorder="1" applyAlignment="1">
      <alignment vertical="top" wrapText="1"/>
    </xf>
    <xf numFmtId="14" fontId="30" fillId="0" borderId="1" xfId="0" applyNumberFormat="1" applyFont="1" applyBorder="1" applyAlignment="1">
      <alignment horizontal="left" vertical="top" wrapText="1"/>
    </xf>
    <xf numFmtId="14" fontId="27" fillId="0" borderId="1" xfId="0" applyNumberFormat="1" applyFont="1" applyBorder="1" applyAlignment="1">
      <alignment vertical="top"/>
    </xf>
    <xf numFmtId="14" fontId="30" fillId="2" borderId="1" xfId="0" applyNumberFormat="1" applyFont="1" applyFill="1" applyBorder="1" applyAlignment="1">
      <alignment horizontal="center" vertical="top"/>
    </xf>
    <xf numFmtId="0" fontId="11" fillId="0" borderId="1" xfId="0" applyFont="1" applyBorder="1" applyAlignment="1">
      <alignment vertical="top"/>
    </xf>
    <xf numFmtId="0" fontId="11" fillId="0" borderId="0" xfId="0" applyFont="1" applyAlignment="1">
      <alignment vertical="top"/>
    </xf>
    <xf numFmtId="14" fontId="30" fillId="2" borderId="2" xfId="0" applyNumberFormat="1" applyFont="1" applyFill="1" applyBorder="1" applyAlignment="1">
      <alignment horizontal="center" vertical="top" wrapText="1"/>
    </xf>
    <xf numFmtId="0" fontId="30" fillId="2" borderId="1" xfId="0" applyFont="1" applyFill="1" applyBorder="1" applyAlignment="1">
      <alignment horizontal="justify" vertical="top"/>
    </xf>
    <xf numFmtId="0" fontId="32" fillId="0" borderId="1" xfId="0" applyFont="1" applyBorder="1" applyAlignment="1">
      <alignment horizontal="justify" vertical="top" wrapText="1"/>
    </xf>
    <xf numFmtId="0" fontId="12" fillId="0" borderId="1" xfId="0" applyFont="1" applyBorder="1" applyAlignment="1">
      <alignment vertical="top" wrapText="1"/>
    </xf>
    <xf numFmtId="0" fontId="11" fillId="7" borderId="1" xfId="0" applyFont="1" applyFill="1" applyBorder="1" applyAlignment="1">
      <alignment vertical="top" wrapText="1"/>
    </xf>
    <xf numFmtId="0" fontId="32" fillId="0" borderId="1" xfId="0" applyFont="1" applyBorder="1" applyAlignment="1">
      <alignment vertical="top" wrapText="1"/>
    </xf>
    <xf numFmtId="0" fontId="27" fillId="0" borderId="1" xfId="0" applyFont="1" applyBorder="1" applyAlignment="1">
      <alignment vertical="top" wrapText="1"/>
    </xf>
    <xf numFmtId="0" fontId="32" fillId="2" borderId="1" xfId="0" applyFont="1" applyFill="1" applyBorder="1" applyAlignment="1">
      <alignment horizontal="justify" vertical="top" wrapText="1"/>
    </xf>
    <xf numFmtId="0" fontId="12" fillId="0" borderId="1" xfId="0" applyFont="1" applyBorder="1" applyAlignment="1">
      <alignment vertical="top"/>
    </xf>
    <xf numFmtId="14" fontId="30" fillId="0" borderId="1" xfId="0" applyNumberFormat="1" applyFont="1" applyBorder="1" applyAlignment="1">
      <alignment horizontal="justify" vertical="top"/>
    </xf>
    <xf numFmtId="0" fontId="12" fillId="0" borderId="1" xfId="0" applyFont="1" applyBorder="1" applyAlignment="1">
      <alignment horizontal="center" vertical="top" wrapText="1"/>
    </xf>
    <xf numFmtId="14" fontId="30" fillId="0" borderId="1" xfId="0" applyNumberFormat="1" applyFont="1" applyBorder="1" applyAlignment="1">
      <alignment horizontal="justify" vertical="top" wrapText="1"/>
    </xf>
    <xf numFmtId="0" fontId="11" fillId="2" borderId="1" xfId="0" applyFont="1" applyFill="1" applyBorder="1" applyAlignment="1">
      <alignment horizontal="justify" vertical="top" wrapText="1"/>
    </xf>
    <xf numFmtId="0" fontId="34" fillId="0" borderId="1" xfId="0" applyFont="1" applyBorder="1" applyAlignment="1">
      <alignment vertical="top" wrapText="1"/>
    </xf>
    <xf numFmtId="0" fontId="32" fillId="0" borderId="1" xfId="0" applyFont="1" applyBorder="1" applyAlignment="1">
      <alignment horizontal="left" vertical="top" wrapText="1"/>
    </xf>
    <xf numFmtId="0" fontId="27" fillId="0" borderId="1" xfId="0" applyFont="1" applyBorder="1" applyAlignment="1">
      <alignment vertical="top"/>
    </xf>
    <xf numFmtId="1" fontId="11" fillId="0" borderId="1" xfId="0" applyNumberFormat="1" applyFont="1" applyBorder="1" applyAlignment="1">
      <alignment horizontal="justify" vertical="top" wrapText="1"/>
    </xf>
    <xf numFmtId="0" fontId="22" fillId="0" borderId="1" xfId="0" applyFont="1" applyBorder="1" applyAlignment="1">
      <alignment vertical="top" wrapText="1"/>
    </xf>
    <xf numFmtId="0" fontId="22" fillId="0" borderId="1" xfId="0" applyFont="1" applyBorder="1" applyAlignment="1">
      <alignment horizontal="left" vertical="top" wrapText="1"/>
    </xf>
    <xf numFmtId="14" fontId="22" fillId="0" borderId="1" xfId="0" applyNumberFormat="1" applyFont="1" applyBorder="1" applyAlignment="1">
      <alignment horizontal="center" vertical="top" wrapText="1"/>
    </xf>
    <xf numFmtId="9" fontId="30" fillId="0" borderId="1" xfId="0" applyNumberFormat="1" applyFont="1" applyBorder="1" applyAlignment="1" applyProtection="1">
      <alignment horizontal="justify" vertical="top" wrapText="1"/>
      <protection locked="0"/>
    </xf>
    <xf numFmtId="14" fontId="30" fillId="0" borderId="1" xfId="0" applyNumberFormat="1" applyFont="1" applyBorder="1" applyAlignment="1" applyProtection="1">
      <alignment horizontal="justify" vertical="top" wrapText="1"/>
      <protection locked="0"/>
    </xf>
    <xf numFmtId="0" fontId="21" fillId="0" borderId="1" xfId="0" applyFont="1" applyBorder="1" applyAlignment="1">
      <alignment vertical="top" wrapText="1"/>
    </xf>
    <xf numFmtId="0" fontId="30" fillId="0" borderId="1" xfId="0" applyFont="1" applyBorder="1" applyAlignment="1" applyProtection="1">
      <alignment horizontal="justify" vertical="top" wrapText="1"/>
      <protection locked="0"/>
    </xf>
    <xf numFmtId="0" fontId="30" fillId="0" borderId="1" xfId="0" applyFont="1" applyBorder="1" applyAlignment="1" applyProtection="1">
      <alignment vertical="top" wrapText="1"/>
      <protection locked="0"/>
    </xf>
    <xf numFmtId="0" fontId="11" fillId="2" borderId="1" xfId="0" applyFont="1" applyFill="1" applyBorder="1" applyAlignment="1">
      <alignment horizontal="left" vertical="top" wrapText="1"/>
    </xf>
    <xf numFmtId="0" fontId="11" fillId="0" borderId="1" xfId="0" applyFont="1" applyBorder="1" applyAlignment="1" applyProtection="1">
      <alignment horizontal="justify" vertical="top" wrapText="1"/>
      <protection locked="0"/>
    </xf>
    <xf numFmtId="0" fontId="11" fillId="2" borderId="1" xfId="0" applyFont="1" applyFill="1" applyBorder="1" applyAlignment="1" applyProtection="1">
      <alignment horizontal="justify" vertical="top" wrapText="1"/>
      <protection locked="0"/>
    </xf>
    <xf numFmtId="0" fontId="11" fillId="0" borderId="1" xfId="0" applyFont="1" applyBorder="1" applyAlignment="1">
      <alignment horizontal="left" vertical="top"/>
    </xf>
    <xf numFmtId="14" fontId="11" fillId="0" borderId="1" xfId="0" applyNumberFormat="1" applyFont="1" applyBorder="1" applyAlignment="1">
      <alignment horizontal="center" vertical="top" wrapText="1"/>
    </xf>
    <xf numFmtId="14" fontId="11" fillId="0" borderId="1" xfId="0" applyNumberFormat="1" applyFont="1" applyBorder="1" applyAlignment="1">
      <alignment horizontal="justify" vertical="top" wrapText="1"/>
    </xf>
    <xf numFmtId="49" fontId="32" fillId="0" borderId="1" xfId="0" applyNumberFormat="1" applyFont="1" applyBorder="1" applyAlignment="1">
      <alignment horizontal="justify" vertical="top" wrapText="1"/>
    </xf>
    <xf numFmtId="0" fontId="11" fillId="2" borderId="1" xfId="0" applyFont="1" applyFill="1" applyBorder="1" applyAlignment="1">
      <alignment horizontal="justify" vertical="top"/>
    </xf>
    <xf numFmtId="0" fontId="11" fillId="0" borderId="1" xfId="0" applyFont="1" applyBorder="1" applyAlignment="1">
      <alignment horizontal="justify" vertical="top"/>
    </xf>
    <xf numFmtId="0" fontId="12" fillId="0" borderId="1" xfId="0" applyFont="1" applyBorder="1" applyAlignment="1">
      <alignment horizontal="left" vertical="top" wrapText="1"/>
    </xf>
    <xf numFmtId="0" fontId="12" fillId="0" borderId="1" xfId="0" applyFont="1" applyBorder="1" applyAlignment="1">
      <alignment horizontal="justify" vertical="top" wrapText="1"/>
    </xf>
    <xf numFmtId="0" fontId="32" fillId="0" borderId="1" xfId="0" applyFont="1" applyBorder="1" applyAlignment="1">
      <alignment horizontal="justify" vertical="top"/>
    </xf>
    <xf numFmtId="14" fontId="11" fillId="0" borderId="1" xfId="0" applyNumberFormat="1" applyFont="1" applyBorder="1" applyAlignment="1">
      <alignment horizontal="center" vertical="top"/>
    </xf>
    <xf numFmtId="14" fontId="11" fillId="11" borderId="1" xfId="0" applyNumberFormat="1" applyFont="1" applyFill="1" applyBorder="1" applyAlignment="1">
      <alignment horizontal="center" vertical="top"/>
    </xf>
    <xf numFmtId="14" fontId="30" fillId="11" borderId="1" xfId="0" applyNumberFormat="1" applyFont="1" applyFill="1" applyBorder="1" applyAlignment="1">
      <alignment horizontal="center" vertical="top"/>
    </xf>
    <xf numFmtId="0" fontId="30" fillId="7" borderId="1" xfId="0" applyFont="1" applyFill="1" applyBorder="1" applyAlignment="1">
      <alignment horizontal="center" vertical="top" wrapText="1"/>
    </xf>
    <xf numFmtId="0" fontId="11" fillId="0" borderId="1" xfId="0" applyFont="1" applyBorder="1" applyAlignment="1">
      <alignment horizontal="center" vertical="top"/>
    </xf>
    <xf numFmtId="0" fontId="11" fillId="7" borderId="1" xfId="0" applyFont="1" applyFill="1" applyBorder="1" applyAlignment="1">
      <alignment horizontal="center" vertical="top"/>
    </xf>
    <xf numFmtId="0" fontId="12" fillId="0" borderId="1" xfId="0" applyFont="1" applyBorder="1" applyAlignment="1">
      <alignment horizontal="center" vertical="top"/>
    </xf>
    <xf numFmtId="0" fontId="30" fillId="7" borderId="1" xfId="0" applyFont="1" applyFill="1" applyBorder="1" applyAlignment="1">
      <alignment horizontal="center" vertical="top"/>
    </xf>
    <xf numFmtId="0" fontId="27" fillId="0" borderId="1" xfId="0" applyFont="1" applyBorder="1" applyAlignment="1">
      <alignment horizontal="justify" vertical="top" wrapText="1"/>
    </xf>
    <xf numFmtId="0" fontId="11" fillId="0" borderId="1" xfId="0" applyFont="1" applyBorder="1" applyAlignment="1">
      <alignment horizontal="center" vertical="top" wrapText="1"/>
    </xf>
    <xf numFmtId="0" fontId="30" fillId="8" borderId="1" xfId="0" applyFont="1" applyFill="1" applyBorder="1" applyAlignment="1">
      <alignment horizontal="center" vertical="top"/>
    </xf>
    <xf numFmtId="0" fontId="30" fillId="5" borderId="1" xfId="0" applyFont="1" applyFill="1" applyBorder="1" applyAlignment="1">
      <alignment horizontal="center" vertical="top"/>
    </xf>
    <xf numFmtId="0" fontId="30" fillId="6" borderId="1" xfId="0" applyFont="1" applyFill="1" applyBorder="1" applyAlignment="1">
      <alignment horizontal="center" vertical="top"/>
    </xf>
    <xf numFmtId="0" fontId="22" fillId="0" borderId="2" xfId="0" applyFont="1" applyBorder="1" applyAlignment="1">
      <alignment vertical="top" wrapText="1"/>
    </xf>
    <xf numFmtId="0" fontId="22" fillId="0" borderId="4" xfId="0" applyFont="1" applyBorder="1" applyAlignment="1">
      <alignment vertical="top" wrapText="1"/>
    </xf>
    <xf numFmtId="14" fontId="30" fillId="0" borderId="1" xfId="0" applyNumberFormat="1" applyFont="1" applyBorder="1" applyAlignment="1" applyProtection="1">
      <alignment horizontal="center" vertical="top" wrapText="1"/>
      <protection locked="0"/>
    </xf>
    <xf numFmtId="14" fontId="11" fillId="0" borderId="1" xfId="0" applyNumberFormat="1" applyFont="1" applyBorder="1" applyAlignment="1">
      <alignment horizontal="left" vertical="top" wrapText="1"/>
    </xf>
    <xf numFmtId="9" fontId="30" fillId="0" borderId="1" xfId="0" applyNumberFormat="1" applyFont="1" applyBorder="1" applyAlignment="1">
      <alignment horizontal="center" vertical="top" wrapText="1"/>
    </xf>
    <xf numFmtId="9" fontId="30" fillId="7" borderId="1" xfId="0" applyNumberFormat="1" applyFont="1" applyFill="1" applyBorder="1" applyAlignment="1">
      <alignment horizontal="center" vertical="top"/>
    </xf>
    <xf numFmtId="1" fontId="30" fillId="0" borderId="1" xfId="0" applyNumberFormat="1" applyFont="1" applyBorder="1" applyAlignment="1">
      <alignment horizontal="center" vertical="top" wrapText="1"/>
    </xf>
    <xf numFmtId="0" fontId="11" fillId="0" borderId="1" xfId="0" applyFont="1" applyBorder="1" applyAlignment="1">
      <alignment horizontal="center"/>
    </xf>
    <xf numFmtId="0" fontId="11" fillId="0" borderId="1" xfId="0" applyFont="1" applyBorder="1"/>
    <xf numFmtId="0" fontId="22" fillId="10" borderId="1" xfId="0" applyFont="1" applyFill="1" applyBorder="1" applyAlignment="1">
      <alignment vertical="top" wrapText="1"/>
    </xf>
    <xf numFmtId="1" fontId="30" fillId="0" borderId="1" xfId="0" applyNumberFormat="1" applyFont="1" applyBorder="1" applyAlignment="1">
      <alignment horizontal="center" vertical="top"/>
    </xf>
    <xf numFmtId="0" fontId="41" fillId="0" borderId="1" xfId="4" applyFont="1" applyBorder="1" applyAlignment="1">
      <alignment vertical="top" wrapText="1"/>
    </xf>
    <xf numFmtId="1" fontId="30" fillId="0" borderId="1" xfId="0" applyNumberFormat="1" applyFont="1" applyBorder="1" applyAlignment="1">
      <alignment vertical="top" wrapText="1"/>
    </xf>
    <xf numFmtId="0" fontId="11" fillId="0" borderId="0" xfId="0" applyFont="1" applyAlignment="1">
      <alignment horizontal="left"/>
    </xf>
    <xf numFmtId="0" fontId="12" fillId="0" borderId="0" xfId="0" applyFont="1" applyAlignment="1">
      <alignment horizontal="center" vertical="top"/>
    </xf>
    <xf numFmtId="0" fontId="27" fillId="0" borderId="0" xfId="0" applyFont="1" applyAlignment="1">
      <alignment horizontal="center"/>
    </xf>
    <xf numFmtId="0" fontId="11" fillId="0" borderId="0" xfId="0" applyFont="1" applyAlignment="1">
      <alignment horizontal="justify"/>
    </xf>
    <xf numFmtId="0" fontId="12" fillId="0" borderId="0" xfId="0" applyFont="1" applyAlignment="1">
      <alignment vertical="center"/>
    </xf>
    <xf numFmtId="0" fontId="12" fillId="0" borderId="0" xfId="0" applyFont="1" applyAlignment="1">
      <alignment horizontal="center"/>
    </xf>
    <xf numFmtId="0" fontId="30" fillId="0" borderId="0" xfId="0" applyFont="1" applyAlignment="1">
      <alignment horizontal="center"/>
    </xf>
    <xf numFmtId="0" fontId="11" fillId="2" borderId="0" xfId="0" applyFont="1" applyFill="1"/>
    <xf numFmtId="0" fontId="22" fillId="0" borderId="1" xfId="0" applyFont="1" applyBorder="1" applyAlignment="1">
      <alignment horizontal="justify" vertical="top"/>
    </xf>
    <xf numFmtId="0" fontId="22" fillId="2" borderId="1" xfId="0" applyFont="1" applyFill="1" applyBorder="1" applyAlignment="1">
      <alignment vertical="top" wrapText="1"/>
    </xf>
    <xf numFmtId="0" fontId="22" fillId="2" borderId="1" xfId="0" applyFont="1" applyFill="1" applyBorder="1" applyAlignment="1">
      <alignment horizontal="center" vertical="top" wrapText="1"/>
    </xf>
    <xf numFmtId="0" fontId="42" fillId="0" borderId="1" xfId="0" applyFont="1" applyBorder="1" applyAlignment="1">
      <alignment horizontal="justify" vertical="top" wrapText="1"/>
    </xf>
    <xf numFmtId="1" fontId="30" fillId="0" borderId="1" xfId="0" applyNumberFormat="1" applyFont="1" applyBorder="1" applyAlignment="1" applyProtection="1">
      <alignment horizontal="center" vertical="top"/>
      <protection locked="0"/>
    </xf>
    <xf numFmtId="0" fontId="22" fillId="0" borderId="6" xfId="0" applyFont="1" applyBorder="1" applyAlignment="1">
      <alignment horizontal="left" vertical="top" wrapText="1" readingOrder="1"/>
    </xf>
    <xf numFmtId="9" fontId="30" fillId="8" borderId="1" xfId="0" applyNumberFormat="1" applyFont="1" applyFill="1" applyBorder="1" applyAlignment="1">
      <alignment horizontal="center" vertical="top"/>
    </xf>
    <xf numFmtId="0" fontId="22" fillId="0" borderId="1" xfId="0" applyFont="1" applyBorder="1" applyAlignment="1">
      <alignment horizontal="center" vertical="top" wrapText="1"/>
    </xf>
    <xf numFmtId="0" fontId="27" fillId="5" borderId="1" xfId="0" applyFont="1" applyFill="1" applyBorder="1" applyAlignment="1">
      <alignment horizontal="center" vertical="center" wrapText="1"/>
    </xf>
    <xf numFmtId="0" fontId="11" fillId="0" borderId="4" xfId="0" applyFont="1" applyBorder="1" applyAlignment="1">
      <alignment horizontal="left" vertical="top" wrapText="1"/>
    </xf>
    <xf numFmtId="14" fontId="11" fillId="0" borderId="4" xfId="0" applyNumberFormat="1" applyFont="1" applyBorder="1" applyAlignment="1">
      <alignment horizontal="center" vertical="top" wrapText="1"/>
    </xf>
    <xf numFmtId="0" fontId="32" fillId="0" borderId="4" xfId="0" applyFont="1" applyBorder="1" applyAlignment="1">
      <alignment horizontal="justify" vertical="top" wrapText="1"/>
    </xf>
    <xf numFmtId="0" fontId="27" fillId="2" borderId="1" xfId="0" applyFont="1" applyFill="1" applyBorder="1" applyAlignment="1" applyProtection="1">
      <alignment horizontal="center" vertical="top"/>
      <protection locked="0"/>
    </xf>
    <xf numFmtId="3" fontId="11" fillId="7" borderId="1" xfId="0" applyNumberFormat="1" applyFont="1" applyFill="1" applyBorder="1" applyAlignment="1">
      <alignment horizontal="center" vertical="top"/>
    </xf>
    <xf numFmtId="3" fontId="30" fillId="7" borderId="1" xfId="0" applyNumberFormat="1" applyFont="1" applyFill="1" applyBorder="1" applyAlignment="1">
      <alignment horizontal="center" vertical="top"/>
    </xf>
    <xf numFmtId="0" fontId="22" fillId="0" borderId="1" xfId="0" applyFont="1" applyBorder="1" applyAlignment="1">
      <alignment horizontal="justify" vertical="top" wrapText="1"/>
    </xf>
    <xf numFmtId="0" fontId="22" fillId="7" borderId="1" xfId="0" applyFont="1" applyFill="1" applyBorder="1" applyAlignment="1">
      <alignment horizontal="center" vertical="top" wrapText="1"/>
    </xf>
    <xf numFmtId="0" fontId="11" fillId="4" borderId="1" xfId="0" applyFont="1" applyFill="1" applyBorder="1" applyAlignment="1" applyProtection="1">
      <alignment vertical="top" wrapText="1"/>
      <protection locked="0"/>
    </xf>
    <xf numFmtId="0" fontId="30" fillId="0" borderId="1" xfId="0" applyFont="1" applyBorder="1" applyAlignment="1" applyProtection="1">
      <alignment horizontal="justify" vertical="top"/>
      <protection locked="0"/>
    </xf>
    <xf numFmtId="0" fontId="11" fillId="4" borderId="1" xfId="0" applyFont="1" applyFill="1" applyBorder="1" applyAlignment="1" applyProtection="1">
      <alignment horizontal="justify" vertical="top" wrapText="1"/>
      <protection locked="0"/>
    </xf>
    <xf numFmtId="0" fontId="11" fillId="0" borderId="1" xfId="0" quotePrefix="1" applyFont="1" applyBorder="1" applyAlignment="1">
      <alignment horizontal="justify" vertical="top" wrapText="1"/>
    </xf>
    <xf numFmtId="0" fontId="22" fillId="0" borderId="1" xfId="0" applyFont="1" applyBorder="1" applyAlignment="1">
      <alignment horizontal="center" vertical="top"/>
    </xf>
    <xf numFmtId="0" fontId="11" fillId="0" borderId="4" xfId="0" applyFont="1" applyBorder="1" applyAlignment="1">
      <alignment vertical="top" wrapText="1"/>
    </xf>
    <xf numFmtId="0" fontId="45" fillId="0" borderId="1" xfId="0" applyFont="1" applyBorder="1" applyAlignment="1">
      <alignment horizontal="left" vertical="top" wrapText="1"/>
    </xf>
    <xf numFmtId="0" fontId="11" fillId="0" borderId="1" xfId="0" applyFont="1" applyBorder="1" applyAlignment="1" applyProtection="1">
      <alignment horizontal="left" vertical="top" wrapText="1"/>
      <protection locked="0"/>
    </xf>
    <xf numFmtId="0" fontId="32" fillId="0" borderId="1" xfId="1" applyFont="1" applyBorder="1" applyAlignment="1">
      <alignment horizontal="left" vertical="top" wrapText="1"/>
    </xf>
    <xf numFmtId="1" fontId="11" fillId="8" borderId="1" xfId="0" applyNumberFormat="1" applyFont="1" applyFill="1" applyBorder="1" applyAlignment="1">
      <alignment horizontal="center" vertical="top"/>
    </xf>
    <xf numFmtId="0" fontId="34" fillId="0" borderId="1" xfId="0" applyFont="1" applyBorder="1" applyAlignment="1">
      <alignment horizontal="justify" vertical="top" wrapText="1"/>
    </xf>
    <xf numFmtId="0" fontId="11" fillId="0" borderId="1" xfId="1" applyFont="1" applyBorder="1" applyAlignment="1">
      <alignment horizontal="left" vertical="top" wrapText="1"/>
    </xf>
    <xf numFmtId="164" fontId="11" fillId="8" borderId="1" xfId="0" applyNumberFormat="1" applyFont="1" applyFill="1" applyBorder="1" applyAlignment="1">
      <alignment horizontal="center" vertical="top"/>
    </xf>
    <xf numFmtId="3" fontId="11" fillId="8" borderId="1" xfId="0" applyNumberFormat="1" applyFont="1" applyFill="1" applyBorder="1" applyAlignment="1">
      <alignment horizontal="center" vertical="top"/>
    </xf>
    <xf numFmtId="0" fontId="34" fillId="0" borderId="1" xfId="0" applyFont="1" applyBorder="1" applyAlignment="1" applyProtection="1">
      <alignment horizontal="justify" vertical="top" wrapText="1"/>
      <protection locked="0"/>
    </xf>
    <xf numFmtId="0" fontId="32" fillId="0" borderId="1" xfId="0" applyFont="1" applyBorder="1" applyAlignment="1" applyProtection="1">
      <alignment horizontal="justify" vertical="top" wrapText="1"/>
      <protection locked="0"/>
    </xf>
    <xf numFmtId="0" fontId="50" fillId="0" borderId="1" xfId="0" applyFont="1" applyBorder="1" applyAlignment="1">
      <alignment horizontal="justify" vertical="top" wrapText="1"/>
    </xf>
    <xf numFmtId="14" fontId="22" fillId="0" borderId="1" xfId="0" applyNumberFormat="1" applyFont="1" applyBorder="1" applyAlignment="1">
      <alignment horizontal="justify" vertical="top" wrapText="1"/>
    </xf>
    <xf numFmtId="3" fontId="30" fillId="8" borderId="1" xfId="0" applyNumberFormat="1" applyFont="1" applyFill="1" applyBorder="1" applyAlignment="1">
      <alignment horizontal="center" vertical="top"/>
    </xf>
    <xf numFmtId="0" fontId="30" fillId="2" borderId="1" xfId="0" applyFont="1" applyFill="1" applyBorder="1" applyAlignment="1">
      <alignment horizontal="center" vertical="top" wrapText="1"/>
    </xf>
    <xf numFmtId="0" fontId="11" fillId="0" borderId="2" xfId="0" applyFont="1" applyBorder="1" applyAlignment="1">
      <alignment horizontal="left" vertical="top"/>
    </xf>
    <xf numFmtId="0" fontId="32" fillId="0" borderId="4" xfId="1" applyFont="1" applyBorder="1" applyAlignment="1">
      <alignment horizontal="left" vertical="top" wrapText="1"/>
    </xf>
    <xf numFmtId="14" fontId="11" fillId="2" borderId="1" xfId="0" applyNumberFormat="1" applyFont="1" applyFill="1" applyBorder="1" applyAlignment="1">
      <alignment horizontal="justify" vertical="top" wrapText="1"/>
    </xf>
    <xf numFmtId="14" fontId="12" fillId="0" borderId="1" xfId="0" applyNumberFormat="1" applyFont="1" applyBorder="1" applyAlignment="1">
      <alignment horizontal="justify" vertical="top" wrapText="1"/>
    </xf>
    <xf numFmtId="0" fontId="11" fillId="0" borderId="2" xfId="0" applyFont="1" applyBorder="1" applyAlignment="1">
      <alignment horizontal="left" vertical="top" wrapText="1"/>
    </xf>
    <xf numFmtId="0" fontId="30" fillId="0" borderId="2" xfId="0" applyFont="1" applyBorder="1" applyAlignment="1">
      <alignment horizontal="left" vertical="top" wrapText="1"/>
    </xf>
    <xf numFmtId="0" fontId="30" fillId="0" borderId="4" xfId="0" applyFont="1" applyBorder="1" applyAlignment="1" applyProtection="1">
      <alignment horizontal="justify" vertical="top" wrapText="1"/>
      <protection locked="0"/>
    </xf>
    <xf numFmtId="0" fontId="11" fillId="0" borderId="0" xfId="0" applyFont="1" applyAlignment="1">
      <alignment horizontal="center" vertical="top"/>
    </xf>
    <xf numFmtId="0" fontId="11" fillId="0" borderId="1" xfId="0" applyFont="1" applyBorder="1" applyAlignment="1" applyProtection="1">
      <alignment horizontal="center" vertical="top" wrapText="1"/>
      <protection locked="0"/>
    </xf>
    <xf numFmtId="14" fontId="11" fillId="0" borderId="1" xfId="0" applyNumberFormat="1" applyFont="1" applyBorder="1" applyAlignment="1" applyProtection="1">
      <alignment horizontal="center" vertical="top"/>
      <protection locked="0"/>
    </xf>
    <xf numFmtId="0" fontId="45" fillId="0" borderId="1" xfId="0" applyFont="1" applyBorder="1" applyAlignment="1">
      <alignment horizontal="justify" vertical="top" wrapText="1"/>
    </xf>
    <xf numFmtId="0" fontId="30" fillId="0" borderId="1" xfId="0" applyFont="1" applyBorder="1" applyAlignment="1" applyProtection="1">
      <alignment horizontal="center" vertical="top" wrapText="1"/>
      <protection locked="0"/>
    </xf>
    <xf numFmtId="0" fontId="30" fillId="2" borderId="1" xfId="0" applyFont="1" applyFill="1" applyBorder="1" applyAlignment="1" applyProtection="1">
      <alignment horizontal="justify" vertical="top" wrapText="1"/>
      <protection locked="0"/>
    </xf>
    <xf numFmtId="0" fontId="30" fillId="2" borderId="1" xfId="0" applyFont="1" applyFill="1" applyBorder="1" applyAlignment="1" applyProtection="1">
      <alignment horizontal="left" vertical="top" wrapText="1"/>
      <protection locked="0"/>
    </xf>
    <xf numFmtId="9" fontId="30" fillId="2" borderId="1" xfId="0" applyNumberFormat="1" applyFont="1" applyFill="1" applyBorder="1" applyAlignment="1" applyProtection="1">
      <alignment horizontal="center" vertical="top" wrapText="1"/>
      <protection locked="0"/>
    </xf>
    <xf numFmtId="9" fontId="30" fillId="7" borderId="1" xfId="2" applyFont="1" applyFill="1" applyBorder="1" applyAlignment="1" applyProtection="1">
      <alignment horizontal="center" vertical="top"/>
    </xf>
    <xf numFmtId="1" fontId="11" fillId="0" borderId="1" xfId="0" applyNumberFormat="1" applyFont="1" applyBorder="1" applyAlignment="1" applyProtection="1">
      <alignment horizontal="center" vertical="top" wrapText="1"/>
      <protection locked="0"/>
    </xf>
    <xf numFmtId="0" fontId="30" fillId="0" borderId="1" xfId="0" applyFont="1" applyBorder="1" applyAlignment="1" applyProtection="1">
      <alignment horizontal="left" vertical="top" wrapText="1"/>
      <protection locked="0"/>
    </xf>
    <xf numFmtId="1" fontId="30" fillId="0" borderId="1" xfId="0" applyNumberFormat="1" applyFont="1" applyBorder="1" applyAlignment="1" applyProtection="1">
      <alignment horizontal="center" vertical="top" wrapText="1"/>
      <protection locked="0"/>
    </xf>
    <xf numFmtId="0" fontId="30" fillId="2" borderId="1" xfId="0" applyFont="1" applyFill="1" applyBorder="1" applyAlignment="1" applyProtection="1">
      <alignment horizontal="center" vertical="top" wrapText="1"/>
      <protection locked="0"/>
    </xf>
    <xf numFmtId="0" fontId="21" fillId="0" borderId="1" xfId="0" applyFont="1" applyBorder="1" applyAlignment="1">
      <alignment horizontal="justify" vertical="top" wrapText="1"/>
    </xf>
    <xf numFmtId="0" fontId="30" fillId="0" borderId="2" xfId="0" applyFont="1" applyBorder="1" applyAlignment="1" applyProtection="1">
      <alignment horizontal="justify" vertical="top" wrapText="1"/>
      <protection locked="0"/>
    </xf>
    <xf numFmtId="0" fontId="30" fillId="2" borderId="1" xfId="0" applyFont="1" applyFill="1" applyBorder="1" applyAlignment="1">
      <alignment horizontal="center" vertical="top"/>
    </xf>
    <xf numFmtId="0" fontId="11" fillId="2" borderId="1" xfId="0" applyFont="1" applyFill="1" applyBorder="1" applyAlignment="1">
      <alignment horizontal="center" vertical="top"/>
    </xf>
    <xf numFmtId="0" fontId="11" fillId="2" borderId="0" xfId="0" applyFont="1" applyFill="1" applyAlignment="1">
      <alignment horizontal="center" vertical="top"/>
    </xf>
    <xf numFmtId="0" fontId="53" fillId="0" borderId="1" xfId="0" applyFont="1" applyBorder="1" applyAlignment="1">
      <alignment horizontal="justify" vertical="top" wrapText="1"/>
    </xf>
    <xf numFmtId="0" fontId="34" fillId="0" borderId="1" xfId="0" applyFont="1" applyBorder="1" applyAlignment="1" applyProtection="1">
      <alignment horizontal="center" vertical="top" wrapText="1"/>
      <protection locked="0"/>
    </xf>
    <xf numFmtId="0" fontId="11" fillId="0" borderId="1" xfId="0" applyFont="1" applyBorder="1" applyAlignment="1" applyProtection="1">
      <alignment vertical="top" wrapText="1"/>
      <protection locked="0"/>
    </xf>
    <xf numFmtId="0" fontId="27" fillId="0" borderId="1" xfId="0" applyFont="1" applyBorder="1" applyAlignment="1" applyProtection="1">
      <alignment horizontal="center" vertical="top" wrapText="1"/>
      <protection locked="0"/>
    </xf>
    <xf numFmtId="0" fontId="11" fillId="0" borderId="1" xfId="0" applyFont="1" applyBorder="1" applyAlignment="1">
      <alignment horizontal="left" vertical="center" wrapText="1"/>
    </xf>
    <xf numFmtId="0" fontId="12" fillId="0" borderId="1" xfId="0" applyFont="1" applyBorder="1" applyAlignment="1" applyProtection="1">
      <alignment horizontal="center" vertical="top" wrapText="1"/>
      <protection locked="0"/>
    </xf>
    <xf numFmtId="3" fontId="30" fillId="6" borderId="1" xfId="0" applyNumberFormat="1" applyFont="1" applyFill="1" applyBorder="1" applyAlignment="1">
      <alignment horizontal="center" vertical="top"/>
    </xf>
    <xf numFmtId="14" fontId="11" fillId="0" borderId="1" xfId="0" applyNumberFormat="1" applyFont="1" applyBorder="1" applyAlignment="1">
      <alignment horizontal="left" vertical="center" wrapText="1"/>
    </xf>
    <xf numFmtId="9" fontId="30" fillId="0" borderId="1" xfId="0" applyNumberFormat="1" applyFont="1" applyBorder="1" applyAlignment="1">
      <alignment horizontal="center" vertical="top"/>
    </xf>
    <xf numFmtId="9" fontId="11" fillId="0" borderId="1" xfId="0" applyNumberFormat="1" applyFont="1" applyBorder="1" applyAlignment="1">
      <alignment horizontal="center" vertical="top" wrapText="1"/>
    </xf>
    <xf numFmtId="9" fontId="11" fillId="7" borderId="1" xfId="0" applyNumberFormat="1" applyFont="1" applyFill="1" applyBorder="1" applyAlignment="1">
      <alignment horizontal="center" vertical="top" wrapText="1"/>
    </xf>
    <xf numFmtId="1" fontId="11" fillId="0" borderId="1" xfId="0" applyNumberFormat="1" applyFont="1" applyBorder="1" applyAlignment="1">
      <alignment horizontal="center" vertical="top" wrapText="1"/>
    </xf>
    <xf numFmtId="1" fontId="11" fillId="7" borderId="1" xfId="0" applyNumberFormat="1" applyFont="1" applyFill="1" applyBorder="1" applyAlignment="1">
      <alignment horizontal="center" vertical="top" wrapText="1"/>
    </xf>
    <xf numFmtId="0" fontId="27" fillId="0" borderId="1" xfId="0" applyFont="1" applyBorder="1" applyAlignment="1" applyProtection="1">
      <alignment horizontal="center" vertical="top"/>
      <protection locked="0"/>
    </xf>
    <xf numFmtId="0" fontId="30" fillId="0" borderId="1" xfId="0" applyFont="1" applyBorder="1" applyAlignment="1" applyProtection="1">
      <alignment horizontal="center" vertical="top"/>
      <protection locked="0"/>
    </xf>
    <xf numFmtId="0" fontId="11" fillId="8" borderId="1" xfId="0" applyFont="1" applyFill="1" applyBorder="1" applyAlignment="1">
      <alignment horizontal="center" vertical="top"/>
    </xf>
    <xf numFmtId="9" fontId="30" fillId="0" borderId="1" xfId="2" applyFont="1" applyFill="1" applyBorder="1" applyAlignment="1" applyProtection="1">
      <alignment horizontal="center" vertical="top"/>
      <protection locked="0"/>
    </xf>
    <xf numFmtId="0" fontId="12" fillId="0" borderId="1" xfId="0" applyFont="1" applyBorder="1" applyAlignment="1" applyProtection="1">
      <alignment horizontal="center" vertical="top"/>
      <protection locked="0"/>
    </xf>
    <xf numFmtId="0" fontId="27" fillId="0" borderId="1" xfId="0" applyFont="1" applyBorder="1" applyAlignment="1" applyProtection="1">
      <alignment horizontal="justify" vertical="top" wrapText="1"/>
      <protection locked="0"/>
    </xf>
    <xf numFmtId="9" fontId="30" fillId="0" borderId="1" xfId="0" applyNumberFormat="1" applyFont="1" applyBorder="1" applyAlignment="1" applyProtection="1">
      <alignment horizontal="center" vertical="top" wrapText="1"/>
      <protection locked="0"/>
    </xf>
    <xf numFmtId="9" fontId="30" fillId="0" borderId="1" xfId="0" applyNumberFormat="1" applyFont="1" applyBorder="1" applyAlignment="1" applyProtection="1">
      <alignment horizontal="center" vertical="top"/>
      <protection locked="0"/>
    </xf>
    <xf numFmtId="9" fontId="11" fillId="7" borderId="1" xfId="0" applyNumberFormat="1" applyFont="1" applyFill="1" applyBorder="1" applyAlignment="1">
      <alignment horizontal="center" vertical="top"/>
    </xf>
    <xf numFmtId="3" fontId="30" fillId="0" borderId="1" xfId="0" applyNumberFormat="1" applyFont="1" applyBorder="1" applyAlignment="1">
      <alignment horizontal="center" vertical="top" wrapText="1"/>
    </xf>
    <xf numFmtId="49" fontId="30" fillId="7" borderId="1" xfId="8" applyNumberFormat="1" applyFont="1" applyFill="1" applyBorder="1" applyAlignment="1">
      <alignment horizontal="center" vertical="top"/>
    </xf>
    <xf numFmtId="0" fontId="11" fillId="5" borderId="1" xfId="0" applyFont="1" applyFill="1" applyBorder="1" applyAlignment="1">
      <alignment horizontal="left" vertical="top" wrapText="1"/>
    </xf>
    <xf numFmtId="49" fontId="30" fillId="0" borderId="1" xfId="0" applyNumberFormat="1" applyFont="1" applyBorder="1" applyAlignment="1">
      <alignment horizontal="center" vertical="top" wrapText="1"/>
    </xf>
    <xf numFmtId="0" fontId="30" fillId="0" borderId="1" xfId="3" applyNumberFormat="1" applyFont="1" applyFill="1" applyBorder="1" applyAlignment="1">
      <alignment horizontal="left" vertical="top" wrapText="1"/>
    </xf>
    <xf numFmtId="0" fontId="45" fillId="0" borderId="1" xfId="3" applyNumberFormat="1" applyFont="1" applyFill="1" applyBorder="1" applyAlignment="1">
      <alignment horizontal="left" vertical="top" wrapText="1"/>
    </xf>
    <xf numFmtId="0" fontId="11" fillId="0" borderId="2" xfId="0" applyFont="1" applyBorder="1" applyAlignment="1">
      <alignment horizontal="left" vertical="top" wrapText="1" shrinkToFit="1"/>
    </xf>
    <xf numFmtId="14" fontId="30" fillId="0" borderId="1" xfId="0" applyNumberFormat="1" applyFont="1" applyBorder="1" applyAlignment="1">
      <alignment horizontal="left" vertical="top"/>
    </xf>
    <xf numFmtId="0" fontId="27" fillId="7" borderId="1" xfId="0" applyFont="1" applyFill="1" applyBorder="1" applyAlignment="1">
      <alignment horizontal="center" vertical="top"/>
    </xf>
    <xf numFmtId="0" fontId="32" fillId="0" borderId="1" xfId="0" applyFont="1" applyBorder="1" applyAlignment="1">
      <alignment horizontal="center" vertical="top"/>
    </xf>
    <xf numFmtId="0" fontId="11" fillId="0" borderId="1" xfId="0" applyFont="1" applyBorder="1" applyAlignment="1">
      <alignment horizontal="left"/>
    </xf>
    <xf numFmtId="0" fontId="34" fillId="0" borderId="1" xfId="0" applyFont="1" applyBorder="1" applyAlignment="1">
      <alignment horizontal="center" vertical="top" wrapText="1"/>
    </xf>
    <xf numFmtId="1" fontId="30" fillId="7" borderId="1" xfId="0" applyNumberFormat="1" applyFont="1" applyFill="1" applyBorder="1" applyAlignment="1">
      <alignment horizontal="center" vertical="top"/>
    </xf>
    <xf numFmtId="0" fontId="11" fillId="0" borderId="4" xfId="1" applyFont="1" applyBorder="1" applyAlignment="1">
      <alignment horizontal="left" vertical="top" wrapText="1"/>
    </xf>
    <xf numFmtId="0" fontId="11" fillId="0" borderId="4" xfId="0" applyFont="1" applyBorder="1" applyAlignment="1">
      <alignment horizontal="left"/>
    </xf>
    <xf numFmtId="0" fontId="30" fillId="0" borderId="1" xfId="1" applyFont="1" applyBorder="1" applyAlignment="1">
      <alignment horizontal="left" vertical="top" wrapText="1"/>
    </xf>
    <xf numFmtId="0" fontId="27" fillId="4" borderId="1" xfId="0" applyFont="1" applyFill="1" applyBorder="1" applyAlignment="1" applyProtection="1">
      <alignment horizontal="center" vertical="top"/>
      <protection locked="0"/>
    </xf>
    <xf numFmtId="0" fontId="30" fillId="4" borderId="1" xfId="0" applyFont="1" applyFill="1" applyBorder="1" applyAlignment="1" applyProtection="1">
      <alignment vertical="top" wrapText="1"/>
      <protection locked="0"/>
    </xf>
    <xf numFmtId="14" fontId="30" fillId="0" borderId="2" xfId="0" applyNumberFormat="1" applyFont="1" applyBorder="1" applyAlignment="1">
      <alignment horizontal="left" vertical="top" wrapText="1"/>
    </xf>
    <xf numFmtId="14" fontId="30" fillId="0" borderId="2" xfId="0" applyNumberFormat="1" applyFont="1" applyBorder="1" applyAlignment="1">
      <alignment horizontal="center" vertical="top"/>
    </xf>
    <xf numFmtId="0" fontId="30" fillId="0" borderId="2" xfId="0" applyFont="1" applyBorder="1" applyAlignment="1">
      <alignment horizontal="center" vertical="top" wrapText="1"/>
    </xf>
    <xf numFmtId="9" fontId="30" fillId="2" borderId="1" xfId="2" applyFont="1" applyFill="1" applyBorder="1" applyAlignment="1">
      <alignment horizontal="center" vertical="top"/>
    </xf>
    <xf numFmtId="14" fontId="30" fillId="0" borderId="1" xfId="0" applyNumberFormat="1" applyFont="1" applyBorder="1" applyAlignment="1">
      <alignment vertical="top"/>
    </xf>
    <xf numFmtId="0" fontId="27" fillId="0" borderId="2" xfId="0" applyFont="1" applyBorder="1" applyAlignment="1">
      <alignment horizontal="center" vertical="top" wrapText="1"/>
    </xf>
    <xf numFmtId="14" fontId="30" fillId="2" borderId="1" xfId="0" applyNumberFormat="1" applyFont="1" applyFill="1" applyBorder="1" applyAlignment="1">
      <alignment horizontal="left" vertical="top" wrapText="1"/>
    </xf>
    <xf numFmtId="0" fontId="27" fillId="10" borderId="1" xfId="0" applyFont="1" applyFill="1" applyBorder="1" applyAlignment="1">
      <alignment horizontal="left" vertical="top" wrapText="1"/>
    </xf>
    <xf numFmtId="0" fontId="30" fillId="10" borderId="1" xfId="0" applyFont="1" applyFill="1" applyBorder="1" applyAlignment="1">
      <alignment horizontal="left" vertical="top" wrapText="1"/>
    </xf>
    <xf numFmtId="14" fontId="30" fillId="10" borderId="1" xfId="0" applyNumberFormat="1" applyFont="1" applyFill="1" applyBorder="1" applyAlignment="1">
      <alignment horizontal="left" vertical="top" wrapText="1"/>
    </xf>
    <xf numFmtId="9" fontId="30" fillId="2" borderId="1" xfId="0" applyNumberFormat="1" applyFont="1" applyFill="1" applyBorder="1" applyAlignment="1">
      <alignment horizontal="center" vertical="top" wrapText="1"/>
    </xf>
    <xf numFmtId="14" fontId="11" fillId="2" borderId="1" xfId="0" applyNumberFormat="1" applyFont="1" applyFill="1" applyBorder="1" applyAlignment="1">
      <alignment horizontal="left" vertical="top" wrapText="1"/>
    </xf>
    <xf numFmtId="14" fontId="11" fillId="2" borderId="1" xfId="0" applyNumberFormat="1" applyFont="1" applyFill="1" applyBorder="1" applyAlignment="1">
      <alignment horizontal="left" vertical="top"/>
    </xf>
    <xf numFmtId="14" fontId="11" fillId="0" borderId="1" xfId="0" applyNumberFormat="1" applyFont="1" applyBorder="1" applyAlignment="1" applyProtection="1">
      <alignment horizontal="center" vertical="top" wrapText="1"/>
      <protection locked="0"/>
    </xf>
    <xf numFmtId="0" fontId="30" fillId="6" borderId="1" xfId="0" applyFont="1" applyFill="1" applyBorder="1" applyAlignment="1" applyProtection="1">
      <alignment horizontal="center" vertical="top" wrapText="1"/>
      <protection locked="0"/>
    </xf>
    <xf numFmtId="0" fontId="30" fillId="8" borderId="1" xfId="0" applyFont="1" applyFill="1" applyBorder="1" applyAlignment="1" applyProtection="1">
      <alignment horizontal="center" vertical="top" wrapText="1"/>
      <protection locked="0"/>
    </xf>
    <xf numFmtId="0" fontId="30" fillId="7" borderId="1" xfId="0" applyFont="1" applyFill="1" applyBorder="1" applyAlignment="1" applyProtection="1">
      <alignment horizontal="center" vertical="top" wrapText="1"/>
      <protection locked="0"/>
    </xf>
    <xf numFmtId="0" fontId="12" fillId="0" borderId="0" xfId="0" applyFont="1"/>
    <xf numFmtId="0" fontId="30" fillId="0" borderId="0" xfId="0" applyFont="1"/>
    <xf numFmtId="0" fontId="11" fillId="0" borderId="0" xfId="0" applyFont="1" applyAlignment="1">
      <alignment horizontal="left" wrapText="1"/>
    </xf>
    <xf numFmtId="0" fontId="11" fillId="0" borderId="0" xfId="0" applyFont="1" applyAlignment="1">
      <alignment horizontal="left" vertical="top" wrapText="1"/>
    </xf>
    <xf numFmtId="0" fontId="11" fillId="0" borderId="0" xfId="0" applyFont="1" applyAlignment="1">
      <alignment horizontal="center" wrapText="1"/>
    </xf>
    <xf numFmtId="3" fontId="30" fillId="6" borderId="2" xfId="0" applyNumberFormat="1" applyFont="1" applyFill="1" applyBorder="1" applyAlignment="1">
      <alignment horizontal="center" vertical="top"/>
    </xf>
    <xf numFmtId="1" fontId="30" fillId="2" borderId="2" xfId="0" applyNumberFormat="1" applyFont="1" applyFill="1" applyBorder="1" applyAlignment="1" applyProtection="1">
      <alignment horizontal="center" vertical="top"/>
      <protection locked="0"/>
    </xf>
    <xf numFmtId="0" fontId="30" fillId="0" borderId="0" xfId="0" applyFont="1" applyAlignment="1" applyProtection="1">
      <alignment horizontal="justify" vertical="top" wrapText="1"/>
      <protection locked="0"/>
    </xf>
    <xf numFmtId="14" fontId="21" fillId="0" borderId="1" xfId="0" applyNumberFormat="1" applyFont="1" applyBorder="1" applyAlignment="1">
      <alignment horizontal="justify" vertical="top" wrapText="1"/>
    </xf>
    <xf numFmtId="0" fontId="11" fillId="0" borderId="0" xfId="0" applyFont="1" applyAlignment="1">
      <alignment horizontal="justify" vertical="top"/>
    </xf>
    <xf numFmtId="0" fontId="12" fillId="4" borderId="1" xfId="0" applyFont="1" applyFill="1" applyBorder="1" applyAlignment="1" applyProtection="1">
      <alignment horizontal="justify" vertical="top" wrapText="1"/>
      <protection locked="0"/>
    </xf>
    <xf numFmtId="0" fontId="28" fillId="6" borderId="1" xfId="0" applyFont="1" applyFill="1" applyBorder="1" applyAlignment="1">
      <alignment horizontal="center" vertical="center" wrapText="1"/>
    </xf>
    <xf numFmtId="0" fontId="44" fillId="0" borderId="1" xfId="0" applyFont="1" applyBorder="1" applyAlignment="1">
      <alignment horizontal="justify" vertical="top" wrapText="1"/>
    </xf>
    <xf numFmtId="0" fontId="47" fillId="0" borderId="1" xfId="0" applyFont="1" applyBorder="1" applyAlignment="1">
      <alignment horizontal="justify" vertical="top" wrapText="1"/>
    </xf>
    <xf numFmtId="0" fontId="30" fillId="0" borderId="1" xfId="0" applyFont="1" applyBorder="1" applyAlignment="1">
      <alignment horizontal="left" vertical="top" wrapText="1" readingOrder="1"/>
    </xf>
    <xf numFmtId="0" fontId="30" fillId="0" borderId="1" xfId="0" applyFont="1" applyBorder="1" applyAlignment="1">
      <alignment horizontal="center" vertical="top" wrapText="1" readingOrder="1"/>
    </xf>
    <xf numFmtId="0" fontId="30" fillId="0" borderId="1" xfId="0" applyFont="1" applyBorder="1" applyAlignment="1">
      <alignment vertical="top" wrapText="1" readingOrder="1"/>
    </xf>
    <xf numFmtId="0" fontId="21" fillId="0" borderId="1" xfId="0" applyFont="1" applyBorder="1" applyAlignment="1">
      <alignment horizontal="center" vertical="top"/>
    </xf>
    <xf numFmtId="0" fontId="22" fillId="0" borderId="1" xfId="0" applyFont="1" applyBorder="1" applyAlignment="1">
      <alignment vertical="center" wrapText="1"/>
    </xf>
    <xf numFmtId="0" fontId="30" fillId="10" borderId="1" xfId="0" applyFont="1" applyFill="1" applyBorder="1" applyAlignment="1">
      <alignment horizontal="center" vertical="top" wrapText="1"/>
    </xf>
    <xf numFmtId="0" fontId="11" fillId="5" borderId="1" xfId="0" applyFont="1" applyFill="1" applyBorder="1" applyAlignment="1">
      <alignment horizontal="center" vertical="top"/>
    </xf>
    <xf numFmtId="0" fontId="12" fillId="2" borderId="0" xfId="0" applyFont="1" applyFill="1" applyAlignment="1">
      <alignment horizontal="center"/>
    </xf>
    <xf numFmtId="0" fontId="11" fillId="2" borderId="0" xfId="0" applyFont="1" applyFill="1" applyAlignment="1">
      <alignment horizontal="center"/>
    </xf>
    <xf numFmtId="0" fontId="12" fillId="2" borderId="0" xfId="0" applyFont="1" applyFill="1" applyAlignment="1">
      <alignment horizontal="center" vertical="center" wrapText="1"/>
    </xf>
    <xf numFmtId="0" fontId="12" fillId="3" borderId="1" xfId="0" applyFont="1" applyFill="1" applyBorder="1" applyAlignment="1">
      <alignment vertical="center"/>
    </xf>
    <xf numFmtId="0" fontId="12" fillId="3" borderId="1" xfId="0" applyFont="1" applyFill="1" applyBorder="1" applyAlignment="1">
      <alignment horizontal="center" vertical="center"/>
    </xf>
    <xf numFmtId="0" fontId="12" fillId="7" borderId="1" xfId="0" applyFont="1" applyFill="1" applyBorder="1" applyAlignment="1">
      <alignment horizontal="center" vertical="center"/>
    </xf>
    <xf numFmtId="0" fontId="12" fillId="6" borderId="1" xfId="0" applyFont="1" applyFill="1" applyBorder="1" applyAlignment="1">
      <alignment horizontal="center" vertical="center"/>
    </xf>
    <xf numFmtId="0" fontId="12" fillId="5" borderId="1" xfId="0" applyFont="1" applyFill="1" applyBorder="1" applyAlignment="1">
      <alignment horizontal="center" vertical="center"/>
    </xf>
    <xf numFmtId="0" fontId="12" fillId="8"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 xfId="0" applyFont="1" applyBorder="1" applyAlignment="1">
      <alignment vertical="center"/>
    </xf>
    <xf numFmtId="0" fontId="11" fillId="0" borderId="1" xfId="0" applyFont="1" applyBorder="1" applyAlignment="1">
      <alignment horizontal="center" vertical="center"/>
    </xf>
    <xf numFmtId="0" fontId="12" fillId="2" borderId="0" xfId="0" applyFont="1" applyFill="1" applyAlignment="1">
      <alignment horizontal="center" vertical="center"/>
    </xf>
    <xf numFmtId="0" fontId="27" fillId="0" borderId="1" xfId="0" applyFont="1" applyBorder="1" applyAlignment="1">
      <alignment horizontal="center" vertical="center"/>
    </xf>
    <xf numFmtId="0" fontId="30" fillId="0" borderId="1" xfId="0" applyFont="1" applyBorder="1" applyAlignment="1">
      <alignment horizontal="center" vertical="center"/>
    </xf>
    <xf numFmtId="0" fontId="11" fillId="2" borderId="0" xfId="0" applyFont="1" applyFill="1" applyAlignment="1">
      <alignment horizontal="center" vertical="center"/>
    </xf>
    <xf numFmtId="0" fontId="12" fillId="0" borderId="0" xfId="0" applyFont="1" applyAlignment="1">
      <alignment horizontal="center" vertical="center"/>
    </xf>
    <xf numFmtId="0" fontId="11" fillId="0" borderId="0" xfId="0" applyFont="1" applyAlignment="1">
      <alignment horizontal="center" vertical="center"/>
    </xf>
    <xf numFmtId="0" fontId="12" fillId="8" borderId="1" xfId="0" applyFont="1" applyFill="1" applyBorder="1" applyAlignment="1">
      <alignment horizontal="center" vertical="center"/>
    </xf>
    <xf numFmtId="0" fontId="62" fillId="2" borderId="0" xfId="0" applyFont="1" applyFill="1" applyAlignment="1">
      <alignment horizontal="center"/>
    </xf>
    <xf numFmtId="0" fontId="28" fillId="2" borderId="0" xfId="0" applyFont="1" applyFill="1" applyAlignment="1">
      <alignment horizontal="center"/>
    </xf>
    <xf numFmtId="0" fontId="20" fillId="2" borderId="0" xfId="0" applyFont="1" applyFill="1"/>
    <xf numFmtId="166" fontId="20" fillId="2" borderId="0" xfId="2" applyNumberFormat="1" applyFont="1" applyFill="1" applyAlignment="1" applyProtection="1">
      <alignment horizontal="center"/>
    </xf>
    <xf numFmtId="0" fontId="63" fillId="2" borderId="0" xfId="0" applyFont="1" applyFill="1"/>
    <xf numFmtId="0" fontId="20" fillId="2" borderId="0" xfId="0" applyFont="1" applyFill="1" applyAlignment="1">
      <alignment horizontal="center"/>
    </xf>
    <xf numFmtId="166" fontId="20" fillId="2" borderId="0" xfId="2" applyNumberFormat="1" applyFont="1" applyFill="1" applyBorder="1" applyAlignment="1" applyProtection="1">
      <alignment horizontal="center"/>
    </xf>
    <xf numFmtId="0" fontId="63" fillId="2" borderId="0" xfId="0" applyFont="1" applyFill="1" applyAlignment="1">
      <alignment horizontal="center"/>
    </xf>
    <xf numFmtId="9" fontId="20" fillId="2" borderId="0" xfId="0" applyNumberFormat="1" applyFont="1" applyFill="1" applyAlignment="1">
      <alignment horizontal="center"/>
    </xf>
    <xf numFmtId="168" fontId="27" fillId="9" borderId="1" xfId="0" applyNumberFormat="1" applyFont="1" applyFill="1" applyBorder="1" applyAlignment="1">
      <alignment horizontal="center" vertical="center" wrapText="1"/>
    </xf>
    <xf numFmtId="168" fontId="11" fillId="0" borderId="1" xfId="0" applyNumberFormat="1" applyFont="1" applyBorder="1" applyAlignment="1">
      <alignment horizontal="center" vertical="top"/>
    </xf>
    <xf numFmtId="168" fontId="32" fillId="0" borderId="1" xfId="0" applyNumberFormat="1" applyFont="1" applyBorder="1" applyAlignment="1">
      <alignment horizontal="center" vertical="top" wrapText="1"/>
    </xf>
    <xf numFmtId="168" fontId="32" fillId="0" borderId="1" xfId="0" applyNumberFormat="1" applyFont="1" applyBorder="1" applyAlignment="1">
      <alignment horizontal="center" vertical="top"/>
    </xf>
    <xf numFmtId="168" fontId="22" fillId="0" borderId="1" xfId="0" applyNumberFormat="1" applyFont="1" applyBorder="1" applyAlignment="1">
      <alignment horizontal="center" vertical="top"/>
    </xf>
    <xf numFmtId="168" fontId="11" fillId="0" borderId="1" xfId="0" applyNumberFormat="1" applyFont="1" applyBorder="1" applyAlignment="1">
      <alignment horizontal="center" vertical="top" wrapText="1"/>
    </xf>
    <xf numFmtId="168" fontId="30" fillId="0" borderId="1" xfId="0" applyNumberFormat="1" applyFont="1" applyBorder="1" applyAlignment="1">
      <alignment horizontal="center" vertical="top" wrapText="1"/>
    </xf>
    <xf numFmtId="168" fontId="30" fillId="2" borderId="1" xfId="0" applyNumberFormat="1" applyFont="1" applyFill="1" applyBorder="1" applyAlignment="1">
      <alignment horizontal="center" vertical="top" wrapText="1"/>
    </xf>
    <xf numFmtId="168" fontId="30" fillId="0" borderId="1" xfId="0" applyNumberFormat="1" applyFont="1" applyBorder="1" applyAlignment="1">
      <alignment horizontal="center" vertical="top" wrapText="1" readingOrder="1"/>
    </xf>
    <xf numFmtId="168" fontId="11" fillId="0" borderId="1" xfId="0" applyNumberFormat="1" applyFont="1" applyBorder="1" applyAlignment="1" applyProtection="1">
      <alignment horizontal="center" vertical="top"/>
      <protection locked="0"/>
    </xf>
    <xf numFmtId="168" fontId="30" fillId="2" borderId="1" xfId="0" applyNumberFormat="1" applyFont="1" applyFill="1" applyBorder="1" applyAlignment="1" applyProtection="1">
      <alignment horizontal="center" vertical="top"/>
      <protection locked="0"/>
    </xf>
    <xf numFmtId="168" fontId="30" fillId="0" borderId="1" xfId="0" applyNumberFormat="1" applyFont="1" applyBorder="1" applyAlignment="1" applyProtection="1">
      <alignment horizontal="center" vertical="top"/>
      <protection locked="0"/>
    </xf>
    <xf numFmtId="168" fontId="11" fillId="2" borderId="1" xfId="0" applyNumberFormat="1" applyFont="1" applyFill="1" applyBorder="1" applyAlignment="1">
      <alignment horizontal="center" vertical="top" wrapText="1"/>
    </xf>
    <xf numFmtId="168" fontId="30" fillId="0" borderId="1" xfId="0" applyNumberFormat="1" applyFont="1" applyBorder="1" applyAlignment="1">
      <alignment horizontal="center" vertical="top"/>
    </xf>
    <xf numFmtId="168" fontId="30" fillId="0" borderId="1" xfId="0" applyNumberFormat="1" applyFont="1" applyBorder="1" applyAlignment="1" applyProtection="1">
      <alignment horizontal="center" vertical="top" wrapText="1"/>
      <protection locked="0"/>
    </xf>
    <xf numFmtId="168" fontId="30" fillId="0" borderId="1" xfId="3" applyNumberFormat="1" applyFont="1" applyFill="1" applyBorder="1" applyAlignment="1">
      <alignment horizontal="center" vertical="top"/>
    </xf>
    <xf numFmtId="168" fontId="30" fillId="2" borderId="1" xfId="0" applyNumberFormat="1" applyFont="1" applyFill="1" applyBorder="1" applyAlignment="1">
      <alignment horizontal="center" vertical="top"/>
    </xf>
    <xf numFmtId="168" fontId="30" fillId="0" borderId="0" xfId="0" applyNumberFormat="1" applyFont="1"/>
    <xf numFmtId="0" fontId="3" fillId="0" borderId="1" xfId="0" applyFont="1" applyBorder="1" applyAlignment="1">
      <alignment vertical="top" wrapText="1"/>
    </xf>
    <xf numFmtId="0" fontId="3" fillId="0" borderId="1" xfId="0" applyFont="1" applyBorder="1" applyAlignment="1">
      <alignment vertical="top"/>
    </xf>
    <xf numFmtId="0" fontId="67" fillId="0" borderId="0" xfId="0" applyFont="1" applyAlignment="1">
      <alignment vertical="center"/>
    </xf>
    <xf numFmtId="0" fontId="27" fillId="5" borderId="1" xfId="0" applyFont="1" applyFill="1" applyBorder="1" applyAlignment="1">
      <alignment horizontal="center" vertical="top" textRotation="90" wrapText="1"/>
    </xf>
    <xf numFmtId="0" fontId="27" fillId="5" borderId="1" xfId="0" applyFont="1" applyFill="1" applyBorder="1" applyAlignment="1">
      <alignment horizontal="center" vertical="top" wrapText="1"/>
    </xf>
    <xf numFmtId="1" fontId="30" fillId="2" borderId="1" xfId="0" applyNumberFormat="1" applyFont="1" applyFill="1" applyBorder="1" applyAlignment="1">
      <alignment horizontal="center" vertical="top" wrapText="1"/>
    </xf>
    <xf numFmtId="10" fontId="30" fillId="0" borderId="1" xfId="0" applyNumberFormat="1" applyFont="1" applyBorder="1" applyAlignment="1">
      <alignment horizontal="center" vertical="top" wrapText="1"/>
    </xf>
    <xf numFmtId="10" fontId="30" fillId="0" borderId="1" xfId="0" applyNumberFormat="1" applyFont="1" applyBorder="1" applyAlignment="1">
      <alignment horizontal="center" vertical="center" wrapText="1"/>
    </xf>
    <xf numFmtId="165" fontId="11" fillId="0" borderId="1" xfId="0" applyNumberFormat="1" applyFont="1" applyBorder="1" applyAlignment="1">
      <alignment horizontal="justify" vertical="top" wrapText="1"/>
    </xf>
    <xf numFmtId="9" fontId="27" fillId="0" borderId="1" xfId="0" applyNumberFormat="1" applyFont="1" applyBorder="1" applyAlignment="1">
      <alignment horizontal="center" vertical="center" wrapText="1"/>
    </xf>
    <xf numFmtId="9" fontId="27" fillId="2" borderId="1" xfId="0"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top" wrapText="1"/>
    </xf>
    <xf numFmtId="0" fontId="27" fillId="2" borderId="1" xfId="0" applyFont="1" applyFill="1" applyBorder="1" applyAlignment="1" applyProtection="1">
      <alignment horizontal="center" vertical="top" wrapText="1"/>
      <protection locked="0"/>
    </xf>
    <xf numFmtId="0" fontId="12" fillId="5" borderId="1" xfId="0" applyFont="1" applyFill="1" applyBorder="1" applyAlignment="1">
      <alignment horizontal="center" vertical="top" wrapText="1"/>
    </xf>
    <xf numFmtId="9" fontId="30" fillId="2" borderId="1" xfId="0" applyNumberFormat="1" applyFont="1" applyFill="1" applyBorder="1" applyAlignment="1">
      <alignment horizontal="justify" vertical="top" wrapText="1"/>
    </xf>
    <xf numFmtId="165" fontId="30" fillId="0" borderId="1" xfId="0" applyNumberFormat="1" applyFont="1" applyBorder="1" applyAlignment="1">
      <alignment horizontal="justify" vertical="top" wrapText="1"/>
    </xf>
    <xf numFmtId="9" fontId="27" fillId="12" borderId="1" xfId="0" applyNumberFormat="1" applyFont="1" applyFill="1" applyBorder="1" applyAlignment="1">
      <alignment horizontal="center" vertical="center" wrapText="1"/>
    </xf>
    <xf numFmtId="165" fontId="11" fillId="2" borderId="1" xfId="0" applyNumberFormat="1" applyFont="1" applyFill="1" applyBorder="1" applyAlignment="1">
      <alignment horizontal="justify" vertical="top" wrapText="1"/>
    </xf>
    <xf numFmtId="9" fontId="27" fillId="13" borderId="1" xfId="2" applyFont="1" applyFill="1" applyBorder="1" applyAlignment="1">
      <alignment horizontal="center" vertical="center" wrapText="1"/>
    </xf>
    <xf numFmtId="165" fontId="30" fillId="2" borderId="1" xfId="0" applyNumberFormat="1" applyFont="1" applyFill="1" applyBorder="1" applyAlignment="1">
      <alignment horizontal="justify" vertical="top" wrapText="1"/>
    </xf>
    <xf numFmtId="9" fontId="27" fillId="2" borderId="1" xfId="0" applyNumberFormat="1" applyFont="1" applyFill="1" applyBorder="1" applyAlignment="1">
      <alignment horizontal="center" vertical="center" wrapText="1"/>
    </xf>
    <xf numFmtId="10" fontId="27" fillId="14" borderId="1" xfId="0" applyNumberFormat="1" applyFont="1" applyFill="1" applyBorder="1" applyAlignment="1">
      <alignment horizontal="center" vertical="center" wrapText="1"/>
    </xf>
    <xf numFmtId="166" fontId="27" fillId="2" borderId="1" xfId="0" applyNumberFormat="1" applyFont="1" applyFill="1" applyBorder="1" applyAlignment="1">
      <alignment horizontal="center" vertical="center" wrapText="1"/>
    </xf>
    <xf numFmtId="9" fontId="12" fillId="0" borderId="1" xfId="0" applyNumberFormat="1" applyFont="1" applyBorder="1" applyAlignment="1">
      <alignment horizontal="center" vertical="top"/>
    </xf>
    <xf numFmtId="10" fontId="27" fillId="15" borderId="1" xfId="0" applyNumberFormat="1" applyFont="1" applyFill="1" applyBorder="1" applyAlignment="1">
      <alignment horizontal="center" vertical="center" wrapText="1"/>
    </xf>
    <xf numFmtId="9" fontId="12" fillId="15" borderId="1" xfId="0" applyNumberFormat="1" applyFont="1" applyFill="1" applyBorder="1" applyAlignment="1">
      <alignment horizontal="center" vertical="center"/>
    </xf>
    <xf numFmtId="9" fontId="27" fillId="16" borderId="1" xfId="0" applyNumberFormat="1" applyFont="1" applyFill="1" applyBorder="1" applyAlignment="1">
      <alignment horizontal="center" vertical="center" wrapText="1"/>
    </xf>
    <xf numFmtId="14" fontId="30" fillId="2" borderId="1" xfId="0" applyNumberFormat="1" applyFont="1" applyFill="1" applyBorder="1" applyAlignment="1" applyProtection="1">
      <alignment horizontal="center" vertical="top" wrapText="1"/>
      <protection locked="0"/>
    </xf>
    <xf numFmtId="1" fontId="11" fillId="0" borderId="1" xfId="0" applyNumberFormat="1" applyFont="1" applyBorder="1" applyAlignment="1">
      <alignment horizontal="center" vertical="top"/>
    </xf>
    <xf numFmtId="166" fontId="27" fillId="13" borderId="1" xfId="2" applyNumberFormat="1" applyFont="1" applyFill="1" applyBorder="1" applyAlignment="1">
      <alignment horizontal="center" vertical="center" wrapText="1"/>
    </xf>
    <xf numFmtId="9" fontId="11" fillId="0" borderId="1" xfId="0" applyNumberFormat="1" applyFont="1" applyBorder="1" applyAlignment="1">
      <alignment horizontal="left" vertical="top" wrapText="1"/>
    </xf>
    <xf numFmtId="165" fontId="12" fillId="0" borderId="1" xfId="0" applyNumberFormat="1" applyFont="1" applyBorder="1" applyAlignment="1">
      <alignment horizontal="center" vertical="top" wrapText="1"/>
    </xf>
    <xf numFmtId="9" fontId="30" fillId="0" borderId="1" xfId="0" applyNumberFormat="1" applyFont="1" applyBorder="1" applyAlignment="1">
      <alignment horizontal="justify" vertical="top" wrapText="1"/>
    </xf>
    <xf numFmtId="10" fontId="30" fillId="0" borderId="1" xfId="0" applyNumberFormat="1" applyFont="1" applyBorder="1" applyAlignment="1">
      <alignment vertical="center" wrapText="1"/>
    </xf>
    <xf numFmtId="9" fontId="27" fillId="13" borderId="1" xfId="0" applyNumberFormat="1" applyFont="1" applyFill="1" applyBorder="1" applyAlignment="1">
      <alignment horizontal="center" vertical="center" wrapText="1"/>
    </xf>
    <xf numFmtId="9" fontId="12" fillId="0" borderId="1" xfId="0" applyNumberFormat="1" applyFont="1" applyBorder="1" applyAlignment="1">
      <alignment horizontal="center" vertical="center"/>
    </xf>
    <xf numFmtId="9" fontId="27" fillId="15" borderId="1" xfId="0" applyNumberFormat="1" applyFont="1" applyFill="1" applyBorder="1" applyAlignment="1">
      <alignment horizontal="center" vertical="center" wrapText="1"/>
    </xf>
    <xf numFmtId="0" fontId="41" fillId="0" borderId="1" xfId="4" applyFont="1" applyBorder="1" applyAlignment="1">
      <alignment horizontal="justify" vertical="top" wrapText="1"/>
    </xf>
    <xf numFmtId="14" fontId="12" fillId="2" borderId="1" xfId="0" applyNumberFormat="1" applyFont="1" applyFill="1" applyBorder="1" applyAlignment="1">
      <alignment horizontal="center" vertical="top" wrapText="1"/>
    </xf>
    <xf numFmtId="0" fontId="69" fillId="0" borderId="10" xfId="0" applyFont="1" applyBorder="1" applyAlignment="1">
      <alignment horizontal="right" vertical="center" wrapText="1"/>
    </xf>
    <xf numFmtId="0" fontId="69" fillId="0" borderId="0" xfId="0" applyFont="1" applyAlignment="1">
      <alignment horizontal="right" vertical="center" wrapText="1"/>
    </xf>
    <xf numFmtId="0" fontId="70" fillId="0" borderId="0" xfId="0" applyFont="1" applyAlignment="1">
      <alignment horizontal="justify" vertical="center" wrapText="1"/>
    </xf>
    <xf numFmtId="9" fontId="70" fillId="0" borderId="0" xfId="0" applyNumberFormat="1" applyFont="1" applyAlignment="1">
      <alignment horizontal="justify" vertical="center" wrapText="1"/>
    </xf>
    <xf numFmtId="0" fontId="17" fillId="0" borderId="0" xfId="0" applyFont="1" applyAlignment="1">
      <alignment horizontal="justify" vertical="center" wrapText="1"/>
    </xf>
    <xf numFmtId="0" fontId="14" fillId="0" borderId="0" xfId="0" applyFont="1" applyAlignment="1">
      <alignment horizontal="center" vertical="center" wrapText="1"/>
    </xf>
    <xf numFmtId="0" fontId="27" fillId="0" borderId="0" xfId="0" applyFont="1" applyAlignment="1">
      <alignment horizontal="center" vertical="center" wrapText="1"/>
    </xf>
    <xf numFmtId="10" fontId="12" fillId="0" borderId="0" xfId="0" applyNumberFormat="1" applyFont="1" applyAlignment="1">
      <alignment horizontal="right" vertical="center" wrapText="1"/>
    </xf>
    <xf numFmtId="0" fontId="11" fillId="0" borderId="0" xfId="0" applyFont="1" applyAlignment="1">
      <alignment horizontal="justify" vertical="center" wrapText="1"/>
    </xf>
    <xf numFmtId="9" fontId="27" fillId="0" borderId="0" xfId="0" applyNumberFormat="1" applyFont="1" applyAlignment="1">
      <alignment horizontal="center" vertical="center" wrapText="1"/>
    </xf>
    <xf numFmtId="0" fontId="71" fillId="0" borderId="0" xfId="0" applyFont="1" applyAlignment="1">
      <alignment horizontal="justify" vertical="center" wrapText="1"/>
    </xf>
    <xf numFmtId="0" fontId="11" fillId="0" borderId="0" xfId="0" applyFont="1" applyAlignment="1">
      <alignment vertical="center" wrapText="1"/>
    </xf>
    <xf numFmtId="9" fontId="12" fillId="0" borderId="0" xfId="0" applyNumberFormat="1" applyFont="1" applyAlignment="1">
      <alignment vertical="center"/>
    </xf>
    <xf numFmtId="0" fontId="70" fillId="0" borderId="0" xfId="0" applyFont="1" applyAlignment="1">
      <alignment horizontal="right" vertical="center" wrapText="1"/>
    </xf>
    <xf numFmtId="0" fontId="11" fillId="0" borderId="0" xfId="0" applyFont="1" applyAlignment="1">
      <alignment horizontal="left" vertical="center"/>
    </xf>
    <xf numFmtId="44" fontId="17" fillId="0" borderId="0" xfId="3" applyFont="1" applyBorder="1" applyAlignment="1">
      <alignment horizontal="center" vertical="center" wrapText="1"/>
    </xf>
    <xf numFmtId="9" fontId="11" fillId="0" borderId="0" xfId="0" applyNumberFormat="1" applyFont="1" applyAlignment="1">
      <alignment horizontal="left" vertical="center"/>
    </xf>
    <xf numFmtId="0" fontId="17" fillId="0" borderId="0" xfId="0" applyFont="1" applyAlignment="1">
      <alignment horizontal="center" vertical="center" wrapText="1"/>
    </xf>
    <xf numFmtId="10" fontId="69" fillId="0" borderId="7" xfId="0" applyNumberFormat="1" applyFont="1" applyBorder="1" applyAlignment="1">
      <alignment horizontal="center" vertical="center" wrapText="1"/>
    </xf>
    <xf numFmtId="0" fontId="69" fillId="0" borderId="7" xfId="0" applyFont="1" applyBorder="1" applyAlignment="1">
      <alignment horizontal="justify" vertical="center" wrapText="1"/>
    </xf>
    <xf numFmtId="0" fontId="17" fillId="0" borderId="7" xfId="0" applyFont="1" applyBorder="1" applyAlignment="1">
      <alignment horizontal="justify" vertical="center" wrapText="1"/>
    </xf>
    <xf numFmtId="0" fontId="18" fillId="6" borderId="1" xfId="0" applyFont="1" applyFill="1" applyBorder="1" applyAlignment="1">
      <alignment horizontal="left" vertical="center" wrapText="1"/>
    </xf>
    <xf numFmtId="10" fontId="27" fillId="6" borderId="1" xfId="0" applyNumberFormat="1" applyFont="1" applyFill="1" applyBorder="1" applyAlignment="1">
      <alignment horizontal="center" vertical="center" wrapText="1"/>
    </xf>
    <xf numFmtId="0" fontId="11" fillId="0" borderId="7" xfId="0" applyFont="1" applyBorder="1" applyAlignment="1">
      <alignment horizontal="justify" vertical="center" wrapText="1"/>
    </xf>
    <xf numFmtId="0" fontId="18" fillId="6" borderId="1" xfId="0" applyFont="1" applyFill="1" applyBorder="1" applyAlignment="1">
      <alignment vertical="center" wrapText="1"/>
    </xf>
    <xf numFmtId="0" fontId="71" fillId="0" borderId="7" xfId="0" applyFont="1" applyBorder="1" applyAlignment="1">
      <alignment horizontal="justify" vertical="center" wrapText="1"/>
    </xf>
    <xf numFmtId="0" fontId="11" fillId="0" borderId="7" xfId="0" applyFont="1" applyBorder="1" applyAlignment="1">
      <alignment vertical="center"/>
    </xf>
    <xf numFmtId="10" fontId="27" fillId="6" borderId="0" xfId="0" applyNumberFormat="1" applyFont="1" applyFill="1" applyAlignment="1">
      <alignment horizontal="center" vertical="center" wrapText="1"/>
    </xf>
    <xf numFmtId="9" fontId="12" fillId="0" borderId="0" xfId="0" applyNumberFormat="1" applyFont="1" applyAlignment="1">
      <alignment vertical="center" wrapText="1"/>
    </xf>
    <xf numFmtId="9" fontId="11" fillId="0" borderId="0" xfId="0" applyNumberFormat="1" applyFont="1" applyAlignment="1">
      <alignment vertical="center"/>
    </xf>
    <xf numFmtId="9" fontId="11" fillId="0" borderId="0" xfId="0" applyNumberFormat="1" applyFont="1" applyAlignment="1">
      <alignment horizontal="center" vertical="center"/>
    </xf>
    <xf numFmtId="9" fontId="12" fillId="0" borderId="2" xfId="0" applyNumberFormat="1" applyFont="1" applyBorder="1" applyAlignment="1">
      <alignment vertical="top"/>
    </xf>
    <xf numFmtId="9" fontId="12" fillId="0" borderId="4" xfId="0" applyNumberFormat="1" applyFont="1" applyBorder="1" applyAlignment="1">
      <alignment vertical="top"/>
    </xf>
    <xf numFmtId="0" fontId="73" fillId="0" borderId="0" xfId="0" applyFont="1" applyAlignment="1">
      <alignment vertical="center"/>
    </xf>
    <xf numFmtId="0" fontId="74" fillId="7" borderId="1" xfId="0" applyFont="1" applyFill="1" applyBorder="1" applyAlignment="1">
      <alignment horizontal="center" vertical="center" wrapText="1"/>
    </xf>
    <xf numFmtId="0" fontId="28" fillId="0" borderId="1" xfId="0" applyFont="1" applyBorder="1" applyAlignment="1">
      <alignment horizontal="center" vertical="top" wrapText="1"/>
    </xf>
    <xf numFmtId="0" fontId="74" fillId="5" borderId="1" xfId="0" applyFont="1" applyFill="1" applyBorder="1" applyAlignment="1">
      <alignment horizontal="center" vertical="center" wrapText="1"/>
    </xf>
    <xf numFmtId="0" fontId="74" fillId="6" borderId="1" xfId="0" applyFont="1" applyFill="1" applyBorder="1" applyAlignment="1">
      <alignment horizontal="center" vertical="center" wrapText="1"/>
    </xf>
    <xf numFmtId="1" fontId="2" fillId="0" borderId="1" xfId="0" applyNumberFormat="1" applyFont="1" applyBorder="1" applyAlignment="1">
      <alignment horizontal="center" vertical="top" wrapText="1"/>
    </xf>
    <xf numFmtId="14" fontId="11" fillId="0" borderId="1" xfId="0" applyNumberFormat="1" applyFont="1" applyBorder="1" applyAlignment="1">
      <alignment vertical="top" wrapText="1"/>
    </xf>
    <xf numFmtId="1" fontId="30" fillId="2" borderId="1" xfId="0" applyNumberFormat="1" applyFont="1" applyFill="1" applyBorder="1" applyAlignment="1">
      <alignment vertical="top" wrapText="1"/>
    </xf>
    <xf numFmtId="9" fontId="30" fillId="2" borderId="1" xfId="0" applyNumberFormat="1" applyFont="1" applyFill="1" applyBorder="1" applyAlignment="1">
      <alignment vertical="top" wrapText="1"/>
    </xf>
    <xf numFmtId="14" fontId="30" fillId="10" borderId="1" xfId="0" applyNumberFormat="1" applyFont="1" applyFill="1" applyBorder="1" applyAlignment="1">
      <alignment horizontal="center" vertical="top" wrapText="1"/>
    </xf>
    <xf numFmtId="0" fontId="30" fillId="2" borderId="1" xfId="0" applyFont="1" applyFill="1" applyBorder="1" applyAlignment="1">
      <alignment horizontal="left" vertical="top"/>
    </xf>
    <xf numFmtId="14" fontId="11" fillId="2" borderId="1" xfId="0" applyNumberFormat="1" applyFont="1" applyFill="1" applyBorder="1" applyAlignment="1">
      <alignment horizontal="center" vertical="top"/>
    </xf>
    <xf numFmtId="3" fontId="30" fillId="5" borderId="1" xfId="0" applyNumberFormat="1" applyFont="1" applyFill="1" applyBorder="1" applyAlignment="1">
      <alignment horizontal="center" vertical="top"/>
    </xf>
    <xf numFmtId="0" fontId="30" fillId="5" borderId="1" xfId="0" applyFont="1" applyFill="1" applyBorder="1" applyAlignment="1" applyProtection="1">
      <alignment horizontal="center" vertical="top" wrapText="1"/>
      <protection locked="0"/>
    </xf>
    <xf numFmtId="9" fontId="12" fillId="0" borderId="0" xfId="0" applyNumberFormat="1" applyFont="1" applyAlignment="1">
      <alignment horizontal="center" vertical="top"/>
    </xf>
    <xf numFmtId="9" fontId="12" fillId="0" borderId="1" xfId="0" applyNumberFormat="1" applyFont="1" applyBorder="1" applyAlignment="1">
      <alignment horizontal="left" vertical="center" wrapText="1"/>
    </xf>
    <xf numFmtId="9" fontId="12" fillId="0" borderId="1" xfId="0" applyNumberFormat="1" applyFont="1" applyBorder="1" applyAlignment="1">
      <alignment horizontal="center" vertical="top" wrapText="1"/>
    </xf>
    <xf numFmtId="0" fontId="15" fillId="0" borderId="1" xfId="4" applyFill="1" applyBorder="1" applyAlignment="1">
      <alignment horizontal="left" vertical="top" wrapText="1"/>
    </xf>
    <xf numFmtId="9" fontId="11" fillId="0" borderId="0" xfId="2" applyFont="1" applyAlignment="1">
      <alignment horizontal="left" vertical="center"/>
    </xf>
    <xf numFmtId="9" fontId="12" fillId="0" borderId="0" xfId="0" applyNumberFormat="1" applyFont="1" applyAlignment="1">
      <alignment horizontal="center" vertical="center"/>
    </xf>
    <xf numFmtId="9" fontId="12" fillId="0" borderId="0" xfId="0" applyNumberFormat="1" applyFont="1" applyAlignment="1">
      <alignment horizontal="center" vertical="center" wrapText="1"/>
    </xf>
    <xf numFmtId="9" fontId="30" fillId="6" borderId="1" xfId="0" applyNumberFormat="1" applyFont="1" applyFill="1" applyBorder="1" applyAlignment="1">
      <alignment horizontal="center" vertical="top"/>
    </xf>
    <xf numFmtId="14" fontId="30" fillId="0" borderId="4" xfId="0" applyNumberFormat="1" applyFont="1" applyBorder="1" applyAlignment="1">
      <alignment horizontal="center" vertical="top" wrapText="1"/>
    </xf>
    <xf numFmtId="0" fontId="27" fillId="0" borderId="5" xfId="0" applyFont="1" applyBorder="1" applyAlignment="1">
      <alignment vertical="top" wrapText="1"/>
    </xf>
    <xf numFmtId="14" fontId="27" fillId="0" borderId="1" xfId="0" applyNumberFormat="1" applyFont="1" applyBorder="1" applyAlignment="1">
      <alignment horizontal="justify" vertical="top" wrapText="1"/>
    </xf>
    <xf numFmtId="0" fontId="30" fillId="0" borderId="1" xfId="0" applyFont="1" applyBorder="1" applyAlignment="1">
      <alignment horizontal="center"/>
    </xf>
    <xf numFmtId="0" fontId="30" fillId="0" borderId="1" xfId="0" applyFont="1" applyBorder="1"/>
    <xf numFmtId="0" fontId="30" fillId="4" borderId="1" xfId="0" applyFont="1" applyFill="1" applyBorder="1" applyAlignment="1" applyProtection="1">
      <alignment horizontal="justify" vertical="top" wrapText="1"/>
      <protection locked="0"/>
    </xf>
    <xf numFmtId="0" fontId="30" fillId="0" borderId="4" xfId="0" applyFont="1" applyBorder="1" applyAlignment="1">
      <alignment horizontal="left" vertical="top" wrapText="1"/>
    </xf>
    <xf numFmtId="0" fontId="30" fillId="0" borderId="1" xfId="0" applyFont="1" applyBorder="1" applyAlignment="1">
      <alignment horizontal="left" vertical="top"/>
    </xf>
    <xf numFmtId="0" fontId="30" fillId="0" borderId="1" xfId="0" applyFont="1" applyBorder="1" applyAlignment="1">
      <alignment horizontal="left"/>
    </xf>
    <xf numFmtId="0" fontId="14" fillId="0" borderId="1" xfId="0" applyFont="1" applyBorder="1" applyAlignment="1" applyProtection="1">
      <alignment horizontal="justify" vertical="top" wrapText="1"/>
      <protection locked="0"/>
    </xf>
    <xf numFmtId="0" fontId="30" fillId="0" borderId="2" xfId="0" applyFont="1" applyBorder="1" applyAlignment="1">
      <alignment vertical="top" wrapText="1"/>
    </xf>
    <xf numFmtId="0" fontId="30" fillId="0" borderId="2" xfId="0" applyFont="1" applyBorder="1" applyAlignment="1">
      <alignment horizontal="justify" vertical="top" wrapText="1"/>
    </xf>
    <xf numFmtId="0" fontId="30" fillId="0" borderId="4" xfId="0" applyFont="1" applyBorder="1" applyAlignment="1">
      <alignment vertical="top" wrapText="1"/>
    </xf>
    <xf numFmtId="0" fontId="75" fillId="0" borderId="0" xfId="0" applyFont="1" applyAlignment="1">
      <alignment vertical="top" wrapText="1"/>
    </xf>
    <xf numFmtId="0" fontId="27" fillId="0" borderId="0" xfId="0" applyFont="1" applyAlignment="1">
      <alignment vertical="top" wrapText="1"/>
    </xf>
    <xf numFmtId="0" fontId="27" fillId="0" borderId="1" xfId="0" applyFont="1" applyBorder="1" applyAlignment="1">
      <alignment horizontal="left" vertical="top" wrapText="1"/>
    </xf>
    <xf numFmtId="0" fontId="30" fillId="0" borderId="6" xfId="0" applyFont="1" applyBorder="1" applyAlignment="1">
      <alignment horizontal="left" vertical="top" wrapText="1" readingOrder="1"/>
    </xf>
    <xf numFmtId="0" fontId="30" fillId="2" borderId="4" xfId="0" applyFont="1" applyFill="1" applyBorder="1" applyAlignment="1">
      <alignment vertical="top" wrapText="1"/>
    </xf>
    <xf numFmtId="0" fontId="30" fillId="2" borderId="4" xfId="0" applyFont="1" applyFill="1" applyBorder="1" applyAlignment="1">
      <alignment horizontal="center" vertical="top" wrapText="1"/>
    </xf>
    <xf numFmtId="0" fontId="20" fillId="3" borderId="1" xfId="0" applyFont="1" applyFill="1" applyBorder="1" applyAlignment="1">
      <alignment horizontal="center" vertical="center"/>
    </xf>
    <xf numFmtId="0" fontId="60" fillId="2" borderId="0" xfId="0" applyFont="1" applyFill="1" applyAlignment="1">
      <alignment horizontal="center" vertical="center" wrapText="1"/>
    </xf>
    <xf numFmtId="0" fontId="61" fillId="3" borderId="1" xfId="0" applyFont="1" applyFill="1" applyBorder="1" applyAlignment="1">
      <alignment horizontal="center" vertical="center" wrapText="1"/>
    </xf>
    <xf numFmtId="0" fontId="20" fillId="3" borderId="3" xfId="0" applyFont="1" applyFill="1" applyBorder="1" applyAlignment="1">
      <alignment horizontal="center" vertical="center"/>
    </xf>
    <xf numFmtId="0" fontId="20" fillId="3" borderId="9" xfId="0" applyFont="1" applyFill="1" applyBorder="1" applyAlignment="1">
      <alignment horizontal="center" vertical="center"/>
    </xf>
    <xf numFmtId="0" fontId="20" fillId="3" borderId="5" xfId="0" applyFont="1" applyFill="1" applyBorder="1" applyAlignment="1">
      <alignment horizontal="center" vertical="center"/>
    </xf>
    <xf numFmtId="0" fontId="25" fillId="9" borderId="1" xfId="0" applyFont="1" applyFill="1" applyBorder="1" applyAlignment="1">
      <alignment horizontal="center" vertical="center" wrapText="1"/>
    </xf>
    <xf numFmtId="0" fontId="26" fillId="9" borderId="1" xfId="0" applyFont="1" applyFill="1" applyBorder="1" applyAlignment="1">
      <alignment horizontal="center" vertical="center" wrapText="1"/>
    </xf>
    <xf numFmtId="0" fontId="25" fillId="6" borderId="1" xfId="0" applyFont="1" applyFill="1" applyBorder="1" applyAlignment="1">
      <alignment horizontal="center" vertical="center"/>
    </xf>
    <xf numFmtId="0" fontId="25" fillId="6" borderId="1" xfId="0" applyFont="1" applyFill="1" applyBorder="1" applyAlignment="1">
      <alignment horizontal="center" vertical="top"/>
    </xf>
    <xf numFmtId="0" fontId="25" fillId="7" borderId="1" xfId="0" applyFont="1" applyFill="1" applyBorder="1" applyAlignment="1">
      <alignment horizontal="center" vertical="center" wrapText="1"/>
    </xf>
    <xf numFmtId="0" fontId="25" fillId="5" borderId="3" xfId="0" applyFont="1" applyFill="1" applyBorder="1" applyAlignment="1">
      <alignment horizontal="center" vertical="center"/>
    </xf>
    <xf numFmtId="0" fontId="25" fillId="5" borderId="9" xfId="0" applyFont="1" applyFill="1" applyBorder="1" applyAlignment="1">
      <alignment horizontal="center" vertical="center"/>
    </xf>
    <xf numFmtId="0" fontId="25" fillId="5" borderId="5" xfId="0" applyFont="1" applyFill="1" applyBorder="1" applyAlignment="1">
      <alignment horizontal="center" vertical="center"/>
    </xf>
    <xf numFmtId="0" fontId="11" fillId="0" borderId="2" xfId="0" applyFont="1" applyBorder="1" applyAlignment="1">
      <alignment horizontal="center" vertical="top"/>
    </xf>
    <xf numFmtId="0" fontId="11" fillId="0" borderId="15" xfId="0" applyFont="1" applyBorder="1" applyAlignment="1">
      <alignment horizontal="center" vertical="top"/>
    </xf>
    <xf numFmtId="0" fontId="11" fillId="0" borderId="4" xfId="0" applyFont="1" applyBorder="1" applyAlignment="1">
      <alignment horizontal="center" vertical="top"/>
    </xf>
    <xf numFmtId="0" fontId="11" fillId="0" borderId="11" xfId="0" applyFont="1" applyBorder="1" applyAlignment="1">
      <alignment horizontal="left" vertical="top" wrapText="1"/>
    </xf>
    <xf numFmtId="0" fontId="11" fillId="0" borderId="10" xfId="0" applyFont="1" applyBorder="1" applyAlignment="1">
      <alignment horizontal="left" vertical="top" wrapText="1"/>
    </xf>
    <xf numFmtId="0" fontId="11" fillId="0" borderId="8" xfId="0" applyFont="1" applyBorder="1" applyAlignment="1">
      <alignment horizontal="left" vertical="top" wrapText="1"/>
    </xf>
    <xf numFmtId="0" fontId="11" fillId="0" borderId="1" xfId="0" applyFont="1" applyBorder="1" applyAlignment="1">
      <alignment horizontal="center" vertical="top" wrapText="1"/>
    </xf>
    <xf numFmtId="0" fontId="11" fillId="0" borderId="2" xfId="0" applyFont="1" applyBorder="1" applyAlignment="1">
      <alignment horizontal="left" vertical="top" wrapText="1"/>
    </xf>
    <xf numFmtId="0" fontId="11" fillId="0" borderId="15" xfId="0" applyFont="1" applyBorder="1" applyAlignment="1">
      <alignment horizontal="left" vertical="top" wrapText="1"/>
    </xf>
    <xf numFmtId="0" fontId="11" fillId="0" borderId="4" xfId="0" applyFont="1" applyBorder="1" applyAlignment="1">
      <alignment horizontal="left" vertical="top" wrapText="1"/>
    </xf>
    <xf numFmtId="14" fontId="27" fillId="0" borderId="2" xfId="0" applyNumberFormat="1" applyFont="1" applyBorder="1" applyAlignment="1">
      <alignment horizontal="left" vertical="top" wrapText="1"/>
    </xf>
    <xf numFmtId="14" fontId="27" fillId="0" borderId="4" xfId="0" applyNumberFormat="1" applyFont="1" applyBorder="1" applyAlignment="1">
      <alignment horizontal="left"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7" fillId="5" borderId="2" xfId="0" applyFont="1" applyFill="1" applyBorder="1" applyAlignment="1">
      <alignment horizontal="center" vertical="top" wrapText="1"/>
    </xf>
    <xf numFmtId="0" fontId="27" fillId="5" borderId="4" xfId="0" applyFont="1" applyFill="1" applyBorder="1" applyAlignment="1">
      <alignment horizontal="center" vertical="top" wrapText="1"/>
    </xf>
    <xf numFmtId="9" fontId="12" fillId="0" borderId="2" xfId="0" applyNumberFormat="1" applyFont="1" applyBorder="1" applyAlignment="1">
      <alignment horizontal="left" vertical="center" wrapText="1"/>
    </xf>
    <xf numFmtId="9" fontId="12" fillId="0" borderId="4" xfId="0" applyNumberFormat="1" applyFont="1" applyBorder="1" applyAlignment="1">
      <alignment horizontal="left" vertical="center" wrapText="1"/>
    </xf>
    <xf numFmtId="14" fontId="30" fillId="0" borderId="2" xfId="0" applyNumberFormat="1" applyFont="1" applyBorder="1" applyAlignment="1">
      <alignment horizontal="center" vertical="top" wrapText="1"/>
    </xf>
    <xf numFmtId="14" fontId="30" fillId="0" borderId="4" xfId="0" applyNumberFormat="1" applyFont="1" applyBorder="1" applyAlignment="1">
      <alignment horizontal="center" vertical="top" wrapText="1"/>
    </xf>
    <xf numFmtId="1" fontId="30" fillId="0" borderId="2" xfId="0" applyNumberFormat="1" applyFont="1" applyBorder="1" applyAlignment="1">
      <alignment horizontal="center" vertical="top" wrapText="1"/>
    </xf>
    <xf numFmtId="1" fontId="30" fillId="0" borderId="4" xfId="0" applyNumberFormat="1" applyFont="1" applyBorder="1" applyAlignment="1">
      <alignment horizontal="center" vertical="top" wrapText="1"/>
    </xf>
    <xf numFmtId="9" fontId="30" fillId="0" borderId="2" xfId="0" applyNumberFormat="1" applyFont="1" applyBorder="1" applyAlignment="1">
      <alignment horizontal="left" vertical="top" wrapText="1"/>
    </xf>
    <xf numFmtId="9" fontId="30" fillId="0" borderId="4" xfId="0" applyNumberFormat="1" applyFont="1" applyBorder="1" applyAlignment="1">
      <alignment horizontal="left" vertical="top" wrapText="1"/>
    </xf>
    <xf numFmtId="9" fontId="12" fillId="0" borderId="2" xfId="0" applyNumberFormat="1" applyFont="1" applyBorder="1" applyAlignment="1">
      <alignment horizontal="center" vertical="top" wrapText="1"/>
    </xf>
    <xf numFmtId="9" fontId="12" fillId="0" borderId="4" xfId="0" applyNumberFormat="1" applyFont="1" applyBorder="1" applyAlignment="1">
      <alignment horizontal="center" vertical="top" wrapText="1"/>
    </xf>
    <xf numFmtId="0" fontId="22" fillId="0" borderId="2" xfId="0" applyFont="1" applyBorder="1" applyAlignment="1">
      <alignment horizontal="left" vertical="top" wrapText="1"/>
    </xf>
    <xf numFmtId="0" fontId="22" fillId="0" borderId="4" xfId="0" applyFont="1" applyBorder="1" applyAlignment="1">
      <alignment horizontal="left" vertical="top" wrapText="1"/>
    </xf>
    <xf numFmtId="14" fontId="11" fillId="0" borderId="2" xfId="0" applyNumberFormat="1" applyFont="1" applyBorder="1" applyAlignment="1">
      <alignment horizontal="left" vertical="top" wrapText="1"/>
    </xf>
    <xf numFmtId="14" fontId="12" fillId="0" borderId="4" xfId="0" applyNumberFormat="1" applyFont="1" applyBorder="1" applyAlignment="1">
      <alignment horizontal="left" vertical="top" wrapText="1"/>
    </xf>
    <xf numFmtId="9" fontId="12" fillId="15" borderId="1" xfId="0" applyNumberFormat="1" applyFont="1" applyFill="1" applyBorder="1" applyAlignment="1">
      <alignment horizontal="center" vertical="center"/>
    </xf>
    <xf numFmtId="166" fontId="27" fillId="2" borderId="1" xfId="0" applyNumberFormat="1" applyFont="1" applyFill="1" applyBorder="1" applyAlignment="1">
      <alignment horizontal="center" vertical="center" wrapText="1"/>
    </xf>
    <xf numFmtId="0" fontId="11" fillId="0" borderId="1" xfId="0" applyFont="1" applyBorder="1" applyAlignment="1">
      <alignment horizontal="left" vertical="top"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22" fillId="0" borderId="2" xfId="0" applyFont="1" applyBorder="1" applyAlignment="1">
      <alignment horizontal="left" vertical="center" wrapText="1"/>
    </xf>
    <xf numFmtId="0" fontId="22" fillId="0" borderId="4" xfId="0" applyFont="1" applyBorder="1" applyAlignment="1">
      <alignment horizontal="left" vertical="center" wrapText="1"/>
    </xf>
    <xf numFmtId="0" fontId="68" fillId="0" borderId="1" xfId="0" applyFont="1" applyBorder="1" applyAlignment="1">
      <alignment horizontal="center" vertical="top"/>
    </xf>
    <xf numFmtId="0" fontId="11" fillId="2" borderId="1" xfId="0" applyFont="1" applyFill="1" applyBorder="1" applyAlignment="1">
      <alignment horizontal="left" vertical="top" wrapText="1"/>
    </xf>
    <xf numFmtId="0" fontId="12" fillId="0" borderId="1" xfId="0" applyFont="1" applyBorder="1" applyAlignment="1">
      <alignment horizontal="center" vertical="top" wrapText="1"/>
    </xf>
    <xf numFmtId="9" fontId="12" fillId="0" borderId="1" xfId="0" applyNumberFormat="1" applyFont="1" applyBorder="1" applyAlignment="1">
      <alignment horizontal="center" vertical="top"/>
    </xf>
    <xf numFmtId="1" fontId="11" fillId="0" borderId="1" xfId="0" applyNumberFormat="1" applyFont="1" applyBorder="1" applyAlignment="1">
      <alignment horizontal="center" vertical="top" wrapText="1"/>
    </xf>
    <xf numFmtId="14" fontId="11" fillId="0" borderId="1" xfId="0" applyNumberFormat="1" applyFont="1" applyBorder="1" applyAlignment="1">
      <alignment horizontal="center" vertical="top" wrapText="1"/>
    </xf>
    <xf numFmtId="14" fontId="11" fillId="0" borderId="1" xfId="0" applyNumberFormat="1" applyFont="1" applyBorder="1" applyAlignment="1">
      <alignment horizontal="center" vertical="top"/>
    </xf>
    <xf numFmtId="1" fontId="11" fillId="0" borderId="1" xfId="0" applyNumberFormat="1" applyFont="1" applyBorder="1" applyAlignment="1">
      <alignment horizontal="center" vertical="top"/>
    </xf>
    <xf numFmtId="9" fontId="12" fillId="0" borderId="1" xfId="0" applyNumberFormat="1" applyFont="1" applyBorder="1" applyAlignment="1">
      <alignment horizontal="center" vertical="center"/>
    </xf>
    <xf numFmtId="0" fontId="30" fillId="0" borderId="1" xfId="0" applyFont="1" applyBorder="1" applyAlignment="1">
      <alignment horizontal="left" vertical="top" wrapText="1"/>
    </xf>
    <xf numFmtId="0" fontId="27" fillId="2" borderId="1" xfId="0" applyFont="1" applyFill="1" applyBorder="1" applyAlignment="1" applyProtection="1">
      <alignment horizontal="center" vertical="top" wrapText="1"/>
      <protection locked="0"/>
    </xf>
    <xf numFmtId="14" fontId="12" fillId="0" borderId="1" xfId="0" applyNumberFormat="1" applyFont="1" applyBorder="1" applyAlignment="1">
      <alignment horizontal="center" vertical="top" wrapText="1"/>
    </xf>
    <xf numFmtId="14" fontId="11" fillId="0" borderId="1" xfId="0" applyNumberFormat="1" applyFont="1" applyBorder="1" applyAlignment="1">
      <alignment horizontal="left" vertical="top" wrapText="1"/>
    </xf>
    <xf numFmtId="0" fontId="64" fillId="6" borderId="1" xfId="0" applyFont="1" applyFill="1" applyBorder="1" applyAlignment="1">
      <alignment horizontal="center" vertical="center"/>
    </xf>
    <xf numFmtId="10" fontId="30" fillId="0" borderId="1" xfId="0" applyNumberFormat="1" applyFont="1" applyBorder="1" applyAlignment="1">
      <alignment horizontal="center" vertical="center" wrapText="1"/>
    </xf>
    <xf numFmtId="9" fontId="27" fillId="0" borderId="1" xfId="0" applyNumberFormat="1" applyFont="1" applyBorder="1" applyAlignment="1">
      <alignment horizontal="center" vertical="center" wrapText="1"/>
    </xf>
    <xf numFmtId="9" fontId="27" fillId="2" borderId="1" xfId="0" applyNumberFormat="1" applyFont="1" applyFill="1" applyBorder="1" applyAlignment="1">
      <alignment horizontal="center" vertical="center" wrapText="1"/>
    </xf>
    <xf numFmtId="9" fontId="27" fillId="15" borderId="1" xfId="0" applyNumberFormat="1" applyFont="1" applyFill="1" applyBorder="1" applyAlignment="1">
      <alignment horizontal="center" vertical="center" wrapText="1"/>
    </xf>
    <xf numFmtId="0" fontId="11" fillId="0" borderId="1" xfId="0" applyFont="1" applyBorder="1" applyAlignment="1">
      <alignment horizontal="left" vertical="top"/>
    </xf>
    <xf numFmtId="9" fontId="30" fillId="2" borderId="1" xfId="0" applyNumberFormat="1" applyFont="1" applyFill="1" applyBorder="1" applyAlignment="1" applyProtection="1">
      <alignment horizontal="left" vertical="top" wrapText="1"/>
      <protection locked="0"/>
    </xf>
    <xf numFmtId="165" fontId="11" fillId="0" borderId="1" xfId="0" applyNumberFormat="1" applyFont="1" applyBorder="1" applyAlignment="1">
      <alignment horizontal="center" vertical="top" wrapText="1"/>
    </xf>
    <xf numFmtId="0" fontId="30" fillId="0" borderId="1" xfId="0" applyFont="1" applyBorder="1" applyAlignment="1">
      <alignment horizontal="justify" vertical="top" wrapText="1"/>
    </xf>
    <xf numFmtId="0" fontId="22" fillId="0" borderId="1" xfId="0" applyFont="1" applyBorder="1" applyAlignment="1">
      <alignment horizontal="justify" vertical="top" wrapText="1"/>
    </xf>
    <xf numFmtId="0" fontId="30" fillId="10" borderId="1" xfId="0" applyFont="1" applyFill="1" applyBorder="1" applyAlignment="1">
      <alignment horizontal="justify" vertical="top" wrapText="1"/>
    </xf>
    <xf numFmtId="9" fontId="30" fillId="0" borderId="1" xfId="2" applyFont="1" applyFill="1" applyBorder="1" applyAlignment="1">
      <alignment horizontal="left" vertical="top" wrapText="1"/>
    </xf>
    <xf numFmtId="0" fontId="69" fillId="0" borderId="8" xfId="0" applyFont="1" applyBorder="1" applyAlignment="1">
      <alignment horizontal="right" vertical="center" wrapText="1"/>
    </xf>
    <xf numFmtId="0" fontId="69" fillId="0" borderId="7" xfId="0" applyFont="1" applyBorder="1" applyAlignment="1">
      <alignment horizontal="right" vertical="center" wrapText="1"/>
    </xf>
    <xf numFmtId="0" fontId="66" fillId="6" borderId="1" xfId="0" applyFont="1" applyFill="1" applyBorder="1" applyAlignment="1">
      <alignment horizontal="center" vertical="center" wrapText="1"/>
    </xf>
    <xf numFmtId="0" fontId="74" fillId="6" borderId="1" xfId="0" applyFont="1" applyFill="1" applyBorder="1" applyAlignment="1" applyProtection="1">
      <alignment horizontal="center" vertical="center" wrapText="1"/>
      <protection locked="0"/>
    </xf>
    <xf numFmtId="0" fontId="74" fillId="6" borderId="1" xfId="0" applyFont="1" applyFill="1" applyBorder="1" applyAlignment="1">
      <alignment horizontal="center" vertical="center" wrapText="1"/>
    </xf>
    <xf numFmtId="0" fontId="11" fillId="0" borderId="1" xfId="0" applyFont="1" applyBorder="1" applyAlignment="1">
      <alignment horizontal="justify" vertical="top" wrapText="1"/>
    </xf>
    <xf numFmtId="0" fontId="69" fillId="0" borderId="10" xfId="0" applyFont="1" applyBorder="1" applyAlignment="1">
      <alignment horizontal="right" vertical="center" wrapText="1"/>
    </xf>
    <xf numFmtId="0" fontId="69" fillId="0" borderId="0" xfId="0" applyFont="1" applyAlignment="1">
      <alignment horizontal="right" vertical="center" wrapText="1"/>
    </xf>
    <xf numFmtId="0" fontId="30" fillId="0" borderId="1" xfId="0" applyFont="1" applyBorder="1" applyAlignment="1">
      <alignment horizontal="center" vertical="top" wrapText="1"/>
    </xf>
    <xf numFmtId="0" fontId="27" fillId="5" borderId="1" xfId="0" applyFont="1" applyFill="1" applyBorder="1" applyAlignment="1">
      <alignment horizontal="center" vertical="top" textRotation="90" wrapText="1"/>
    </xf>
    <xf numFmtId="0" fontId="30" fillId="2" borderId="1" xfId="0" applyFont="1" applyFill="1" applyBorder="1" applyAlignment="1">
      <alignment horizontal="justify" vertical="top" wrapText="1"/>
    </xf>
    <xf numFmtId="0" fontId="11" fillId="2" borderId="1" xfId="0" applyFont="1" applyFill="1" applyBorder="1" applyAlignment="1">
      <alignment horizontal="center" vertical="top" wrapText="1"/>
    </xf>
    <xf numFmtId="14" fontId="30" fillId="2" borderId="1" xfId="0" applyNumberFormat="1" applyFont="1" applyFill="1" applyBorder="1" applyAlignment="1" applyProtection="1">
      <alignment horizontal="center" vertical="top" wrapText="1"/>
      <protection locked="0"/>
    </xf>
    <xf numFmtId="0" fontId="30" fillId="2" borderId="1" xfId="0" applyFont="1" applyFill="1" applyBorder="1" applyAlignment="1" applyProtection="1">
      <alignment horizontal="center" vertical="top" wrapText="1"/>
      <protection locked="0"/>
    </xf>
    <xf numFmtId="1" fontId="30" fillId="2" borderId="1" xfId="0" applyNumberFormat="1" applyFont="1" applyFill="1" applyBorder="1" applyAlignment="1" applyProtection="1">
      <alignment horizontal="center" vertical="top" wrapText="1"/>
      <protection locked="0"/>
    </xf>
    <xf numFmtId="0" fontId="12" fillId="5" borderId="1" xfId="0" applyFont="1" applyFill="1" applyBorder="1" applyAlignment="1">
      <alignment horizontal="center" vertical="top" wrapText="1"/>
    </xf>
    <xf numFmtId="10" fontId="30" fillId="0" borderId="1" xfId="0" applyNumberFormat="1" applyFont="1" applyBorder="1" applyAlignment="1">
      <alignment horizontal="center" vertical="top" wrapText="1"/>
    </xf>
    <xf numFmtId="14" fontId="12" fillId="2" borderId="1" xfId="0" applyNumberFormat="1" applyFont="1" applyFill="1" applyBorder="1" applyAlignment="1">
      <alignment horizontal="center" vertical="top" wrapText="1"/>
    </xf>
    <xf numFmtId="0" fontId="30" fillId="2" borderId="1" xfId="0" applyFont="1" applyFill="1" applyBorder="1" applyAlignment="1">
      <alignment horizontal="center" vertical="top" wrapText="1"/>
    </xf>
    <xf numFmtId="14" fontId="11" fillId="0" borderId="1" xfId="0" applyNumberFormat="1" applyFont="1" applyBorder="1" applyAlignment="1">
      <alignment horizontal="justify" vertical="top" wrapText="1"/>
    </xf>
    <xf numFmtId="0" fontId="27" fillId="5" borderId="1" xfId="0" applyFont="1" applyFill="1" applyBorder="1" applyAlignment="1">
      <alignment horizontal="center" vertical="top" wrapText="1"/>
    </xf>
    <xf numFmtId="14" fontId="30" fillId="0" borderId="1" xfId="0" applyNumberFormat="1" applyFont="1" applyBorder="1" applyAlignment="1">
      <alignment horizontal="center" vertical="top" wrapText="1"/>
    </xf>
    <xf numFmtId="1" fontId="30" fillId="0" borderId="1" xfId="0" applyNumberFormat="1" applyFont="1" applyBorder="1" applyAlignment="1">
      <alignment horizontal="center" vertical="top" wrapText="1"/>
    </xf>
    <xf numFmtId="9" fontId="30" fillId="0" borderId="1" xfId="0" applyNumberFormat="1" applyFont="1" applyBorder="1" applyAlignment="1">
      <alignment horizontal="left" vertical="top" wrapText="1"/>
    </xf>
    <xf numFmtId="0" fontId="11" fillId="2" borderId="1" xfId="0" applyFont="1" applyFill="1" applyBorder="1" applyAlignment="1">
      <alignment horizontal="justify" vertical="top" wrapText="1"/>
    </xf>
    <xf numFmtId="0" fontId="11" fillId="0" borderId="1" xfId="0" applyFont="1" applyBorder="1" applyAlignment="1">
      <alignment horizontal="justify" vertical="top"/>
    </xf>
    <xf numFmtId="9" fontId="27" fillId="2" borderId="1" xfId="0" applyNumberFormat="1" applyFont="1" applyFill="1" applyBorder="1" applyAlignment="1" applyProtection="1">
      <alignment horizontal="center" vertical="center" wrapText="1"/>
      <protection locked="0"/>
    </xf>
    <xf numFmtId="0" fontId="23" fillId="6" borderId="1" xfId="0" applyFont="1" applyFill="1" applyBorder="1" applyAlignment="1">
      <alignment horizontal="center" vertical="center"/>
    </xf>
    <xf numFmtId="0" fontId="74" fillId="7" borderId="1" xfId="0" applyFont="1" applyFill="1" applyBorder="1" applyAlignment="1" applyProtection="1">
      <alignment horizontal="center" vertical="center" wrapText="1"/>
      <protection locked="0"/>
    </xf>
    <xf numFmtId="0" fontId="74" fillId="7" borderId="1" xfId="0" applyFont="1" applyFill="1" applyBorder="1" applyAlignment="1">
      <alignment horizontal="center" vertical="center" wrapText="1"/>
    </xf>
    <xf numFmtId="0" fontId="23" fillId="7" borderId="1" xfId="0" applyFont="1" applyFill="1" applyBorder="1" applyAlignment="1">
      <alignment horizontal="center" vertical="center"/>
    </xf>
    <xf numFmtId="9" fontId="74" fillId="7" borderId="1" xfId="0" applyNumberFormat="1" applyFont="1" applyFill="1" applyBorder="1" applyAlignment="1" applyProtection="1">
      <alignment horizontal="center" vertical="center" wrapText="1"/>
      <protection locked="0"/>
    </xf>
    <xf numFmtId="0" fontId="65" fillId="6" borderId="1" xfId="0" applyFont="1" applyFill="1" applyBorder="1" applyAlignment="1">
      <alignment horizontal="center" vertical="center" wrapText="1"/>
    </xf>
    <xf numFmtId="0" fontId="65" fillId="7" borderId="1" xfId="0" applyFont="1" applyFill="1" applyBorder="1" applyAlignment="1">
      <alignment horizontal="center" vertical="center" wrapText="1"/>
    </xf>
    <xf numFmtId="0" fontId="66" fillId="7" borderId="1" xfId="0" applyFont="1" applyFill="1" applyBorder="1" applyAlignment="1">
      <alignment horizontal="center" vertical="center" wrapText="1"/>
    </xf>
    <xf numFmtId="14" fontId="2" fillId="0" borderId="1" xfId="0" applyNumberFormat="1" applyFont="1" applyBorder="1" applyAlignment="1">
      <alignment horizontal="center" vertical="top" wrapText="1"/>
    </xf>
    <xf numFmtId="1" fontId="2" fillId="0" borderId="1" xfId="0" applyNumberFormat="1" applyFont="1" applyBorder="1" applyAlignment="1">
      <alignment horizontal="center" vertical="top" wrapText="1"/>
    </xf>
    <xf numFmtId="14" fontId="2" fillId="0" borderId="1" xfId="0" applyNumberFormat="1" applyFont="1" applyBorder="1" applyAlignment="1">
      <alignment horizontal="justify" vertical="top" wrapText="1"/>
    </xf>
    <xf numFmtId="14" fontId="2" fillId="0" borderId="1" xfId="0" applyNumberFormat="1" applyFont="1" applyBorder="1" applyAlignment="1">
      <alignment horizontal="left" vertical="top" wrapText="1"/>
    </xf>
    <xf numFmtId="14" fontId="2" fillId="0" borderId="1" xfId="0" applyNumberFormat="1" applyFont="1" applyBorder="1" applyAlignment="1">
      <alignment horizontal="center" vertical="top"/>
    </xf>
    <xf numFmtId="0" fontId="2" fillId="0" borderId="1" xfId="0" applyFont="1" applyBorder="1" applyAlignment="1">
      <alignment horizontal="justify" vertical="top" wrapText="1"/>
    </xf>
    <xf numFmtId="0" fontId="74" fillId="5" borderId="1" xfId="0" applyFont="1" applyFill="1" applyBorder="1" applyAlignment="1">
      <alignment horizontal="center" vertical="center" wrapText="1"/>
    </xf>
    <xf numFmtId="0" fontId="23" fillId="5" borderId="1" xfId="0" applyFont="1" applyFill="1" applyBorder="1" applyAlignment="1">
      <alignment horizontal="center" vertical="center"/>
    </xf>
    <xf numFmtId="0" fontId="72" fillId="7" borderId="1" xfId="0" applyFont="1" applyFill="1" applyBorder="1" applyAlignment="1">
      <alignment horizontal="center" vertical="center" wrapText="1"/>
    </xf>
    <xf numFmtId="0" fontId="72" fillId="6" borderId="1" xfId="0" applyFont="1" applyFill="1" applyBorder="1" applyAlignment="1">
      <alignment horizontal="center" vertical="center"/>
    </xf>
    <xf numFmtId="0" fontId="64" fillId="5" borderId="1" xfId="0" applyFont="1" applyFill="1" applyBorder="1" applyAlignment="1">
      <alignment horizontal="center" vertical="center"/>
    </xf>
    <xf numFmtId="0" fontId="64" fillId="5"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74" fillId="5" borderId="1" xfId="0" applyFont="1" applyFill="1" applyBorder="1" applyAlignment="1" applyProtection="1">
      <alignment horizontal="center" vertical="top" wrapText="1"/>
      <protection locked="0"/>
    </xf>
    <xf numFmtId="9" fontId="12" fillId="0" borderId="1" xfId="0" applyNumberFormat="1" applyFont="1" applyBorder="1" applyAlignment="1">
      <alignment horizontal="center" vertical="top" wrapText="1"/>
    </xf>
    <xf numFmtId="0" fontId="74" fillId="5" borderId="1" xfId="0" applyFont="1" applyFill="1" applyBorder="1" applyAlignment="1" applyProtection="1">
      <alignment horizontal="center" vertical="center" wrapText="1"/>
      <protection locked="0"/>
    </xf>
    <xf numFmtId="9" fontId="12" fillId="0" borderId="1" xfId="0" applyNumberFormat="1" applyFont="1" applyBorder="1" applyAlignment="1">
      <alignment horizontal="left" vertical="center" wrapText="1"/>
    </xf>
    <xf numFmtId="0" fontId="30" fillId="0" borderId="9" xfId="0" applyFont="1" applyBorder="1" applyAlignment="1">
      <alignment horizontal="left" vertical="top" wrapText="1"/>
    </xf>
    <xf numFmtId="0" fontId="30" fillId="0" borderId="5" xfId="0" applyFont="1" applyBorder="1" applyAlignment="1">
      <alignment horizontal="left" vertical="top" wrapText="1"/>
    </xf>
    <xf numFmtId="0" fontId="72" fillId="5" borderId="1" xfId="0" applyFont="1" applyFill="1" applyBorder="1" applyAlignment="1">
      <alignment horizontal="center" vertical="center"/>
    </xf>
    <xf numFmtId="9" fontId="30" fillId="2" borderId="11" xfId="0" applyNumberFormat="1" applyFont="1" applyFill="1" applyBorder="1" applyAlignment="1" applyProtection="1">
      <alignment horizontal="left" vertical="top" wrapText="1"/>
      <protection locked="0"/>
    </xf>
    <xf numFmtId="9" fontId="30" fillId="2" borderId="12" xfId="0" applyNumberFormat="1" applyFont="1" applyFill="1" applyBorder="1" applyAlignment="1" applyProtection="1">
      <alignment horizontal="left" vertical="top" wrapText="1"/>
      <protection locked="0"/>
    </xf>
    <xf numFmtId="9" fontId="30" fillId="2" borderId="13" xfId="0" applyNumberFormat="1" applyFont="1" applyFill="1" applyBorder="1" applyAlignment="1" applyProtection="1">
      <alignment horizontal="left" vertical="top" wrapText="1"/>
      <protection locked="0"/>
    </xf>
    <xf numFmtId="9" fontId="30" fillId="2" borderId="10" xfId="0" applyNumberFormat="1" applyFont="1" applyFill="1" applyBorder="1" applyAlignment="1" applyProtection="1">
      <alignment horizontal="left" vertical="top" wrapText="1"/>
      <protection locked="0"/>
    </xf>
    <xf numFmtId="9" fontId="30" fillId="2" borderId="0" xfId="0" applyNumberFormat="1" applyFont="1" applyFill="1" applyAlignment="1" applyProtection="1">
      <alignment horizontal="left" vertical="top" wrapText="1"/>
      <protection locked="0"/>
    </xf>
    <xf numFmtId="9" fontId="30" fillId="2" borderId="14" xfId="0" applyNumberFormat="1" applyFont="1" applyFill="1" applyBorder="1" applyAlignment="1" applyProtection="1">
      <alignment horizontal="left" vertical="top" wrapText="1"/>
      <protection locked="0"/>
    </xf>
    <xf numFmtId="9" fontId="30" fillId="2" borderId="8" xfId="0" applyNumberFormat="1" applyFont="1" applyFill="1" applyBorder="1" applyAlignment="1" applyProtection="1">
      <alignment horizontal="left" vertical="top" wrapText="1"/>
      <protection locked="0"/>
    </xf>
    <xf numFmtId="9" fontId="30" fillId="2" borderId="7" xfId="0" applyNumberFormat="1" applyFont="1" applyFill="1" applyBorder="1" applyAlignment="1" applyProtection="1">
      <alignment horizontal="left" vertical="top" wrapText="1"/>
      <protection locked="0"/>
    </xf>
    <xf numFmtId="9" fontId="30" fillId="2" borderId="16" xfId="0" applyNumberFormat="1" applyFont="1" applyFill="1" applyBorder="1" applyAlignment="1" applyProtection="1">
      <alignment horizontal="left" vertical="top" wrapText="1"/>
      <protection locked="0"/>
    </xf>
    <xf numFmtId="165" fontId="11" fillId="0" borderId="2" xfId="0" applyNumberFormat="1" applyFont="1" applyBorder="1" applyAlignment="1">
      <alignment horizontal="center" vertical="top" wrapText="1"/>
    </xf>
    <xf numFmtId="165" fontId="11" fillId="0" borderId="15" xfId="0" applyNumberFormat="1" applyFont="1" applyBorder="1" applyAlignment="1">
      <alignment horizontal="center" vertical="top" wrapText="1"/>
    </xf>
    <xf numFmtId="165" fontId="11" fillId="0" borderId="4" xfId="0" applyNumberFormat="1" applyFont="1" applyBorder="1" applyAlignment="1">
      <alignment horizontal="center" vertical="top" wrapText="1"/>
    </xf>
    <xf numFmtId="9" fontId="30" fillId="0" borderId="12" xfId="2" applyFont="1" applyFill="1" applyBorder="1" applyAlignment="1">
      <alignment horizontal="left" vertical="top" wrapText="1"/>
    </xf>
    <xf numFmtId="9" fontId="30" fillId="0" borderId="13" xfId="2" applyFont="1" applyFill="1" applyBorder="1" applyAlignment="1">
      <alignment horizontal="left" vertical="top" wrapText="1"/>
    </xf>
    <xf numFmtId="9" fontId="30" fillId="0" borderId="7" xfId="2" applyFont="1" applyFill="1" applyBorder="1" applyAlignment="1">
      <alignment horizontal="left" vertical="top" wrapText="1"/>
    </xf>
    <xf numFmtId="9" fontId="30" fillId="0" borderId="16" xfId="2" applyFont="1" applyFill="1" applyBorder="1" applyAlignment="1">
      <alignment horizontal="left" vertical="top" wrapText="1"/>
    </xf>
    <xf numFmtId="0" fontId="25" fillId="9" borderId="1" xfId="0" applyFont="1" applyFill="1" applyBorder="1" applyAlignment="1">
      <alignment horizontal="center" vertical="center"/>
    </xf>
    <xf numFmtId="0" fontId="25" fillId="9" borderId="1" xfId="0" applyFont="1" applyFill="1" applyBorder="1" applyAlignment="1">
      <alignment horizontal="center" vertical="top"/>
    </xf>
    <xf numFmtId="0" fontId="26" fillId="6" borderId="1" xfId="0" applyFont="1" applyFill="1" applyBorder="1" applyAlignment="1">
      <alignment horizontal="center" vertical="center" wrapText="1"/>
    </xf>
    <xf numFmtId="0" fontId="25" fillId="7" borderId="3" xfId="0" applyFont="1" applyFill="1" applyBorder="1" applyAlignment="1">
      <alignment horizontal="center" vertical="center"/>
    </xf>
    <xf numFmtId="0" fontId="25" fillId="7" borderId="9" xfId="0" applyFont="1" applyFill="1" applyBorder="1" applyAlignment="1">
      <alignment horizontal="center" vertical="center"/>
    </xf>
    <xf numFmtId="0" fontId="25" fillId="7" borderId="5" xfId="0" applyFont="1" applyFill="1" applyBorder="1" applyAlignment="1">
      <alignment horizontal="center" vertical="center"/>
    </xf>
    <xf numFmtId="0" fontId="30" fillId="2" borderId="1" xfId="0" applyFont="1" applyFill="1" applyBorder="1" applyAlignment="1">
      <alignment horizontal="left" vertical="top" wrapText="1"/>
    </xf>
    <xf numFmtId="0" fontId="22" fillId="0" borderId="1" xfId="0" applyFont="1" applyBorder="1" applyAlignment="1">
      <alignment horizontal="center" vertical="top" wrapText="1"/>
    </xf>
  </cellXfs>
  <cellStyles count="11">
    <cellStyle name="Euro" xfId="9" xr:uid="{3B392ADF-ADC9-4A0C-9F40-0BC3AC138198}"/>
    <cellStyle name="Hipervínculo" xfId="4" builtinId="8"/>
    <cellStyle name="Millares" xfId="8" builtinId="3"/>
    <cellStyle name="Moneda" xfId="3" builtinId="4"/>
    <cellStyle name="Moneda 2" xfId="5" xr:uid="{00000000-0005-0000-0000-000003000000}"/>
    <cellStyle name="Moneda 2 2" xfId="7" xr:uid="{00000000-0005-0000-0000-000004000000}"/>
    <cellStyle name="Moneda 3" xfId="6" xr:uid="{00000000-0005-0000-0000-000005000000}"/>
    <cellStyle name="Normal" xfId="0" builtinId="0"/>
    <cellStyle name="Normal 2" xfId="10" xr:uid="{ED73F99E-C2DD-40A3-B000-55348C30AB21}"/>
    <cellStyle name="Normal 6" xfId="1" xr:uid="{00000000-0005-0000-0000-000007000000}"/>
    <cellStyle name="Porcentaje" xfId="2" builtinId="5"/>
  </cellStyles>
  <dxfs count="101">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9933"/>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FFFF99"/>
        </patternFill>
      </fill>
    </dxf>
    <dxf>
      <font>
        <b/>
        <i val="0"/>
      </font>
      <fill>
        <patternFill>
          <bgColor rgb="FFFFCC66"/>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FF99"/>
        </patternFill>
      </fill>
    </dxf>
    <dxf>
      <font>
        <b/>
        <i val="0"/>
      </font>
      <fill>
        <patternFill>
          <bgColor rgb="FFFFCC66"/>
        </patternFill>
      </fill>
    </dxf>
    <dxf>
      <font>
        <b/>
        <i val="0"/>
      </font>
      <fill>
        <patternFill>
          <bgColor rgb="FF00B050"/>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FEF0EC"/>
      <color rgb="FFEFEFFF"/>
      <color rgb="FFE7E7FF"/>
      <color rgb="FFFDBBA9"/>
      <color rgb="FFFEEDE2"/>
      <color rgb="FFFFE1E1"/>
      <color rgb="FFFFD5AB"/>
      <color rgb="FFE1E1FF"/>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genciadetierras.sharepoint.com/:f:/s/Secretaria_General/Subdirecci%C3%B3n_Talento_Humano/EuMGNyb4rrpJvBVWGJaL1scBO4TEmppz9s1AkmcvV-dN1Q?e=I3ii0R" TargetMode="External"/><Relationship Id="rId1" Type="http://schemas.openxmlformats.org/officeDocument/2006/relationships/hyperlink" Target="http://www.youtube.com/watch?v=nGoryN_63Cs&amp;feature=youtu.be%2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abSelected="1" topLeftCell="A2" workbookViewId="0">
      <pane xSplit="8" ySplit="3" topLeftCell="I5" activePane="bottomRight" state="frozen"/>
      <selection activeCell="A2" sqref="A2"/>
      <selection pane="topRight" activeCell="I2" sqref="I2"/>
      <selection pane="bottomLeft" activeCell="A5" sqref="A5"/>
      <selection pane="bottomRight" activeCell="B7" sqref="B7"/>
    </sheetView>
  </sheetViews>
  <sheetFormatPr baseColWidth="10" defaultColWidth="11.3984375" defaultRowHeight="14" x14ac:dyDescent="0.3"/>
  <cols>
    <col min="1" max="1" width="2.8984375" style="133" customWidth="1"/>
    <col min="2" max="2" width="62.59765625" style="133" customWidth="1"/>
    <col min="3" max="6" width="12.69921875" style="133" customWidth="1"/>
    <col min="7" max="7" width="14.69921875" style="274" customWidth="1"/>
    <col min="8" max="8" width="5.69921875" style="274" customWidth="1"/>
    <col min="9" max="9" width="12.69921875" style="274" customWidth="1"/>
    <col min="10" max="12" width="12.69921875" style="275" customWidth="1"/>
    <col min="13" max="13" width="14.69921875" style="275" customWidth="1"/>
    <col min="14" max="14" width="5.69921875" style="275" customWidth="1"/>
    <col min="15" max="15" width="15.09765625" style="133" customWidth="1"/>
    <col min="16" max="17" width="12.69921875" style="133" customWidth="1"/>
    <col min="18" max="18" width="13" style="133" customWidth="1"/>
    <col min="19" max="19" width="15.3984375" style="133" customWidth="1"/>
    <col min="20" max="20" width="5.69921875" style="133" customWidth="1"/>
    <col min="21" max="21" width="14.09765625" style="133" customWidth="1"/>
    <col min="22" max="24" width="12.69921875" style="133" customWidth="1"/>
    <col min="25" max="25" width="14.69921875" style="133" customWidth="1"/>
    <col min="26" max="16384" width="11.3984375" style="133"/>
  </cols>
  <sheetData>
    <row r="2" spans="1:44" s="14" customFormat="1" ht="26.2" customHeight="1" x14ac:dyDescent="0.3">
      <c r="B2" s="434" t="s">
        <v>4375</v>
      </c>
      <c r="C2" s="434"/>
      <c r="D2" s="434"/>
      <c r="E2" s="434"/>
      <c r="F2" s="434"/>
      <c r="G2" s="434"/>
      <c r="H2" s="434"/>
      <c r="I2" s="434"/>
      <c r="J2" s="434"/>
      <c r="K2" s="434"/>
      <c r="L2" s="434"/>
      <c r="M2" s="434"/>
      <c r="N2" s="434"/>
      <c r="O2" s="434"/>
      <c r="P2" s="434"/>
      <c r="Q2" s="434"/>
      <c r="R2" s="434"/>
      <c r="S2" s="434"/>
      <c r="T2" s="434"/>
      <c r="U2" s="434"/>
      <c r="V2" s="434"/>
      <c r="W2" s="434"/>
      <c r="X2" s="434"/>
      <c r="Y2" s="434"/>
    </row>
    <row r="4" spans="1:44" s="14" customFormat="1" ht="33.75" customHeight="1" x14ac:dyDescent="0.25">
      <c r="B4" s="435" t="s">
        <v>4380</v>
      </c>
      <c r="C4" s="435"/>
      <c r="D4" s="435"/>
      <c r="E4" s="435"/>
      <c r="F4" s="435"/>
      <c r="G4" s="435"/>
      <c r="H4" s="276"/>
      <c r="I4" s="433" t="s">
        <v>4374</v>
      </c>
      <c r="J4" s="433"/>
      <c r="K4" s="433"/>
      <c r="L4" s="433"/>
      <c r="M4" s="433"/>
      <c r="N4" s="275"/>
      <c r="O4" s="436" t="s">
        <v>4800</v>
      </c>
      <c r="P4" s="437"/>
      <c r="Q4" s="437"/>
      <c r="R4" s="437"/>
      <c r="S4" s="438"/>
      <c r="U4" s="433" t="s">
        <v>4799</v>
      </c>
      <c r="V4" s="433"/>
      <c r="W4" s="433"/>
      <c r="X4" s="433"/>
      <c r="Y4" s="433"/>
    </row>
    <row r="5" spans="1:44" ht="20.149999999999999" customHeight="1" x14ac:dyDescent="0.25">
      <c r="B5" s="277" t="s">
        <v>1323</v>
      </c>
      <c r="C5" s="278" t="s">
        <v>799</v>
      </c>
      <c r="D5" s="279" t="s">
        <v>784</v>
      </c>
      <c r="E5" s="280" t="s">
        <v>783</v>
      </c>
      <c r="F5" s="281" t="s">
        <v>785</v>
      </c>
      <c r="G5" s="282" t="s">
        <v>1808</v>
      </c>
      <c r="H5" s="276"/>
      <c r="I5" s="11" t="s">
        <v>798</v>
      </c>
      <c r="J5" s="279" t="s">
        <v>784</v>
      </c>
      <c r="K5" s="280" t="s">
        <v>783</v>
      </c>
      <c r="L5" s="281" t="s">
        <v>785</v>
      </c>
      <c r="M5" s="282" t="s">
        <v>1808</v>
      </c>
      <c r="O5" s="283" t="s">
        <v>4376</v>
      </c>
      <c r="P5" s="279" t="s">
        <v>784</v>
      </c>
      <c r="Q5" s="280" t="s">
        <v>783</v>
      </c>
      <c r="R5" s="281" t="s">
        <v>785</v>
      </c>
      <c r="S5" s="282" t="s">
        <v>1808</v>
      </c>
      <c r="U5" s="283" t="s">
        <v>9226</v>
      </c>
      <c r="V5" s="279" t="s">
        <v>784</v>
      </c>
      <c r="W5" s="280" t="s">
        <v>783</v>
      </c>
      <c r="X5" s="281" t="s">
        <v>785</v>
      </c>
      <c r="Y5" s="282" t="s">
        <v>1808</v>
      </c>
    </row>
    <row r="6" spans="1:44" s="15" customFormat="1" x14ac:dyDescent="0.3">
      <c r="A6" s="14"/>
      <c r="B6" s="284" t="s">
        <v>708</v>
      </c>
      <c r="C6" s="13">
        <f t="shared" ref="C6:C26" si="0">+I6+O6+U6</f>
        <v>10</v>
      </c>
      <c r="D6" s="285">
        <f t="shared" ref="D6:D26" si="1">+J6+P6+V6</f>
        <v>10</v>
      </c>
      <c r="E6" s="285">
        <f t="shared" ref="E6:E26" si="2">+K6+Q6+W6</f>
        <v>0</v>
      </c>
      <c r="F6" s="285">
        <f t="shared" ref="F6:F26" si="3">+L6+R6+X6</f>
        <v>0</v>
      </c>
      <c r="G6" s="285">
        <f t="shared" ref="G6:G26" si="4">+M6+S6+Y6</f>
        <v>0</v>
      </c>
      <c r="H6" s="286"/>
      <c r="I6" s="287">
        <f>+J6+K6+L6</f>
        <v>6</v>
      </c>
      <c r="J6" s="288">
        <v>6</v>
      </c>
      <c r="K6" s="285">
        <v>0</v>
      </c>
      <c r="L6" s="285">
        <v>0</v>
      </c>
      <c r="M6" s="285">
        <v>0</v>
      </c>
      <c r="N6" s="289"/>
      <c r="O6" s="13">
        <f>+P6+Q6+R6</f>
        <v>0</v>
      </c>
      <c r="P6" s="285">
        <v>0</v>
      </c>
      <c r="Q6" s="285">
        <v>0</v>
      </c>
      <c r="R6" s="285">
        <v>0</v>
      </c>
      <c r="S6" s="285">
        <v>0</v>
      </c>
      <c r="T6" s="14"/>
      <c r="U6" s="13">
        <f>+V6+W6+X6</f>
        <v>4</v>
      </c>
      <c r="V6" s="285">
        <v>4</v>
      </c>
      <c r="W6" s="285">
        <v>0</v>
      </c>
      <c r="X6" s="285">
        <v>0</v>
      </c>
      <c r="Y6" s="285">
        <v>0</v>
      </c>
      <c r="Z6" s="14"/>
      <c r="AA6" s="14"/>
      <c r="AB6" s="14"/>
      <c r="AC6" s="14"/>
      <c r="AD6" s="14"/>
      <c r="AE6" s="14"/>
      <c r="AF6" s="14"/>
      <c r="AG6" s="14"/>
      <c r="AH6" s="14"/>
      <c r="AI6" s="14"/>
      <c r="AJ6" s="14"/>
      <c r="AK6" s="14"/>
      <c r="AL6" s="14"/>
      <c r="AM6" s="14"/>
      <c r="AN6" s="14"/>
      <c r="AO6" s="14"/>
      <c r="AP6" s="14"/>
      <c r="AQ6" s="14"/>
      <c r="AR6" s="14"/>
    </row>
    <row r="7" spans="1:44" s="15" customFormat="1" x14ac:dyDescent="0.3">
      <c r="B7" s="284" t="s">
        <v>15</v>
      </c>
      <c r="C7" s="13">
        <f t="shared" si="0"/>
        <v>50</v>
      </c>
      <c r="D7" s="285">
        <f t="shared" si="1"/>
        <v>50</v>
      </c>
      <c r="E7" s="285">
        <f t="shared" si="2"/>
        <v>0</v>
      </c>
      <c r="F7" s="285">
        <f t="shared" si="3"/>
        <v>0</v>
      </c>
      <c r="G7" s="285">
        <f t="shared" si="4"/>
        <v>13</v>
      </c>
      <c r="H7" s="290"/>
      <c r="I7" s="287">
        <f>+J7+K7+L7</f>
        <v>37</v>
      </c>
      <c r="J7" s="285">
        <v>37</v>
      </c>
      <c r="K7" s="288">
        <v>0</v>
      </c>
      <c r="L7" s="285">
        <v>0</v>
      </c>
      <c r="M7" s="285">
        <v>13</v>
      </c>
      <c r="N7" s="291"/>
      <c r="O7" s="13">
        <f t="shared" ref="O7:O24" si="5">+P7+Q7+R7</f>
        <v>0</v>
      </c>
      <c r="P7" s="285">
        <v>0</v>
      </c>
      <c r="Q7" s="285">
        <v>0</v>
      </c>
      <c r="R7" s="285">
        <v>0</v>
      </c>
      <c r="S7" s="285">
        <v>0</v>
      </c>
      <c r="U7" s="13">
        <f t="shared" ref="U7:U26" si="6">+V7+W7+X7</f>
        <v>13</v>
      </c>
      <c r="V7" s="285">
        <v>13</v>
      </c>
      <c r="W7" s="285">
        <v>0</v>
      </c>
      <c r="X7" s="285">
        <v>0</v>
      </c>
      <c r="Y7" s="285">
        <v>0</v>
      </c>
    </row>
    <row r="8" spans="1:44" s="15" customFormat="1" x14ac:dyDescent="0.3">
      <c r="B8" s="284" t="s">
        <v>237</v>
      </c>
      <c r="C8" s="13">
        <f t="shared" si="0"/>
        <v>1</v>
      </c>
      <c r="D8" s="285">
        <f t="shared" si="1"/>
        <v>1</v>
      </c>
      <c r="E8" s="285">
        <f t="shared" si="2"/>
        <v>0</v>
      </c>
      <c r="F8" s="285">
        <f t="shared" si="3"/>
        <v>0</v>
      </c>
      <c r="G8" s="285">
        <f t="shared" si="4"/>
        <v>0</v>
      </c>
      <c r="H8" s="290"/>
      <c r="I8" s="287">
        <f>+J8+K8+L8</f>
        <v>1</v>
      </c>
      <c r="J8" s="285">
        <v>1</v>
      </c>
      <c r="K8" s="285">
        <v>0</v>
      </c>
      <c r="L8" s="285">
        <v>0</v>
      </c>
      <c r="M8" s="285">
        <v>0</v>
      </c>
      <c r="N8" s="291"/>
      <c r="O8" s="13">
        <f t="shared" si="5"/>
        <v>0</v>
      </c>
      <c r="P8" s="285">
        <v>0</v>
      </c>
      <c r="Q8" s="285">
        <v>0</v>
      </c>
      <c r="R8" s="285">
        <v>0</v>
      </c>
      <c r="S8" s="285">
        <v>0</v>
      </c>
      <c r="U8" s="13">
        <f t="shared" si="6"/>
        <v>0</v>
      </c>
      <c r="V8" s="285">
        <v>0</v>
      </c>
      <c r="W8" s="285">
        <v>0</v>
      </c>
      <c r="X8" s="285">
        <v>0</v>
      </c>
      <c r="Y8" s="285">
        <v>0</v>
      </c>
    </row>
    <row r="9" spans="1:44" s="15" customFormat="1" x14ac:dyDescent="0.3">
      <c r="B9" s="284" t="s">
        <v>626</v>
      </c>
      <c r="C9" s="13">
        <f t="shared" si="0"/>
        <v>33</v>
      </c>
      <c r="D9" s="285">
        <f t="shared" si="1"/>
        <v>33</v>
      </c>
      <c r="E9" s="285">
        <f t="shared" si="2"/>
        <v>0</v>
      </c>
      <c r="F9" s="285">
        <f t="shared" si="3"/>
        <v>0</v>
      </c>
      <c r="G9" s="285">
        <f t="shared" si="4"/>
        <v>0</v>
      </c>
      <c r="H9" s="290"/>
      <c r="I9" s="287">
        <f t="shared" ref="I9:I26" si="7">+J9+K9+L9</f>
        <v>7</v>
      </c>
      <c r="J9" s="285">
        <v>7</v>
      </c>
      <c r="K9" s="285">
        <v>0</v>
      </c>
      <c r="L9" s="285">
        <v>0</v>
      </c>
      <c r="M9" s="285">
        <v>0</v>
      </c>
      <c r="N9" s="291"/>
      <c r="O9" s="13">
        <f t="shared" si="5"/>
        <v>0</v>
      </c>
      <c r="P9" s="285">
        <v>0</v>
      </c>
      <c r="Q9" s="285">
        <v>0</v>
      </c>
      <c r="R9" s="285">
        <v>0</v>
      </c>
      <c r="S9" s="285">
        <v>0</v>
      </c>
      <c r="U9" s="13">
        <f t="shared" si="6"/>
        <v>26</v>
      </c>
      <c r="V9" s="285">
        <v>26</v>
      </c>
      <c r="W9" s="285">
        <v>0</v>
      </c>
      <c r="X9" s="285">
        <v>0</v>
      </c>
      <c r="Y9" s="285">
        <v>0</v>
      </c>
    </row>
    <row r="10" spans="1:44" s="15" customFormat="1" x14ac:dyDescent="0.3">
      <c r="B10" s="284" t="s">
        <v>797</v>
      </c>
      <c r="C10" s="13">
        <f t="shared" si="0"/>
        <v>7</v>
      </c>
      <c r="D10" s="285">
        <f t="shared" si="1"/>
        <v>7</v>
      </c>
      <c r="E10" s="285">
        <f t="shared" si="2"/>
        <v>0</v>
      </c>
      <c r="F10" s="285">
        <f t="shared" si="3"/>
        <v>0</v>
      </c>
      <c r="G10" s="285">
        <f t="shared" si="4"/>
        <v>0</v>
      </c>
      <c r="H10" s="290"/>
      <c r="I10" s="287">
        <f t="shared" si="7"/>
        <v>0</v>
      </c>
      <c r="J10" s="285">
        <v>0</v>
      </c>
      <c r="K10" s="285">
        <v>0</v>
      </c>
      <c r="L10" s="285">
        <v>0</v>
      </c>
      <c r="M10" s="285">
        <v>0</v>
      </c>
      <c r="N10" s="291"/>
      <c r="O10" s="13">
        <f t="shared" si="5"/>
        <v>0</v>
      </c>
      <c r="P10" s="285">
        <v>0</v>
      </c>
      <c r="Q10" s="285">
        <v>0</v>
      </c>
      <c r="R10" s="285">
        <v>0</v>
      </c>
      <c r="S10" s="285">
        <v>0</v>
      </c>
      <c r="U10" s="13">
        <f t="shared" si="6"/>
        <v>7</v>
      </c>
      <c r="V10" s="285">
        <v>7</v>
      </c>
      <c r="W10" s="285">
        <v>0</v>
      </c>
      <c r="X10" s="285">
        <v>0</v>
      </c>
      <c r="Y10" s="285">
        <v>0</v>
      </c>
    </row>
    <row r="11" spans="1:44" s="15" customFormat="1" x14ac:dyDescent="0.3">
      <c r="B11" s="284" t="s">
        <v>758</v>
      </c>
      <c r="C11" s="13">
        <f t="shared" si="0"/>
        <v>21</v>
      </c>
      <c r="D11" s="285">
        <f t="shared" si="1"/>
        <v>20</v>
      </c>
      <c r="E11" s="285">
        <f t="shared" si="2"/>
        <v>1</v>
      </c>
      <c r="F11" s="285">
        <f t="shared" si="3"/>
        <v>0</v>
      </c>
      <c r="G11" s="285">
        <f t="shared" si="4"/>
        <v>3</v>
      </c>
      <c r="H11" s="290"/>
      <c r="I11" s="287">
        <f t="shared" si="7"/>
        <v>21</v>
      </c>
      <c r="J11" s="285">
        <v>20</v>
      </c>
      <c r="K11" s="285">
        <v>1</v>
      </c>
      <c r="L11" s="285">
        <v>0</v>
      </c>
      <c r="M11" s="285">
        <f>1+2</f>
        <v>3</v>
      </c>
      <c r="N11" s="291"/>
      <c r="O11" s="13">
        <f t="shared" si="5"/>
        <v>0</v>
      </c>
      <c r="P11" s="285">
        <v>0</v>
      </c>
      <c r="Q11" s="285">
        <v>0</v>
      </c>
      <c r="R11" s="285">
        <v>0</v>
      </c>
      <c r="S11" s="285">
        <v>0</v>
      </c>
      <c r="U11" s="13">
        <f t="shared" si="6"/>
        <v>0</v>
      </c>
      <c r="V11" s="285">
        <v>0</v>
      </c>
      <c r="W11" s="285">
        <v>0</v>
      </c>
      <c r="X11" s="285">
        <v>0</v>
      </c>
      <c r="Y11" s="285">
        <v>0</v>
      </c>
    </row>
    <row r="12" spans="1:44" s="15" customFormat="1" x14ac:dyDescent="0.3">
      <c r="B12" s="284" t="s">
        <v>202</v>
      </c>
      <c r="C12" s="13">
        <f t="shared" si="0"/>
        <v>41</v>
      </c>
      <c r="D12" s="285">
        <f t="shared" si="1"/>
        <v>41</v>
      </c>
      <c r="E12" s="285">
        <f t="shared" si="2"/>
        <v>0</v>
      </c>
      <c r="F12" s="285">
        <f t="shared" si="3"/>
        <v>0</v>
      </c>
      <c r="G12" s="285">
        <f t="shared" si="4"/>
        <v>2</v>
      </c>
      <c r="H12" s="290"/>
      <c r="I12" s="287">
        <f t="shared" si="7"/>
        <v>19</v>
      </c>
      <c r="J12" s="285">
        <v>19</v>
      </c>
      <c r="K12" s="285">
        <v>0</v>
      </c>
      <c r="L12" s="285">
        <v>0</v>
      </c>
      <c r="M12" s="285">
        <v>2</v>
      </c>
      <c r="N12" s="291"/>
      <c r="O12" s="13">
        <f t="shared" si="5"/>
        <v>0</v>
      </c>
      <c r="P12" s="285">
        <v>0</v>
      </c>
      <c r="Q12" s="285">
        <v>0</v>
      </c>
      <c r="R12" s="285">
        <v>0</v>
      </c>
      <c r="S12" s="285">
        <v>0</v>
      </c>
      <c r="U12" s="13">
        <f t="shared" si="6"/>
        <v>22</v>
      </c>
      <c r="V12" s="285">
        <v>22</v>
      </c>
      <c r="W12" s="285">
        <v>0</v>
      </c>
      <c r="X12" s="285">
        <v>0</v>
      </c>
      <c r="Y12" s="285">
        <v>0</v>
      </c>
    </row>
    <row r="13" spans="1:44" s="15" customFormat="1" x14ac:dyDescent="0.3">
      <c r="B13" s="284" t="s">
        <v>2204</v>
      </c>
      <c r="C13" s="13">
        <f t="shared" si="0"/>
        <v>11</v>
      </c>
      <c r="D13" s="285">
        <f t="shared" si="1"/>
        <v>11</v>
      </c>
      <c r="E13" s="285">
        <f t="shared" si="2"/>
        <v>0</v>
      </c>
      <c r="F13" s="285">
        <f t="shared" si="3"/>
        <v>0</v>
      </c>
      <c r="G13" s="285">
        <f t="shared" si="4"/>
        <v>1</v>
      </c>
      <c r="H13" s="290"/>
      <c r="I13" s="287">
        <f t="shared" si="7"/>
        <v>11</v>
      </c>
      <c r="J13" s="285">
        <v>11</v>
      </c>
      <c r="K13" s="285">
        <v>0</v>
      </c>
      <c r="L13" s="285">
        <v>0</v>
      </c>
      <c r="M13" s="285">
        <v>1</v>
      </c>
      <c r="N13" s="291"/>
      <c r="O13" s="13">
        <f t="shared" si="5"/>
        <v>0</v>
      </c>
      <c r="P13" s="285">
        <v>0</v>
      </c>
      <c r="Q13" s="285">
        <v>0</v>
      </c>
      <c r="R13" s="285">
        <v>0</v>
      </c>
      <c r="S13" s="285">
        <v>0</v>
      </c>
      <c r="U13" s="13">
        <f t="shared" si="6"/>
        <v>0</v>
      </c>
      <c r="V13" s="285">
        <v>0</v>
      </c>
      <c r="W13" s="285">
        <v>0</v>
      </c>
      <c r="X13" s="285">
        <v>0</v>
      </c>
      <c r="Y13" s="285">
        <v>0</v>
      </c>
    </row>
    <row r="14" spans="1:44" s="15" customFormat="1" x14ac:dyDescent="0.3">
      <c r="B14" s="284" t="s">
        <v>112</v>
      </c>
      <c r="C14" s="13">
        <f t="shared" si="0"/>
        <v>47</v>
      </c>
      <c r="D14" s="285">
        <f t="shared" si="1"/>
        <v>43</v>
      </c>
      <c r="E14" s="285">
        <f t="shared" si="2"/>
        <v>4</v>
      </c>
      <c r="F14" s="285">
        <f t="shared" si="3"/>
        <v>0</v>
      </c>
      <c r="G14" s="285">
        <f t="shared" si="4"/>
        <v>9</v>
      </c>
      <c r="H14" s="290"/>
      <c r="I14" s="287">
        <f t="shared" si="7"/>
        <v>39</v>
      </c>
      <c r="J14" s="285">
        <v>37</v>
      </c>
      <c r="K14" s="285">
        <v>2</v>
      </c>
      <c r="L14" s="285">
        <v>0</v>
      </c>
      <c r="M14" s="285">
        <v>7</v>
      </c>
      <c r="N14" s="291"/>
      <c r="O14" s="13">
        <f t="shared" si="5"/>
        <v>0</v>
      </c>
      <c r="P14" s="285">
        <v>0</v>
      </c>
      <c r="Q14" s="285">
        <v>0</v>
      </c>
      <c r="R14" s="285">
        <v>0</v>
      </c>
      <c r="S14" s="285">
        <v>0</v>
      </c>
      <c r="U14" s="13">
        <f t="shared" si="6"/>
        <v>8</v>
      </c>
      <c r="V14" s="285">
        <v>6</v>
      </c>
      <c r="W14" s="285">
        <v>2</v>
      </c>
      <c r="X14" s="285">
        <v>0</v>
      </c>
      <c r="Y14" s="285">
        <v>2</v>
      </c>
    </row>
    <row r="15" spans="1:44" s="15" customFormat="1" x14ac:dyDescent="0.3">
      <c r="B15" s="284" t="s">
        <v>800</v>
      </c>
      <c r="C15" s="13">
        <f t="shared" si="0"/>
        <v>10</v>
      </c>
      <c r="D15" s="285">
        <f t="shared" si="1"/>
        <v>10</v>
      </c>
      <c r="E15" s="285">
        <f t="shared" si="2"/>
        <v>0</v>
      </c>
      <c r="F15" s="285">
        <f t="shared" si="3"/>
        <v>0</v>
      </c>
      <c r="G15" s="285">
        <f t="shared" si="4"/>
        <v>6</v>
      </c>
      <c r="H15" s="290"/>
      <c r="I15" s="287">
        <f t="shared" si="7"/>
        <v>7</v>
      </c>
      <c r="J15" s="285">
        <v>7</v>
      </c>
      <c r="K15" s="285">
        <v>0</v>
      </c>
      <c r="L15" s="285">
        <v>0</v>
      </c>
      <c r="M15" s="285">
        <v>6</v>
      </c>
      <c r="N15" s="291"/>
      <c r="O15" s="13">
        <f t="shared" si="5"/>
        <v>0</v>
      </c>
      <c r="P15" s="285">
        <v>0</v>
      </c>
      <c r="Q15" s="285">
        <v>0</v>
      </c>
      <c r="R15" s="285">
        <v>0</v>
      </c>
      <c r="S15" s="285">
        <v>0</v>
      </c>
      <c r="U15" s="13">
        <f t="shared" si="6"/>
        <v>3</v>
      </c>
      <c r="V15" s="285">
        <v>3</v>
      </c>
      <c r="W15" s="285">
        <v>0</v>
      </c>
      <c r="X15" s="285">
        <v>0</v>
      </c>
      <c r="Y15" s="285">
        <v>0</v>
      </c>
    </row>
    <row r="16" spans="1:44" s="15" customFormat="1" x14ac:dyDescent="0.3">
      <c r="B16" s="284" t="s">
        <v>2195</v>
      </c>
      <c r="C16" s="13">
        <f t="shared" si="0"/>
        <v>27</v>
      </c>
      <c r="D16" s="285">
        <f t="shared" si="1"/>
        <v>27</v>
      </c>
      <c r="E16" s="285">
        <f t="shared" si="2"/>
        <v>0</v>
      </c>
      <c r="F16" s="285">
        <f t="shared" si="3"/>
        <v>0</v>
      </c>
      <c r="G16" s="285">
        <f t="shared" si="4"/>
        <v>12</v>
      </c>
      <c r="H16" s="290"/>
      <c r="I16" s="287">
        <f t="shared" si="7"/>
        <v>27</v>
      </c>
      <c r="J16" s="285">
        <v>27</v>
      </c>
      <c r="K16" s="288">
        <v>0</v>
      </c>
      <c r="L16" s="285">
        <v>0</v>
      </c>
      <c r="M16" s="285">
        <v>12</v>
      </c>
      <c r="N16" s="291"/>
      <c r="O16" s="13">
        <f t="shared" si="5"/>
        <v>0</v>
      </c>
      <c r="P16" s="285">
        <v>0</v>
      </c>
      <c r="Q16" s="285">
        <v>0</v>
      </c>
      <c r="R16" s="285">
        <v>0</v>
      </c>
      <c r="S16" s="285">
        <v>0</v>
      </c>
      <c r="U16" s="13">
        <f t="shared" si="6"/>
        <v>0</v>
      </c>
      <c r="V16" s="285">
        <v>0</v>
      </c>
      <c r="W16" s="285">
        <v>0</v>
      </c>
      <c r="X16" s="285">
        <v>0</v>
      </c>
      <c r="Y16" s="285">
        <v>0</v>
      </c>
    </row>
    <row r="17" spans="2:25" s="15" customFormat="1" x14ac:dyDescent="0.3">
      <c r="B17" s="284" t="s">
        <v>24</v>
      </c>
      <c r="C17" s="13">
        <f t="shared" si="0"/>
        <v>66</v>
      </c>
      <c r="D17" s="285">
        <f t="shared" si="1"/>
        <v>58</v>
      </c>
      <c r="E17" s="285">
        <f t="shared" si="2"/>
        <v>6</v>
      </c>
      <c r="F17" s="285">
        <f t="shared" si="3"/>
        <v>2</v>
      </c>
      <c r="G17" s="285">
        <f t="shared" si="4"/>
        <v>12</v>
      </c>
      <c r="H17" s="290"/>
      <c r="I17" s="287">
        <f t="shared" si="7"/>
        <v>58</v>
      </c>
      <c r="J17" s="285">
        <v>53</v>
      </c>
      <c r="K17" s="288">
        <v>4</v>
      </c>
      <c r="L17" s="285">
        <v>1</v>
      </c>
      <c r="M17" s="285">
        <v>9</v>
      </c>
      <c r="N17" s="291"/>
      <c r="O17" s="13">
        <f t="shared" si="5"/>
        <v>0</v>
      </c>
      <c r="P17" s="285">
        <v>0</v>
      </c>
      <c r="Q17" s="285">
        <v>0</v>
      </c>
      <c r="R17" s="285">
        <v>0</v>
      </c>
      <c r="S17" s="285">
        <v>0</v>
      </c>
      <c r="U17" s="13">
        <f t="shared" si="6"/>
        <v>8</v>
      </c>
      <c r="V17" s="285">
        <v>5</v>
      </c>
      <c r="W17" s="285">
        <v>2</v>
      </c>
      <c r="X17" s="285">
        <v>1</v>
      </c>
      <c r="Y17" s="285">
        <v>3</v>
      </c>
    </row>
    <row r="18" spans="2:25" s="15" customFormat="1" x14ac:dyDescent="0.3">
      <c r="B18" s="284" t="s">
        <v>29</v>
      </c>
      <c r="C18" s="13">
        <f t="shared" si="0"/>
        <v>58</v>
      </c>
      <c r="D18" s="285">
        <f t="shared" si="1"/>
        <v>47</v>
      </c>
      <c r="E18" s="285">
        <f t="shared" si="2"/>
        <v>10</v>
      </c>
      <c r="F18" s="285">
        <f t="shared" si="3"/>
        <v>1</v>
      </c>
      <c r="G18" s="285">
        <f t="shared" si="4"/>
        <v>5</v>
      </c>
      <c r="H18" s="290"/>
      <c r="I18" s="287">
        <f t="shared" si="7"/>
        <v>41</v>
      </c>
      <c r="J18" s="285">
        <v>41</v>
      </c>
      <c r="K18" s="288">
        <v>0</v>
      </c>
      <c r="L18" s="285">
        <v>0</v>
      </c>
      <c r="M18" s="285">
        <v>5</v>
      </c>
      <c r="N18" s="291"/>
      <c r="O18" s="13">
        <f t="shared" si="5"/>
        <v>0</v>
      </c>
      <c r="P18" s="285">
        <v>0</v>
      </c>
      <c r="Q18" s="285">
        <v>0</v>
      </c>
      <c r="R18" s="285">
        <v>0</v>
      </c>
      <c r="S18" s="285">
        <v>0</v>
      </c>
      <c r="U18" s="13">
        <f t="shared" si="6"/>
        <v>17</v>
      </c>
      <c r="V18" s="285">
        <v>6</v>
      </c>
      <c r="W18" s="285">
        <v>10</v>
      </c>
      <c r="X18" s="285">
        <v>1</v>
      </c>
      <c r="Y18" s="285">
        <v>0</v>
      </c>
    </row>
    <row r="19" spans="2:25" s="15" customFormat="1" x14ac:dyDescent="0.3">
      <c r="B19" s="284" t="s">
        <v>76</v>
      </c>
      <c r="C19" s="13">
        <f t="shared" si="0"/>
        <v>12</v>
      </c>
      <c r="D19" s="285">
        <f t="shared" si="1"/>
        <v>8</v>
      </c>
      <c r="E19" s="285">
        <f t="shared" si="2"/>
        <v>3</v>
      </c>
      <c r="F19" s="285">
        <f t="shared" si="3"/>
        <v>1</v>
      </c>
      <c r="G19" s="285">
        <f t="shared" si="4"/>
        <v>3</v>
      </c>
      <c r="H19" s="290"/>
      <c r="I19" s="287">
        <f t="shared" si="7"/>
        <v>7</v>
      </c>
      <c r="J19" s="285">
        <v>5</v>
      </c>
      <c r="K19" s="288">
        <v>2</v>
      </c>
      <c r="L19" s="285">
        <v>0</v>
      </c>
      <c r="M19" s="285">
        <v>3</v>
      </c>
      <c r="N19" s="291"/>
      <c r="O19" s="13">
        <f t="shared" si="5"/>
        <v>0</v>
      </c>
      <c r="P19" s="285">
        <v>0</v>
      </c>
      <c r="Q19" s="285">
        <v>0</v>
      </c>
      <c r="R19" s="285">
        <v>0</v>
      </c>
      <c r="S19" s="285">
        <v>0</v>
      </c>
      <c r="U19" s="13">
        <f t="shared" si="6"/>
        <v>5</v>
      </c>
      <c r="V19" s="285">
        <v>3</v>
      </c>
      <c r="W19" s="285">
        <v>1</v>
      </c>
      <c r="X19" s="285">
        <v>1</v>
      </c>
      <c r="Y19" s="285">
        <v>0</v>
      </c>
    </row>
    <row r="20" spans="2:25" s="15" customFormat="1" x14ac:dyDescent="0.3">
      <c r="B20" s="284" t="s">
        <v>44</v>
      </c>
      <c r="C20" s="13">
        <f t="shared" si="0"/>
        <v>109</v>
      </c>
      <c r="D20" s="285">
        <f t="shared" si="1"/>
        <v>92</v>
      </c>
      <c r="E20" s="285">
        <f t="shared" si="2"/>
        <v>17</v>
      </c>
      <c r="F20" s="285">
        <f t="shared" si="3"/>
        <v>0</v>
      </c>
      <c r="G20" s="285">
        <f t="shared" si="4"/>
        <v>17</v>
      </c>
      <c r="H20" s="290"/>
      <c r="I20" s="287">
        <f t="shared" si="7"/>
        <v>93</v>
      </c>
      <c r="J20" s="285">
        <v>86</v>
      </c>
      <c r="K20" s="288">
        <v>7</v>
      </c>
      <c r="L20" s="285">
        <v>0</v>
      </c>
      <c r="M20" s="285">
        <v>17</v>
      </c>
      <c r="N20" s="291"/>
      <c r="O20" s="13">
        <f t="shared" si="5"/>
        <v>0</v>
      </c>
      <c r="P20" s="285">
        <v>0</v>
      </c>
      <c r="Q20" s="285">
        <v>0</v>
      </c>
      <c r="R20" s="285">
        <v>0</v>
      </c>
      <c r="S20" s="285">
        <v>0</v>
      </c>
      <c r="U20" s="13">
        <f t="shared" si="6"/>
        <v>16</v>
      </c>
      <c r="V20" s="285">
        <v>6</v>
      </c>
      <c r="W20" s="285">
        <v>10</v>
      </c>
      <c r="X20" s="285">
        <v>0</v>
      </c>
      <c r="Y20" s="285">
        <v>0</v>
      </c>
    </row>
    <row r="21" spans="2:25" s="15" customFormat="1" x14ac:dyDescent="0.3">
      <c r="B21" s="284" t="s">
        <v>48</v>
      </c>
      <c r="C21" s="13">
        <f t="shared" si="0"/>
        <v>104</v>
      </c>
      <c r="D21" s="285">
        <f t="shared" si="1"/>
        <v>99</v>
      </c>
      <c r="E21" s="285">
        <f t="shared" si="2"/>
        <v>5</v>
      </c>
      <c r="F21" s="285">
        <f t="shared" si="3"/>
        <v>0</v>
      </c>
      <c r="G21" s="285">
        <f t="shared" si="4"/>
        <v>20</v>
      </c>
      <c r="H21" s="290"/>
      <c r="I21" s="287">
        <f t="shared" si="7"/>
        <v>102</v>
      </c>
      <c r="J21" s="288">
        <v>97</v>
      </c>
      <c r="K21" s="285">
        <v>5</v>
      </c>
      <c r="L21" s="285">
        <v>0</v>
      </c>
      <c r="M21" s="285">
        <v>20</v>
      </c>
      <c r="N21" s="291"/>
      <c r="O21" s="13">
        <f t="shared" si="5"/>
        <v>0</v>
      </c>
      <c r="P21" s="285">
        <v>0</v>
      </c>
      <c r="Q21" s="285">
        <v>0</v>
      </c>
      <c r="R21" s="285">
        <v>0</v>
      </c>
      <c r="S21" s="285">
        <v>0</v>
      </c>
      <c r="U21" s="13">
        <f t="shared" si="6"/>
        <v>2</v>
      </c>
      <c r="V21" s="285">
        <v>2</v>
      </c>
      <c r="W21" s="285">
        <v>0</v>
      </c>
      <c r="X21" s="285">
        <v>0</v>
      </c>
      <c r="Y21" s="285">
        <v>0</v>
      </c>
    </row>
    <row r="22" spans="2:25" s="15" customFormat="1" x14ac:dyDescent="0.3">
      <c r="B22" s="284" t="s">
        <v>893</v>
      </c>
      <c r="C22" s="13">
        <f t="shared" si="0"/>
        <v>2</v>
      </c>
      <c r="D22" s="285">
        <f t="shared" si="1"/>
        <v>2</v>
      </c>
      <c r="E22" s="285">
        <f t="shared" si="2"/>
        <v>0</v>
      </c>
      <c r="F22" s="285">
        <f t="shared" si="3"/>
        <v>0</v>
      </c>
      <c r="G22" s="285">
        <f t="shared" si="4"/>
        <v>2</v>
      </c>
      <c r="H22" s="290"/>
      <c r="I22" s="287">
        <f t="shared" si="7"/>
        <v>2</v>
      </c>
      <c r="J22" s="285">
        <v>2</v>
      </c>
      <c r="K22" s="285">
        <v>0</v>
      </c>
      <c r="L22" s="285">
        <v>0</v>
      </c>
      <c r="M22" s="285">
        <v>2</v>
      </c>
      <c r="N22" s="291"/>
      <c r="O22" s="13">
        <f t="shared" si="5"/>
        <v>0</v>
      </c>
      <c r="P22" s="285">
        <v>0</v>
      </c>
      <c r="Q22" s="285">
        <v>0</v>
      </c>
      <c r="R22" s="285">
        <v>0</v>
      </c>
      <c r="S22" s="285">
        <v>0</v>
      </c>
      <c r="U22" s="13">
        <f t="shared" si="6"/>
        <v>0</v>
      </c>
      <c r="V22" s="285">
        <v>0</v>
      </c>
      <c r="W22" s="285">
        <v>0</v>
      </c>
      <c r="X22" s="285">
        <v>0</v>
      </c>
      <c r="Y22" s="285">
        <v>0</v>
      </c>
    </row>
    <row r="23" spans="2:25" s="15" customFormat="1" x14ac:dyDescent="0.3">
      <c r="B23" s="284" t="s">
        <v>60</v>
      </c>
      <c r="C23" s="13">
        <f t="shared" si="0"/>
        <v>85</v>
      </c>
      <c r="D23" s="285">
        <f t="shared" si="1"/>
        <v>85</v>
      </c>
      <c r="E23" s="285">
        <f t="shared" si="2"/>
        <v>0</v>
      </c>
      <c r="F23" s="285">
        <f t="shared" si="3"/>
        <v>0</v>
      </c>
      <c r="G23" s="285">
        <f t="shared" si="4"/>
        <v>5</v>
      </c>
      <c r="H23" s="290"/>
      <c r="I23" s="287">
        <f t="shared" si="7"/>
        <v>52</v>
      </c>
      <c r="J23" s="285">
        <v>52</v>
      </c>
      <c r="K23" s="285">
        <v>0</v>
      </c>
      <c r="L23" s="285">
        <v>0</v>
      </c>
      <c r="M23" s="285">
        <v>5</v>
      </c>
      <c r="N23" s="291"/>
      <c r="O23" s="13">
        <f t="shared" si="5"/>
        <v>0</v>
      </c>
      <c r="P23" s="285">
        <v>0</v>
      </c>
      <c r="Q23" s="285">
        <v>0</v>
      </c>
      <c r="R23" s="285">
        <v>0</v>
      </c>
      <c r="S23" s="285">
        <v>0</v>
      </c>
      <c r="U23" s="13">
        <f t="shared" si="6"/>
        <v>33</v>
      </c>
      <c r="V23" s="285">
        <v>33</v>
      </c>
      <c r="W23" s="285">
        <v>0</v>
      </c>
      <c r="X23" s="285">
        <v>0</v>
      </c>
      <c r="Y23" s="285">
        <v>0</v>
      </c>
    </row>
    <row r="24" spans="2:25" s="15" customFormat="1" x14ac:dyDescent="0.3">
      <c r="B24" s="284" t="s">
        <v>1134</v>
      </c>
      <c r="C24" s="13">
        <f t="shared" si="0"/>
        <v>53</v>
      </c>
      <c r="D24" s="285">
        <f t="shared" si="1"/>
        <v>52</v>
      </c>
      <c r="E24" s="285">
        <f t="shared" si="2"/>
        <v>1</v>
      </c>
      <c r="F24" s="285">
        <f t="shared" si="3"/>
        <v>0</v>
      </c>
      <c r="G24" s="285">
        <f t="shared" si="4"/>
        <v>9</v>
      </c>
      <c r="H24" s="290"/>
      <c r="I24" s="287">
        <f t="shared" si="7"/>
        <v>48</v>
      </c>
      <c r="J24" s="285">
        <v>47</v>
      </c>
      <c r="K24" s="285">
        <v>1</v>
      </c>
      <c r="L24" s="285">
        <v>0</v>
      </c>
      <c r="M24" s="285">
        <f>8+1</f>
        <v>9</v>
      </c>
      <c r="N24" s="291"/>
      <c r="O24" s="13">
        <f t="shared" si="5"/>
        <v>0</v>
      </c>
      <c r="P24" s="285">
        <v>0</v>
      </c>
      <c r="Q24" s="285">
        <v>0</v>
      </c>
      <c r="R24" s="285">
        <v>0</v>
      </c>
      <c r="S24" s="285">
        <v>0</v>
      </c>
      <c r="U24" s="13">
        <f t="shared" si="6"/>
        <v>5</v>
      </c>
      <c r="V24" s="285">
        <v>5</v>
      </c>
      <c r="W24" s="285">
        <v>0</v>
      </c>
      <c r="X24" s="285">
        <v>0</v>
      </c>
      <c r="Y24" s="285">
        <v>0</v>
      </c>
    </row>
    <row r="25" spans="2:25" s="15" customFormat="1" x14ac:dyDescent="0.3">
      <c r="B25" s="284" t="s">
        <v>116</v>
      </c>
      <c r="C25" s="13">
        <f t="shared" si="0"/>
        <v>145</v>
      </c>
      <c r="D25" s="285">
        <f t="shared" si="1"/>
        <v>127</v>
      </c>
      <c r="E25" s="285">
        <f t="shared" si="2"/>
        <v>12</v>
      </c>
      <c r="F25" s="285">
        <f t="shared" si="3"/>
        <v>1</v>
      </c>
      <c r="G25" s="285">
        <f t="shared" si="4"/>
        <v>2</v>
      </c>
      <c r="H25" s="290"/>
      <c r="I25" s="287">
        <f t="shared" si="7"/>
        <v>82</v>
      </c>
      <c r="J25" s="288">
        <v>75</v>
      </c>
      <c r="K25" s="285">
        <v>6</v>
      </c>
      <c r="L25" s="285">
        <v>1</v>
      </c>
      <c r="M25" s="285">
        <v>1</v>
      </c>
      <c r="N25" s="291"/>
      <c r="O25" s="13">
        <f>+P25+Q25+R25+4+1</f>
        <v>21</v>
      </c>
      <c r="P25" s="285">
        <v>12</v>
      </c>
      <c r="Q25" s="285">
        <v>4</v>
      </c>
      <c r="R25" s="285">
        <v>0</v>
      </c>
      <c r="S25" s="285">
        <v>0</v>
      </c>
      <c r="U25" s="13">
        <f t="shared" si="6"/>
        <v>42</v>
      </c>
      <c r="V25" s="285">
        <v>40</v>
      </c>
      <c r="W25" s="285">
        <v>2</v>
      </c>
      <c r="X25" s="285">
        <v>0</v>
      </c>
      <c r="Y25" s="285">
        <v>1</v>
      </c>
    </row>
    <row r="26" spans="2:25" s="15" customFormat="1" x14ac:dyDescent="0.3">
      <c r="B26" s="284" t="s">
        <v>158</v>
      </c>
      <c r="C26" s="13">
        <f t="shared" si="0"/>
        <v>28</v>
      </c>
      <c r="D26" s="285">
        <f t="shared" si="1"/>
        <v>27</v>
      </c>
      <c r="E26" s="285">
        <f t="shared" si="2"/>
        <v>0</v>
      </c>
      <c r="F26" s="285">
        <f t="shared" si="3"/>
        <v>0</v>
      </c>
      <c r="G26" s="285">
        <f t="shared" si="4"/>
        <v>1</v>
      </c>
      <c r="H26" s="290"/>
      <c r="I26" s="287">
        <f t="shared" si="7"/>
        <v>5</v>
      </c>
      <c r="J26" s="285">
        <v>5</v>
      </c>
      <c r="K26" s="285">
        <v>0</v>
      </c>
      <c r="L26" s="285">
        <v>0</v>
      </c>
      <c r="M26" s="285">
        <v>1</v>
      </c>
      <c r="N26" s="291"/>
      <c r="O26" s="13">
        <f>+P26+Q26+R26+1</f>
        <v>1</v>
      </c>
      <c r="P26" s="285">
        <v>0</v>
      </c>
      <c r="Q26" s="285">
        <v>0</v>
      </c>
      <c r="R26" s="285">
        <v>0</v>
      </c>
      <c r="S26" s="285">
        <v>0</v>
      </c>
      <c r="U26" s="13">
        <f t="shared" si="6"/>
        <v>22</v>
      </c>
      <c r="V26" s="285">
        <v>22</v>
      </c>
      <c r="W26" s="285">
        <v>0</v>
      </c>
      <c r="X26" s="285">
        <v>0</v>
      </c>
      <c r="Y26" s="285">
        <v>0</v>
      </c>
    </row>
    <row r="27" spans="2:25" s="14" customFormat="1" ht="20.149999999999999" customHeight="1" x14ac:dyDescent="0.3">
      <c r="B27" s="278" t="s">
        <v>801</v>
      </c>
      <c r="C27" s="278">
        <f>SUM(C6:C26)</f>
        <v>920</v>
      </c>
      <c r="D27" s="279">
        <f>SUM(D6:D26)</f>
        <v>850</v>
      </c>
      <c r="E27" s="280">
        <f>SUM(E6:E26)</f>
        <v>59</v>
      </c>
      <c r="F27" s="281">
        <f>SUM(F6:F26)</f>
        <v>5</v>
      </c>
      <c r="G27" s="278">
        <f>SUM(G6:G26)</f>
        <v>122</v>
      </c>
      <c r="H27" s="286"/>
      <c r="I27" s="278">
        <f>SUM(I6:I26)</f>
        <v>665</v>
      </c>
      <c r="J27" s="279">
        <f>SUM(J6:J26)</f>
        <v>635</v>
      </c>
      <c r="K27" s="280">
        <f>SUM(K6:K26)</f>
        <v>28</v>
      </c>
      <c r="L27" s="281">
        <f>SUM(L6:L26)</f>
        <v>2</v>
      </c>
      <c r="M27" s="292">
        <f>SUM(M6:M26)</f>
        <v>116</v>
      </c>
      <c r="N27" s="289"/>
      <c r="O27" s="278">
        <f>SUM(O6:O26)</f>
        <v>22</v>
      </c>
      <c r="P27" s="279">
        <f>SUM(P6:P26)</f>
        <v>12</v>
      </c>
      <c r="Q27" s="280">
        <f>SUM(Q6:Q26)</f>
        <v>4</v>
      </c>
      <c r="R27" s="281">
        <f>SUM(R6:R26)</f>
        <v>0</v>
      </c>
      <c r="S27" s="292">
        <f>SUM(S6:S26)</f>
        <v>0</v>
      </c>
      <c r="U27" s="278">
        <f>SUM(U6:U26)</f>
        <v>233</v>
      </c>
      <c r="V27" s="279">
        <f>SUM(V6:V26)</f>
        <v>203</v>
      </c>
      <c r="W27" s="280">
        <f>SUM(W6:W26)</f>
        <v>27</v>
      </c>
      <c r="X27" s="281">
        <f>SUM(X6:X26)</f>
        <v>3</v>
      </c>
      <c r="Y27" s="292">
        <f>SUM(Y6:Y26)</f>
        <v>6</v>
      </c>
    </row>
    <row r="28" spans="2:25" x14ac:dyDescent="0.3">
      <c r="J28" s="293"/>
      <c r="K28" s="293"/>
      <c r="L28" s="294"/>
    </row>
    <row r="29" spans="2:25" ht="16.7" x14ac:dyDescent="0.35">
      <c r="B29" s="295" t="s">
        <v>4963</v>
      </c>
      <c r="C29" s="296">
        <f>(+D27/C27)</f>
        <v>0.92391304347826086</v>
      </c>
      <c r="D29" s="297"/>
      <c r="E29" s="297"/>
      <c r="F29" s="297"/>
      <c r="G29" s="298"/>
      <c r="H29" s="298"/>
      <c r="I29" s="299">
        <f>+J27/I27</f>
        <v>0.95488721804511278</v>
      </c>
      <c r="J29" s="300"/>
      <c r="K29" s="300"/>
      <c r="L29" s="300"/>
      <c r="M29" s="300"/>
      <c r="N29" s="300"/>
      <c r="O29" s="301">
        <v>0.36</v>
      </c>
      <c r="U29" s="296">
        <f>+V27/U27</f>
        <v>0.871244635193133</v>
      </c>
    </row>
    <row r="30" spans="2:25" ht="16.7" x14ac:dyDescent="0.35">
      <c r="B30" s="297" t="s">
        <v>9535</v>
      </c>
      <c r="C30" s="297"/>
      <c r="D30" s="297"/>
      <c r="E30" s="297"/>
      <c r="F30" s="297"/>
      <c r="G30" s="298"/>
      <c r="H30" s="298"/>
      <c r="I30" s="133"/>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XFC881728"/>
  <sheetViews>
    <sheetView zoomScale="70" zoomScaleNormal="70" workbookViewId="0">
      <pane xSplit="5" ySplit="2" topLeftCell="P772" activePane="bottomRight" state="frozen"/>
      <selection pane="topRight" activeCell="E1" sqref="E1"/>
      <selection pane="bottomLeft" activeCell="A3" sqref="A3"/>
      <selection pane="bottomRight" activeCell="A2" sqref="A2"/>
    </sheetView>
  </sheetViews>
  <sheetFormatPr baseColWidth="10" defaultColWidth="11.3984375" defaultRowHeight="14" x14ac:dyDescent="0.3"/>
  <cols>
    <col min="1" max="1" width="11.69921875" style="253" customWidth="1"/>
    <col min="2" max="2" width="29.3984375" style="126" customWidth="1"/>
    <col min="3" max="3" width="15.69921875" style="126" customWidth="1"/>
    <col min="4" max="4" width="17.59765625" style="126" customWidth="1"/>
    <col min="5" max="5" width="15.09765625" style="253" customWidth="1"/>
    <col min="6" max="6" width="77.69921875" style="10" customWidth="1"/>
    <col min="7" max="7" width="28.09765625" style="10" customWidth="1"/>
    <col min="8" max="8" width="29.296875" style="10" customWidth="1"/>
    <col min="9" max="9" width="30.59765625" style="10" customWidth="1"/>
    <col min="10" max="10" width="25.69921875" style="254" customWidth="1"/>
    <col min="11" max="11" width="16.09765625" style="254" customWidth="1"/>
    <col min="12" max="13" width="15.69921875" style="319" customWidth="1"/>
    <col min="14" max="15" width="15.69921875" style="254" customWidth="1"/>
    <col min="16" max="16" width="25.69921875" style="255" customWidth="1"/>
    <col min="17" max="17" width="25.69921875" style="126" customWidth="1"/>
    <col min="18" max="18" width="70.69921875" style="10" customWidth="1"/>
    <col min="19" max="19" width="11.69921875" style="10" hidden="1" customWidth="1"/>
    <col min="20" max="26" width="70.69921875" style="126" hidden="1" customWidth="1"/>
    <col min="27" max="37" width="70.69921875" style="10" hidden="1" customWidth="1"/>
    <col min="38" max="39" width="72.69921875" style="10" hidden="1" customWidth="1"/>
    <col min="40" max="40" width="72.69921875" style="62" hidden="1" customWidth="1"/>
    <col min="41" max="51" width="72.69921875" style="10" hidden="1" customWidth="1"/>
    <col min="52" max="53" width="72.69921875" style="10" customWidth="1"/>
    <col min="54" max="54" width="18.09765625" style="257" customWidth="1"/>
    <col min="55" max="55" width="15.69921875" style="30" customWidth="1"/>
    <col min="56" max="56" width="15.69921875" style="257" customWidth="1"/>
    <col min="57" max="57" width="15.69921875" style="30" customWidth="1"/>
    <col min="58" max="58" width="70.69921875" style="10" customWidth="1"/>
    <col min="59" max="61" width="40.69921875" style="10" customWidth="1"/>
    <col min="62" max="62" width="15.69921875" style="12" customWidth="1"/>
    <col min="63" max="63" width="17" style="30" customWidth="1"/>
    <col min="64" max="64" width="15.69921875" style="30" customWidth="1"/>
    <col min="65" max="65" width="11.3984375" style="10" customWidth="1"/>
    <col min="66" max="66" width="36.69921875" style="126" customWidth="1"/>
    <col min="67" max="67" width="37.69921875" style="126" customWidth="1"/>
    <col min="68" max="69" width="46.3984375" style="126" customWidth="1"/>
    <col min="70" max="16384" width="11.3984375" style="10"/>
  </cols>
  <sheetData>
    <row r="1" spans="1:69" ht="50.1" customHeight="1" x14ac:dyDescent="0.25">
      <c r="A1" s="439" t="s">
        <v>3355</v>
      </c>
      <c r="B1" s="439"/>
      <c r="C1" s="439"/>
      <c r="D1" s="439"/>
      <c r="E1" s="439"/>
      <c r="F1" s="439"/>
      <c r="G1" s="439" t="s">
        <v>3361</v>
      </c>
      <c r="H1" s="439"/>
      <c r="I1" s="439"/>
      <c r="J1" s="440"/>
      <c r="K1" s="440"/>
      <c r="L1" s="440"/>
      <c r="M1" s="440"/>
      <c r="N1" s="440"/>
      <c r="O1" s="440"/>
      <c r="P1" s="439"/>
      <c r="Q1" s="439"/>
      <c r="R1" s="441" t="s">
        <v>3858</v>
      </c>
      <c r="S1" s="441"/>
      <c r="T1" s="441"/>
      <c r="U1" s="441"/>
      <c r="V1" s="441"/>
      <c r="W1" s="441"/>
      <c r="X1" s="441"/>
      <c r="Y1" s="441"/>
      <c r="Z1" s="441"/>
      <c r="AA1" s="441"/>
      <c r="AB1" s="441"/>
      <c r="AC1" s="441"/>
      <c r="AD1" s="441"/>
      <c r="AE1" s="441"/>
      <c r="AF1" s="441"/>
      <c r="AG1" s="441"/>
      <c r="AH1" s="441"/>
      <c r="AI1" s="441"/>
      <c r="AJ1" s="441"/>
      <c r="AK1" s="441"/>
      <c r="AL1" s="441"/>
      <c r="AM1" s="441"/>
      <c r="AN1" s="442"/>
      <c r="AO1" s="441"/>
      <c r="AP1" s="441"/>
      <c r="AQ1" s="441"/>
      <c r="AR1" s="441"/>
      <c r="AS1" s="441"/>
      <c r="AT1" s="441"/>
      <c r="AU1" s="441"/>
      <c r="AV1" s="441"/>
      <c r="AW1" s="441"/>
      <c r="AX1" s="441"/>
      <c r="AY1" s="441"/>
      <c r="AZ1" s="441"/>
      <c r="BA1" s="441"/>
      <c r="BB1" s="441"/>
      <c r="BC1" s="441"/>
      <c r="BD1" s="443" t="s">
        <v>3859</v>
      </c>
      <c r="BE1" s="443"/>
      <c r="BF1" s="443"/>
      <c r="BG1" s="443"/>
      <c r="BH1" s="443"/>
      <c r="BI1" s="443"/>
      <c r="BJ1" s="443"/>
      <c r="BK1" s="443"/>
      <c r="BL1" s="443"/>
      <c r="BN1" s="444" t="s">
        <v>5104</v>
      </c>
      <c r="BO1" s="445"/>
      <c r="BP1" s="445"/>
      <c r="BQ1" s="446"/>
    </row>
    <row r="2" spans="1:69" s="15" customFormat="1" ht="72.8" customHeight="1" x14ac:dyDescent="0.3">
      <c r="A2" s="20" t="s">
        <v>1828</v>
      </c>
      <c r="B2" s="20" t="s">
        <v>3363</v>
      </c>
      <c r="C2" s="20" t="s">
        <v>3364</v>
      </c>
      <c r="D2" s="20" t="s">
        <v>4383</v>
      </c>
      <c r="E2" s="20" t="s">
        <v>1827</v>
      </c>
      <c r="F2" s="20" t="s">
        <v>0</v>
      </c>
      <c r="G2" s="20" t="s">
        <v>1</v>
      </c>
      <c r="H2" s="20" t="s">
        <v>2</v>
      </c>
      <c r="I2" s="20" t="s">
        <v>3</v>
      </c>
      <c r="J2" s="21" t="s">
        <v>4</v>
      </c>
      <c r="K2" s="21" t="s">
        <v>5</v>
      </c>
      <c r="L2" s="302" t="s">
        <v>6</v>
      </c>
      <c r="M2" s="302" t="s">
        <v>7</v>
      </c>
      <c r="N2" s="21" t="s">
        <v>8</v>
      </c>
      <c r="O2" s="21" t="s">
        <v>9</v>
      </c>
      <c r="P2" s="22" t="s">
        <v>807</v>
      </c>
      <c r="Q2" s="21" t="s">
        <v>808</v>
      </c>
      <c r="R2" s="264" t="s">
        <v>8437</v>
      </c>
      <c r="S2" s="24" t="s">
        <v>1016</v>
      </c>
      <c r="T2" s="26" t="s">
        <v>2567</v>
      </c>
      <c r="U2" s="26" t="s">
        <v>2566</v>
      </c>
      <c r="V2" s="26" t="s">
        <v>959</v>
      </c>
      <c r="W2" s="26" t="s">
        <v>944</v>
      </c>
      <c r="X2" s="26" t="s">
        <v>945</v>
      </c>
      <c r="Y2" s="26" t="s">
        <v>946</v>
      </c>
      <c r="Z2" s="26" t="s">
        <v>947</v>
      </c>
      <c r="AA2" s="26" t="s">
        <v>938</v>
      </c>
      <c r="AB2" s="26" t="s">
        <v>939</v>
      </c>
      <c r="AC2" s="26" t="s">
        <v>941</v>
      </c>
      <c r="AD2" s="26" t="s">
        <v>942</v>
      </c>
      <c r="AE2" s="26" t="s">
        <v>1119</v>
      </c>
      <c r="AF2" s="142" t="s">
        <v>9287</v>
      </c>
      <c r="AG2" s="26" t="s">
        <v>9286</v>
      </c>
      <c r="AH2" s="142" t="s">
        <v>9288</v>
      </c>
      <c r="AI2" s="26" t="s">
        <v>9285</v>
      </c>
      <c r="AJ2" s="142" t="s">
        <v>9289</v>
      </c>
      <c r="AK2" s="26" t="s">
        <v>9284</v>
      </c>
      <c r="AL2" s="142" t="s">
        <v>9283</v>
      </c>
      <c r="AM2" s="26" t="s">
        <v>9282</v>
      </c>
      <c r="AN2" s="23" t="s">
        <v>9281</v>
      </c>
      <c r="AO2" s="24" t="s">
        <v>9280</v>
      </c>
      <c r="AP2" s="23" t="s">
        <v>9279</v>
      </c>
      <c r="AQ2" s="24" t="s">
        <v>9278</v>
      </c>
      <c r="AR2" s="23" t="s">
        <v>9277</v>
      </c>
      <c r="AS2" s="24" t="s">
        <v>9276</v>
      </c>
      <c r="AT2" s="23" t="s">
        <v>9275</v>
      </c>
      <c r="AU2" s="24" t="s">
        <v>9273</v>
      </c>
      <c r="AV2" s="23" t="s">
        <v>9272</v>
      </c>
      <c r="AW2" s="24" t="s">
        <v>9274</v>
      </c>
      <c r="AX2" s="23" t="s">
        <v>9271</v>
      </c>
      <c r="AY2" s="24" t="s">
        <v>9270</v>
      </c>
      <c r="AZ2" s="23" t="s">
        <v>9268</v>
      </c>
      <c r="BA2" s="24" t="s">
        <v>9269</v>
      </c>
      <c r="BB2" s="25" t="s">
        <v>901</v>
      </c>
      <c r="BC2" s="26" t="s">
        <v>958</v>
      </c>
      <c r="BD2" s="27" t="s">
        <v>3864</v>
      </c>
      <c r="BE2" s="28" t="s">
        <v>943</v>
      </c>
      <c r="BF2" s="28" t="s">
        <v>1330</v>
      </c>
      <c r="BG2" s="28" t="s">
        <v>1133</v>
      </c>
      <c r="BH2" s="28" t="s">
        <v>2298</v>
      </c>
      <c r="BI2" s="28" t="s">
        <v>2299</v>
      </c>
      <c r="BJ2" s="28" t="s">
        <v>955</v>
      </c>
      <c r="BK2" s="28" t="s">
        <v>2579</v>
      </c>
      <c r="BL2" s="29" t="s">
        <v>2588</v>
      </c>
      <c r="BN2" s="142" t="s">
        <v>5105</v>
      </c>
      <c r="BO2" s="142" t="s">
        <v>5106</v>
      </c>
      <c r="BP2" s="142" t="s">
        <v>5107</v>
      </c>
      <c r="BQ2" s="142" t="s">
        <v>5108</v>
      </c>
    </row>
    <row r="3" spans="1:69" s="62" customFormat="1" ht="115.55" hidden="1" customHeight="1" x14ac:dyDescent="0.3">
      <c r="A3" s="106" t="s">
        <v>1708</v>
      </c>
      <c r="B3" s="17" t="s">
        <v>147</v>
      </c>
      <c r="C3" s="92">
        <v>42661</v>
      </c>
      <c r="D3" s="92"/>
      <c r="E3" s="106" t="s">
        <v>1017</v>
      </c>
      <c r="F3" s="65" t="s">
        <v>6285</v>
      </c>
      <c r="G3" s="5" t="s">
        <v>102</v>
      </c>
      <c r="H3" s="265" t="s">
        <v>108</v>
      </c>
      <c r="I3" s="5" t="s">
        <v>8540</v>
      </c>
      <c r="J3" s="17" t="s">
        <v>28</v>
      </c>
      <c r="K3" s="104">
        <v>1</v>
      </c>
      <c r="L3" s="303">
        <v>42737</v>
      </c>
      <c r="M3" s="303">
        <v>43100</v>
      </c>
      <c r="N3" s="39">
        <f>+WEEKNUM(M3-L3)</f>
        <v>52</v>
      </c>
      <c r="O3" s="147">
        <v>1</v>
      </c>
      <c r="P3" s="65" t="s">
        <v>44</v>
      </c>
      <c r="Q3" s="65" t="s">
        <v>84</v>
      </c>
      <c r="R3" s="65" t="s">
        <v>6286</v>
      </c>
      <c r="S3" s="146">
        <f t="shared" ref="S3:S66" si="0">LEN(R3)</f>
        <v>233</v>
      </c>
      <c r="T3" s="65" t="s">
        <v>937</v>
      </c>
      <c r="U3" s="65" t="s">
        <v>937</v>
      </c>
      <c r="V3" s="5" t="s">
        <v>6287</v>
      </c>
      <c r="W3" s="17" t="s">
        <v>968</v>
      </c>
      <c r="X3" s="17" t="s">
        <v>968</v>
      </c>
      <c r="Y3" s="17" t="s">
        <v>968</v>
      </c>
      <c r="Z3" s="17" t="s">
        <v>968</v>
      </c>
      <c r="AA3" s="17" t="s">
        <v>968</v>
      </c>
      <c r="AB3" s="17" t="s">
        <v>968</v>
      </c>
      <c r="AC3" s="17" t="s">
        <v>968</v>
      </c>
      <c r="AD3" s="17" t="s">
        <v>968</v>
      </c>
      <c r="AE3" s="17" t="s">
        <v>968</v>
      </c>
      <c r="AF3" s="17" t="s">
        <v>1814</v>
      </c>
      <c r="AG3" s="17" t="s">
        <v>968</v>
      </c>
      <c r="AH3" s="17" t="s">
        <v>1814</v>
      </c>
      <c r="AI3" s="17" t="s">
        <v>968</v>
      </c>
      <c r="AJ3" s="17" t="s">
        <v>968</v>
      </c>
      <c r="AK3" s="17" t="s">
        <v>968</v>
      </c>
      <c r="AL3" s="17" t="s">
        <v>2616</v>
      </c>
      <c r="AM3" s="17" t="s">
        <v>968</v>
      </c>
      <c r="AN3" s="17" t="s">
        <v>2616</v>
      </c>
      <c r="AO3" s="17" t="s">
        <v>968</v>
      </c>
      <c r="AP3" s="17" t="s">
        <v>1153</v>
      </c>
      <c r="AQ3" s="17" t="s">
        <v>968</v>
      </c>
      <c r="AR3" s="17" t="s">
        <v>1153</v>
      </c>
      <c r="AS3" s="17" t="s">
        <v>968</v>
      </c>
      <c r="AT3" s="17" t="s">
        <v>1153</v>
      </c>
      <c r="AU3" s="17" t="s">
        <v>968</v>
      </c>
      <c r="AV3" s="17" t="s">
        <v>1153</v>
      </c>
      <c r="AW3" s="17" t="s">
        <v>968</v>
      </c>
      <c r="AX3" s="17" t="s">
        <v>1153</v>
      </c>
      <c r="AY3" s="5" t="s">
        <v>968</v>
      </c>
      <c r="AZ3" s="17" t="s">
        <v>1153</v>
      </c>
      <c r="BA3" s="5" t="s">
        <v>968</v>
      </c>
      <c r="BB3" s="33" t="s">
        <v>781</v>
      </c>
      <c r="BC3" s="100">
        <v>43122</v>
      </c>
      <c r="BD3" s="33" t="s">
        <v>4387</v>
      </c>
      <c r="BE3" s="104"/>
      <c r="BF3" s="61"/>
      <c r="BG3" s="61"/>
      <c r="BH3" s="61"/>
      <c r="BI3" s="61"/>
      <c r="BJ3" s="44" t="s">
        <v>956</v>
      </c>
      <c r="BK3" s="104"/>
      <c r="BL3" s="104"/>
      <c r="BN3" s="145"/>
      <c r="BO3" s="145"/>
      <c r="BP3" s="145"/>
      <c r="BQ3" s="145"/>
    </row>
    <row r="4" spans="1:69" s="62" customFormat="1" ht="115.55" hidden="1" customHeight="1" x14ac:dyDescent="0.3">
      <c r="A4" s="106" t="s">
        <v>1709</v>
      </c>
      <c r="B4" s="17" t="s">
        <v>147</v>
      </c>
      <c r="C4" s="92">
        <v>42661</v>
      </c>
      <c r="D4" s="92"/>
      <c r="E4" s="106" t="s">
        <v>1018</v>
      </c>
      <c r="F4" s="65" t="s">
        <v>6288</v>
      </c>
      <c r="G4" s="5" t="s">
        <v>104</v>
      </c>
      <c r="H4" s="5" t="s">
        <v>145</v>
      </c>
      <c r="I4" s="5" t="s">
        <v>146</v>
      </c>
      <c r="J4" s="17" t="s">
        <v>28</v>
      </c>
      <c r="K4" s="104">
        <v>1</v>
      </c>
      <c r="L4" s="303">
        <v>42737</v>
      </c>
      <c r="M4" s="303">
        <v>43100</v>
      </c>
      <c r="N4" s="39">
        <f t="shared" ref="N4:N67" si="1">+WEEKNUM(M4-L4)</f>
        <v>52</v>
      </c>
      <c r="O4" s="147">
        <v>1</v>
      </c>
      <c r="P4" s="65" t="s">
        <v>44</v>
      </c>
      <c r="Q4" s="65" t="s">
        <v>45</v>
      </c>
      <c r="R4" s="65" t="s">
        <v>997</v>
      </c>
      <c r="S4" s="146">
        <f t="shared" si="0"/>
        <v>386</v>
      </c>
      <c r="T4" s="65" t="s">
        <v>937</v>
      </c>
      <c r="U4" s="65" t="s">
        <v>937</v>
      </c>
      <c r="V4" s="65" t="s">
        <v>6289</v>
      </c>
      <c r="W4" s="65" t="s">
        <v>997</v>
      </c>
      <c r="X4" s="17" t="s">
        <v>968</v>
      </c>
      <c r="Y4" s="17" t="s">
        <v>968</v>
      </c>
      <c r="Z4" s="17" t="s">
        <v>968</v>
      </c>
      <c r="AA4" s="17" t="s">
        <v>968</v>
      </c>
      <c r="AB4" s="17" t="s">
        <v>968</v>
      </c>
      <c r="AC4" s="17" t="s">
        <v>968</v>
      </c>
      <c r="AD4" s="17" t="s">
        <v>968</v>
      </c>
      <c r="AE4" s="17" t="s">
        <v>968</v>
      </c>
      <c r="AF4" s="17" t="s">
        <v>1814</v>
      </c>
      <c r="AG4" s="17" t="s">
        <v>968</v>
      </c>
      <c r="AH4" s="17" t="s">
        <v>1814</v>
      </c>
      <c r="AI4" s="17" t="s">
        <v>968</v>
      </c>
      <c r="AJ4" s="17" t="s">
        <v>968</v>
      </c>
      <c r="AK4" s="17" t="s">
        <v>968</v>
      </c>
      <c r="AL4" s="17" t="s">
        <v>2616</v>
      </c>
      <c r="AM4" s="17" t="s">
        <v>968</v>
      </c>
      <c r="AN4" s="17" t="s">
        <v>2616</v>
      </c>
      <c r="AO4" s="17" t="s">
        <v>968</v>
      </c>
      <c r="AP4" s="17" t="s">
        <v>1153</v>
      </c>
      <c r="AQ4" s="17" t="s">
        <v>968</v>
      </c>
      <c r="AR4" s="17" t="s">
        <v>1153</v>
      </c>
      <c r="AS4" s="17" t="s">
        <v>968</v>
      </c>
      <c r="AT4" s="17" t="s">
        <v>1153</v>
      </c>
      <c r="AU4" s="17" t="s">
        <v>968</v>
      </c>
      <c r="AV4" s="17" t="s">
        <v>1153</v>
      </c>
      <c r="AW4" s="17" t="s">
        <v>968</v>
      </c>
      <c r="AX4" s="17" t="s">
        <v>1153</v>
      </c>
      <c r="AY4" s="5" t="s">
        <v>968</v>
      </c>
      <c r="AZ4" s="17" t="s">
        <v>1153</v>
      </c>
      <c r="BA4" s="5" t="s">
        <v>968</v>
      </c>
      <c r="BB4" s="33" t="s">
        <v>781</v>
      </c>
      <c r="BC4" s="100">
        <v>43122</v>
      </c>
      <c r="BD4" s="33" t="s">
        <v>4387</v>
      </c>
      <c r="BE4" s="104"/>
      <c r="BF4" s="61"/>
      <c r="BG4" s="61"/>
      <c r="BH4" s="61"/>
      <c r="BI4" s="61"/>
      <c r="BJ4" s="44" t="s">
        <v>956</v>
      </c>
      <c r="BK4" s="104"/>
      <c r="BL4" s="104"/>
      <c r="BN4" s="65"/>
      <c r="BO4" s="65"/>
      <c r="BP4" s="65"/>
      <c r="BQ4" s="65"/>
    </row>
    <row r="5" spans="1:69" s="62" customFormat="1" ht="115.55" hidden="1" customHeight="1" x14ac:dyDescent="0.3">
      <c r="A5" s="106" t="s">
        <v>1710</v>
      </c>
      <c r="B5" s="17" t="s">
        <v>147</v>
      </c>
      <c r="C5" s="92">
        <v>42661</v>
      </c>
      <c r="D5" s="92"/>
      <c r="E5" s="106" t="s">
        <v>1019</v>
      </c>
      <c r="F5" s="65" t="s">
        <v>6290</v>
      </c>
      <c r="G5" s="5" t="s">
        <v>368</v>
      </c>
      <c r="H5" s="5" t="s">
        <v>364</v>
      </c>
      <c r="I5" s="5" t="s">
        <v>365</v>
      </c>
      <c r="J5" s="17" t="s">
        <v>366</v>
      </c>
      <c r="K5" s="104">
        <v>5</v>
      </c>
      <c r="L5" s="303">
        <v>42918</v>
      </c>
      <c r="M5" s="303">
        <v>43100</v>
      </c>
      <c r="N5" s="39">
        <f t="shared" si="1"/>
        <v>26</v>
      </c>
      <c r="O5" s="147">
        <v>5</v>
      </c>
      <c r="P5" s="65" t="s">
        <v>44</v>
      </c>
      <c r="Q5" s="65" t="s">
        <v>369</v>
      </c>
      <c r="R5" s="65" t="s">
        <v>998</v>
      </c>
      <c r="S5" s="146">
        <f t="shared" si="0"/>
        <v>375</v>
      </c>
      <c r="T5" s="65" t="s">
        <v>937</v>
      </c>
      <c r="U5" s="65" t="s">
        <v>937</v>
      </c>
      <c r="V5" s="65" t="s">
        <v>6289</v>
      </c>
      <c r="W5" s="65" t="s">
        <v>8830</v>
      </c>
      <c r="X5" s="65" t="s">
        <v>998</v>
      </c>
      <c r="Y5" s="5" t="s">
        <v>1135</v>
      </c>
      <c r="Z5" s="5" t="s">
        <v>1135</v>
      </c>
      <c r="AA5" s="5" t="s">
        <v>1135</v>
      </c>
      <c r="AB5" s="5" t="s">
        <v>1135</v>
      </c>
      <c r="AC5" s="5" t="s">
        <v>1135</v>
      </c>
      <c r="AD5" s="5" t="s">
        <v>1135</v>
      </c>
      <c r="AE5" s="5" t="s">
        <v>1135</v>
      </c>
      <c r="AF5" s="5" t="s">
        <v>1153</v>
      </c>
      <c r="AG5" s="5" t="s">
        <v>1135</v>
      </c>
      <c r="AH5" s="5" t="s">
        <v>1153</v>
      </c>
      <c r="AI5" s="5" t="s">
        <v>1135</v>
      </c>
      <c r="AJ5" s="5" t="s">
        <v>1153</v>
      </c>
      <c r="AK5" s="5" t="s">
        <v>1135</v>
      </c>
      <c r="AL5" s="5" t="s">
        <v>1153</v>
      </c>
      <c r="AM5" s="5" t="s">
        <v>1135</v>
      </c>
      <c r="AN5" s="5" t="s">
        <v>1153</v>
      </c>
      <c r="AO5" s="5" t="s">
        <v>1135</v>
      </c>
      <c r="AP5" s="5" t="s">
        <v>1153</v>
      </c>
      <c r="AQ5" s="5" t="s">
        <v>1135</v>
      </c>
      <c r="AR5" s="5" t="s">
        <v>1153</v>
      </c>
      <c r="AS5" s="5" t="s">
        <v>1135</v>
      </c>
      <c r="AT5" s="5" t="s">
        <v>1153</v>
      </c>
      <c r="AU5" s="5" t="s">
        <v>1135</v>
      </c>
      <c r="AV5" s="5" t="s">
        <v>1153</v>
      </c>
      <c r="AW5" s="5" t="s">
        <v>1135</v>
      </c>
      <c r="AX5" s="5" t="s">
        <v>1153</v>
      </c>
      <c r="AY5" s="5" t="s">
        <v>1135</v>
      </c>
      <c r="AZ5" s="5" t="s">
        <v>1153</v>
      </c>
      <c r="BA5" s="5" t="s">
        <v>1135</v>
      </c>
      <c r="BB5" s="33" t="s">
        <v>781</v>
      </c>
      <c r="BC5" s="100">
        <v>43281</v>
      </c>
      <c r="BD5" s="33" t="s">
        <v>4387</v>
      </c>
      <c r="BE5" s="104"/>
      <c r="BF5" s="61"/>
      <c r="BG5" s="61"/>
      <c r="BH5" s="61"/>
      <c r="BI5" s="61"/>
      <c r="BJ5" s="44" t="s">
        <v>956</v>
      </c>
      <c r="BK5" s="104"/>
      <c r="BL5" s="104"/>
      <c r="BN5" s="65"/>
      <c r="BO5" s="65"/>
      <c r="BP5" s="65"/>
      <c r="BQ5" s="65"/>
    </row>
    <row r="6" spans="1:69" s="62" customFormat="1" ht="115.55" hidden="1" customHeight="1" x14ac:dyDescent="0.3">
      <c r="A6" s="106" t="s">
        <v>1711</v>
      </c>
      <c r="B6" s="17" t="s">
        <v>103</v>
      </c>
      <c r="C6" s="92">
        <v>42661</v>
      </c>
      <c r="D6" s="92"/>
      <c r="E6" s="106" t="s">
        <v>1020</v>
      </c>
      <c r="F6" s="65" t="s">
        <v>6291</v>
      </c>
      <c r="G6" s="5" t="s">
        <v>102</v>
      </c>
      <c r="H6" s="5" t="s">
        <v>81</v>
      </c>
      <c r="I6" s="5" t="s">
        <v>82</v>
      </c>
      <c r="J6" s="17" t="s">
        <v>83</v>
      </c>
      <c r="K6" s="104">
        <v>1</v>
      </c>
      <c r="L6" s="303">
        <v>42979</v>
      </c>
      <c r="M6" s="303">
        <v>43190</v>
      </c>
      <c r="N6" s="39">
        <f t="shared" si="1"/>
        <v>31</v>
      </c>
      <c r="O6" s="147">
        <v>1</v>
      </c>
      <c r="P6" s="65" t="s">
        <v>44</v>
      </c>
      <c r="Q6" s="65" t="s">
        <v>84</v>
      </c>
      <c r="R6" s="65" t="s">
        <v>6292</v>
      </c>
      <c r="S6" s="146">
        <f t="shared" si="0"/>
        <v>175</v>
      </c>
      <c r="T6" s="65" t="s">
        <v>937</v>
      </c>
      <c r="U6" s="65" t="s">
        <v>937</v>
      </c>
      <c r="V6" s="5" t="s">
        <v>8541</v>
      </c>
      <c r="W6" s="17" t="s">
        <v>968</v>
      </c>
      <c r="X6" s="17" t="s">
        <v>968</v>
      </c>
      <c r="Y6" s="17" t="s">
        <v>968</v>
      </c>
      <c r="Z6" s="17" t="s">
        <v>968</v>
      </c>
      <c r="AA6" s="17" t="s">
        <v>968</v>
      </c>
      <c r="AB6" s="17" t="s">
        <v>968</v>
      </c>
      <c r="AC6" s="17" t="s">
        <v>968</v>
      </c>
      <c r="AD6" s="17" t="s">
        <v>968</v>
      </c>
      <c r="AE6" s="17" t="s">
        <v>968</v>
      </c>
      <c r="AF6" s="17" t="s">
        <v>1814</v>
      </c>
      <c r="AG6" s="17" t="s">
        <v>968</v>
      </c>
      <c r="AH6" s="17" t="s">
        <v>1814</v>
      </c>
      <c r="AI6" s="17" t="s">
        <v>968</v>
      </c>
      <c r="AJ6" s="17" t="s">
        <v>968</v>
      </c>
      <c r="AK6" s="17" t="s">
        <v>968</v>
      </c>
      <c r="AL6" s="17" t="s">
        <v>2616</v>
      </c>
      <c r="AM6" s="17" t="s">
        <v>968</v>
      </c>
      <c r="AN6" s="17" t="s">
        <v>2616</v>
      </c>
      <c r="AO6" s="17" t="s">
        <v>968</v>
      </c>
      <c r="AP6" s="17" t="s">
        <v>1153</v>
      </c>
      <c r="AQ6" s="17" t="s">
        <v>968</v>
      </c>
      <c r="AR6" s="17" t="s">
        <v>1153</v>
      </c>
      <c r="AS6" s="17" t="s">
        <v>968</v>
      </c>
      <c r="AT6" s="17" t="s">
        <v>1153</v>
      </c>
      <c r="AU6" s="17" t="s">
        <v>968</v>
      </c>
      <c r="AV6" s="17" t="s">
        <v>1153</v>
      </c>
      <c r="AW6" s="17" t="s">
        <v>968</v>
      </c>
      <c r="AX6" s="17" t="s">
        <v>1153</v>
      </c>
      <c r="AY6" s="5" t="s">
        <v>968</v>
      </c>
      <c r="AZ6" s="17" t="s">
        <v>1153</v>
      </c>
      <c r="BA6" s="5" t="s">
        <v>968</v>
      </c>
      <c r="BB6" s="33" t="s">
        <v>781</v>
      </c>
      <c r="BC6" s="100">
        <v>43122</v>
      </c>
      <c r="BD6" s="33" t="s">
        <v>4387</v>
      </c>
      <c r="BE6" s="104"/>
      <c r="BF6" s="61"/>
      <c r="BG6" s="61"/>
      <c r="BH6" s="61"/>
      <c r="BI6" s="61"/>
      <c r="BJ6" s="44" t="s">
        <v>956</v>
      </c>
      <c r="BK6" s="104"/>
      <c r="BL6" s="104"/>
      <c r="BN6" s="65"/>
      <c r="BO6" s="65"/>
      <c r="BP6" s="65"/>
      <c r="BQ6" s="65"/>
    </row>
    <row r="7" spans="1:69" s="62" customFormat="1" ht="115.55" hidden="1" customHeight="1" x14ac:dyDescent="0.3">
      <c r="A7" s="106" t="s">
        <v>1712</v>
      </c>
      <c r="B7" s="17" t="s">
        <v>103</v>
      </c>
      <c r="C7" s="92">
        <v>42661</v>
      </c>
      <c r="D7" s="92"/>
      <c r="E7" s="106" t="s">
        <v>1020</v>
      </c>
      <c r="F7" s="65" t="s">
        <v>6293</v>
      </c>
      <c r="G7" s="5" t="s">
        <v>102</v>
      </c>
      <c r="H7" s="5" t="s">
        <v>140</v>
      </c>
      <c r="I7" s="5" t="s">
        <v>141</v>
      </c>
      <c r="J7" s="17" t="s">
        <v>142</v>
      </c>
      <c r="K7" s="104">
        <v>7</v>
      </c>
      <c r="L7" s="303">
        <v>42979</v>
      </c>
      <c r="M7" s="303">
        <v>43190</v>
      </c>
      <c r="N7" s="39">
        <f t="shared" si="1"/>
        <v>31</v>
      </c>
      <c r="O7" s="147">
        <v>7</v>
      </c>
      <c r="P7" s="65" t="s">
        <v>44</v>
      </c>
      <c r="Q7" s="65" t="s">
        <v>369</v>
      </c>
      <c r="R7" s="65" t="s">
        <v>910</v>
      </c>
      <c r="S7" s="146">
        <f t="shared" si="0"/>
        <v>258</v>
      </c>
      <c r="T7" s="65" t="s">
        <v>937</v>
      </c>
      <c r="U7" s="65" t="s">
        <v>937</v>
      </c>
      <c r="V7" s="5" t="s">
        <v>8831</v>
      </c>
      <c r="W7" s="5"/>
      <c r="X7" s="5" t="s">
        <v>143</v>
      </c>
      <c r="Y7" s="17" t="s">
        <v>971</v>
      </c>
      <c r="Z7" s="17" t="s">
        <v>971</v>
      </c>
      <c r="AA7" s="17" t="s">
        <v>971</v>
      </c>
      <c r="AB7" s="17" t="s">
        <v>971</v>
      </c>
      <c r="AC7" s="17" t="s">
        <v>971</v>
      </c>
      <c r="AD7" s="17" t="s">
        <v>971</v>
      </c>
      <c r="AE7" s="17" t="s">
        <v>971</v>
      </c>
      <c r="AF7" s="17" t="s">
        <v>1810</v>
      </c>
      <c r="AG7" s="17" t="s">
        <v>971</v>
      </c>
      <c r="AH7" s="17" t="s">
        <v>1810</v>
      </c>
      <c r="AI7" s="17" t="s">
        <v>971</v>
      </c>
      <c r="AJ7" s="17" t="s">
        <v>971</v>
      </c>
      <c r="AK7" s="17" t="s">
        <v>971</v>
      </c>
      <c r="AL7" s="17" t="s">
        <v>2616</v>
      </c>
      <c r="AM7" s="17" t="s">
        <v>971</v>
      </c>
      <c r="AN7" s="17" t="s">
        <v>2616</v>
      </c>
      <c r="AO7" s="17" t="s">
        <v>971</v>
      </c>
      <c r="AP7" s="17" t="s">
        <v>1153</v>
      </c>
      <c r="AQ7" s="17" t="s">
        <v>971</v>
      </c>
      <c r="AR7" s="17" t="s">
        <v>1153</v>
      </c>
      <c r="AS7" s="17" t="s">
        <v>971</v>
      </c>
      <c r="AT7" s="17" t="s">
        <v>1153</v>
      </c>
      <c r="AU7" s="17" t="s">
        <v>971</v>
      </c>
      <c r="AV7" s="17" t="s">
        <v>1153</v>
      </c>
      <c r="AW7" s="17" t="s">
        <v>971</v>
      </c>
      <c r="AX7" s="17" t="s">
        <v>1153</v>
      </c>
      <c r="AY7" s="5" t="s">
        <v>971</v>
      </c>
      <c r="AZ7" s="17" t="s">
        <v>1153</v>
      </c>
      <c r="BA7" s="5" t="s">
        <v>971</v>
      </c>
      <c r="BB7" s="33" t="s">
        <v>781</v>
      </c>
      <c r="BC7" s="100">
        <v>43307</v>
      </c>
      <c r="BD7" s="33" t="s">
        <v>4387</v>
      </c>
      <c r="BE7" s="104"/>
      <c r="BF7" s="61"/>
      <c r="BG7" s="61"/>
      <c r="BH7" s="61"/>
      <c r="BI7" s="61"/>
      <c r="BJ7" s="44" t="s">
        <v>956</v>
      </c>
      <c r="BK7" s="104"/>
      <c r="BL7" s="104"/>
      <c r="BN7" s="65"/>
      <c r="BO7" s="65"/>
      <c r="BP7" s="65"/>
      <c r="BQ7" s="65"/>
    </row>
    <row r="8" spans="1:69" s="62" customFormat="1" ht="115.55" hidden="1" customHeight="1" x14ac:dyDescent="0.3">
      <c r="A8" s="106" t="s">
        <v>1713</v>
      </c>
      <c r="B8" s="17" t="s">
        <v>103</v>
      </c>
      <c r="C8" s="92">
        <v>42661</v>
      </c>
      <c r="D8" s="92"/>
      <c r="E8" s="106" t="s">
        <v>1021</v>
      </c>
      <c r="F8" s="65" t="s">
        <v>8542</v>
      </c>
      <c r="G8" s="5" t="s">
        <v>161</v>
      </c>
      <c r="H8" s="5" t="s">
        <v>145</v>
      </c>
      <c r="I8" s="5" t="s">
        <v>146</v>
      </c>
      <c r="J8" s="17" t="s">
        <v>28</v>
      </c>
      <c r="K8" s="104">
        <v>1</v>
      </c>
      <c r="L8" s="303">
        <v>42917</v>
      </c>
      <c r="M8" s="303">
        <v>43100</v>
      </c>
      <c r="N8" s="39">
        <f t="shared" si="1"/>
        <v>27</v>
      </c>
      <c r="O8" s="147">
        <v>1</v>
      </c>
      <c r="P8" s="65" t="s">
        <v>71</v>
      </c>
      <c r="Q8" s="65" t="s">
        <v>60</v>
      </c>
      <c r="R8" s="65" t="s">
        <v>994</v>
      </c>
      <c r="S8" s="146">
        <f t="shared" si="0"/>
        <v>173</v>
      </c>
      <c r="T8" s="65" t="s">
        <v>937</v>
      </c>
      <c r="U8" s="65" t="s">
        <v>937</v>
      </c>
      <c r="V8" s="65" t="s">
        <v>6289</v>
      </c>
      <c r="W8" s="65" t="s">
        <v>994</v>
      </c>
      <c r="X8" s="17" t="s">
        <v>968</v>
      </c>
      <c r="Y8" s="17" t="s">
        <v>968</v>
      </c>
      <c r="Z8" s="17" t="s">
        <v>968</v>
      </c>
      <c r="AA8" s="17" t="s">
        <v>968</v>
      </c>
      <c r="AB8" s="17" t="s">
        <v>968</v>
      </c>
      <c r="AC8" s="17" t="s">
        <v>968</v>
      </c>
      <c r="AD8" s="17" t="s">
        <v>968</v>
      </c>
      <c r="AE8" s="17" t="s">
        <v>968</v>
      </c>
      <c r="AF8" s="17" t="s">
        <v>1814</v>
      </c>
      <c r="AG8" s="17" t="s">
        <v>968</v>
      </c>
      <c r="AH8" s="17" t="s">
        <v>1814</v>
      </c>
      <c r="AI8" s="17" t="s">
        <v>968</v>
      </c>
      <c r="AJ8" s="17" t="s">
        <v>968</v>
      </c>
      <c r="AK8" s="17" t="s">
        <v>968</v>
      </c>
      <c r="AL8" s="17" t="s">
        <v>2616</v>
      </c>
      <c r="AM8" s="17" t="s">
        <v>968</v>
      </c>
      <c r="AN8" s="17" t="s">
        <v>2616</v>
      </c>
      <c r="AO8" s="17" t="s">
        <v>968</v>
      </c>
      <c r="AP8" s="17" t="s">
        <v>1153</v>
      </c>
      <c r="AQ8" s="17" t="s">
        <v>968</v>
      </c>
      <c r="AR8" s="17" t="s">
        <v>1153</v>
      </c>
      <c r="AS8" s="17" t="s">
        <v>968</v>
      </c>
      <c r="AT8" s="17" t="s">
        <v>1153</v>
      </c>
      <c r="AU8" s="17" t="s">
        <v>968</v>
      </c>
      <c r="AV8" s="17" t="s">
        <v>1153</v>
      </c>
      <c r="AW8" s="17" t="s">
        <v>968</v>
      </c>
      <c r="AX8" s="17" t="s">
        <v>1153</v>
      </c>
      <c r="AY8" s="5" t="s">
        <v>968</v>
      </c>
      <c r="AZ8" s="17" t="s">
        <v>1153</v>
      </c>
      <c r="BA8" s="5" t="s">
        <v>968</v>
      </c>
      <c r="BB8" s="33" t="s">
        <v>781</v>
      </c>
      <c r="BC8" s="100">
        <v>43122</v>
      </c>
      <c r="BD8" s="33" t="s">
        <v>4387</v>
      </c>
      <c r="BE8" s="104"/>
      <c r="BF8" s="61"/>
      <c r="BG8" s="61"/>
      <c r="BH8" s="61"/>
      <c r="BI8" s="61"/>
      <c r="BJ8" s="44" t="s">
        <v>956</v>
      </c>
      <c r="BK8" s="104"/>
      <c r="BL8" s="104"/>
      <c r="BN8" s="65"/>
      <c r="BO8" s="65"/>
      <c r="BP8" s="65"/>
      <c r="BQ8" s="65"/>
    </row>
    <row r="9" spans="1:69" s="62" customFormat="1" ht="115.55" hidden="1" customHeight="1" x14ac:dyDescent="0.3">
      <c r="A9" s="106" t="s">
        <v>1714</v>
      </c>
      <c r="B9" s="17" t="s">
        <v>103</v>
      </c>
      <c r="C9" s="92">
        <v>42661</v>
      </c>
      <c r="D9" s="92"/>
      <c r="E9" s="106" t="s">
        <v>1022</v>
      </c>
      <c r="F9" s="65" t="s">
        <v>6294</v>
      </c>
      <c r="G9" s="5" t="s">
        <v>102</v>
      </c>
      <c r="H9" s="5" t="s">
        <v>108</v>
      </c>
      <c r="I9" s="5" t="s">
        <v>8540</v>
      </c>
      <c r="J9" s="17" t="s">
        <v>28</v>
      </c>
      <c r="K9" s="104">
        <v>1</v>
      </c>
      <c r="L9" s="303">
        <v>42737</v>
      </c>
      <c r="M9" s="303">
        <v>43100</v>
      </c>
      <c r="N9" s="39">
        <f t="shared" si="1"/>
        <v>52</v>
      </c>
      <c r="O9" s="147">
        <v>1</v>
      </c>
      <c r="P9" s="65" t="s">
        <v>44</v>
      </c>
      <c r="Q9" s="65" t="s">
        <v>84</v>
      </c>
      <c r="R9" s="65" t="s">
        <v>995</v>
      </c>
      <c r="S9" s="146">
        <f t="shared" si="0"/>
        <v>262</v>
      </c>
      <c r="T9" s="65" t="s">
        <v>937</v>
      </c>
      <c r="U9" s="65" t="s">
        <v>937</v>
      </c>
      <c r="V9" s="65" t="s">
        <v>6289</v>
      </c>
      <c r="W9" s="65" t="s">
        <v>995</v>
      </c>
      <c r="X9" s="17" t="s">
        <v>968</v>
      </c>
      <c r="Y9" s="17" t="s">
        <v>968</v>
      </c>
      <c r="Z9" s="17" t="s">
        <v>968</v>
      </c>
      <c r="AA9" s="17" t="s">
        <v>968</v>
      </c>
      <c r="AB9" s="17" t="s">
        <v>968</v>
      </c>
      <c r="AC9" s="17" t="s">
        <v>968</v>
      </c>
      <c r="AD9" s="17" t="s">
        <v>968</v>
      </c>
      <c r="AE9" s="17" t="s">
        <v>968</v>
      </c>
      <c r="AF9" s="17" t="s">
        <v>1814</v>
      </c>
      <c r="AG9" s="17" t="s">
        <v>968</v>
      </c>
      <c r="AH9" s="17" t="s">
        <v>1814</v>
      </c>
      <c r="AI9" s="17" t="s">
        <v>968</v>
      </c>
      <c r="AJ9" s="17" t="s">
        <v>968</v>
      </c>
      <c r="AK9" s="17" t="s">
        <v>968</v>
      </c>
      <c r="AL9" s="17" t="s">
        <v>2616</v>
      </c>
      <c r="AM9" s="17" t="s">
        <v>968</v>
      </c>
      <c r="AN9" s="17" t="s">
        <v>2616</v>
      </c>
      <c r="AO9" s="17" t="s">
        <v>968</v>
      </c>
      <c r="AP9" s="17" t="s">
        <v>1153</v>
      </c>
      <c r="AQ9" s="17" t="s">
        <v>968</v>
      </c>
      <c r="AR9" s="17" t="s">
        <v>1153</v>
      </c>
      <c r="AS9" s="17" t="s">
        <v>968</v>
      </c>
      <c r="AT9" s="17" t="s">
        <v>1153</v>
      </c>
      <c r="AU9" s="17" t="s">
        <v>968</v>
      </c>
      <c r="AV9" s="17" t="s">
        <v>1153</v>
      </c>
      <c r="AW9" s="17" t="s">
        <v>968</v>
      </c>
      <c r="AX9" s="17" t="s">
        <v>1153</v>
      </c>
      <c r="AY9" s="5" t="s">
        <v>968</v>
      </c>
      <c r="AZ9" s="17" t="s">
        <v>1153</v>
      </c>
      <c r="BA9" s="5" t="s">
        <v>968</v>
      </c>
      <c r="BB9" s="33" t="s">
        <v>781</v>
      </c>
      <c r="BC9" s="100">
        <v>43122</v>
      </c>
      <c r="BD9" s="33" t="s">
        <v>4387</v>
      </c>
      <c r="BE9" s="104"/>
      <c r="BF9" s="61"/>
      <c r="BG9" s="61"/>
      <c r="BH9" s="61"/>
      <c r="BI9" s="61"/>
      <c r="BJ9" s="44" t="s">
        <v>956</v>
      </c>
      <c r="BK9" s="104"/>
      <c r="BL9" s="104"/>
      <c r="BN9" s="65"/>
      <c r="BO9" s="65"/>
      <c r="BP9" s="65"/>
      <c r="BQ9" s="65"/>
    </row>
    <row r="10" spans="1:69" s="62" customFormat="1" ht="115.55" hidden="1" customHeight="1" x14ac:dyDescent="0.3">
      <c r="A10" s="106" t="s">
        <v>1715</v>
      </c>
      <c r="B10" s="17" t="s">
        <v>103</v>
      </c>
      <c r="C10" s="92">
        <v>42661</v>
      </c>
      <c r="D10" s="92"/>
      <c r="E10" s="106" t="s">
        <v>1024</v>
      </c>
      <c r="F10" s="65" t="s">
        <v>6295</v>
      </c>
      <c r="G10" s="5" t="s">
        <v>117</v>
      </c>
      <c r="H10" s="5" t="s">
        <v>118</v>
      </c>
      <c r="I10" s="5" t="s">
        <v>8540</v>
      </c>
      <c r="J10" s="17" t="s">
        <v>28</v>
      </c>
      <c r="K10" s="104">
        <v>1</v>
      </c>
      <c r="L10" s="303">
        <v>42737</v>
      </c>
      <c r="M10" s="303">
        <v>43100</v>
      </c>
      <c r="N10" s="39">
        <f t="shared" si="1"/>
        <v>52</v>
      </c>
      <c r="O10" s="147">
        <v>1</v>
      </c>
      <c r="P10" s="65" t="s">
        <v>44</v>
      </c>
      <c r="Q10" s="65" t="s">
        <v>45</v>
      </c>
      <c r="R10" s="65" t="s">
        <v>995</v>
      </c>
      <c r="S10" s="146">
        <f t="shared" si="0"/>
        <v>262</v>
      </c>
      <c r="T10" s="65" t="s">
        <v>937</v>
      </c>
      <c r="U10" s="65" t="s">
        <v>937</v>
      </c>
      <c r="V10" s="65" t="s">
        <v>6289</v>
      </c>
      <c r="W10" s="65" t="s">
        <v>995</v>
      </c>
      <c r="X10" s="17" t="s">
        <v>968</v>
      </c>
      <c r="Y10" s="17" t="s">
        <v>968</v>
      </c>
      <c r="Z10" s="17" t="s">
        <v>968</v>
      </c>
      <c r="AA10" s="17" t="s">
        <v>968</v>
      </c>
      <c r="AB10" s="17" t="s">
        <v>968</v>
      </c>
      <c r="AC10" s="17" t="s">
        <v>968</v>
      </c>
      <c r="AD10" s="17" t="s">
        <v>968</v>
      </c>
      <c r="AE10" s="17" t="s">
        <v>968</v>
      </c>
      <c r="AF10" s="17" t="s">
        <v>1814</v>
      </c>
      <c r="AG10" s="17" t="s">
        <v>968</v>
      </c>
      <c r="AH10" s="17" t="s">
        <v>1814</v>
      </c>
      <c r="AI10" s="17" t="s">
        <v>968</v>
      </c>
      <c r="AJ10" s="17" t="s">
        <v>968</v>
      </c>
      <c r="AK10" s="17" t="s">
        <v>968</v>
      </c>
      <c r="AL10" s="17" t="s">
        <v>2616</v>
      </c>
      <c r="AM10" s="17" t="s">
        <v>968</v>
      </c>
      <c r="AN10" s="17" t="s">
        <v>2616</v>
      </c>
      <c r="AO10" s="17" t="s">
        <v>968</v>
      </c>
      <c r="AP10" s="17" t="s">
        <v>1153</v>
      </c>
      <c r="AQ10" s="17" t="s">
        <v>968</v>
      </c>
      <c r="AR10" s="17" t="s">
        <v>1153</v>
      </c>
      <c r="AS10" s="17" t="s">
        <v>968</v>
      </c>
      <c r="AT10" s="17" t="s">
        <v>1153</v>
      </c>
      <c r="AU10" s="17" t="s">
        <v>968</v>
      </c>
      <c r="AV10" s="17" t="s">
        <v>1153</v>
      </c>
      <c r="AW10" s="17" t="s">
        <v>968</v>
      </c>
      <c r="AX10" s="17" t="s">
        <v>1153</v>
      </c>
      <c r="AY10" s="5" t="s">
        <v>968</v>
      </c>
      <c r="AZ10" s="17" t="s">
        <v>1153</v>
      </c>
      <c r="BA10" s="5" t="s">
        <v>968</v>
      </c>
      <c r="BB10" s="33" t="s">
        <v>781</v>
      </c>
      <c r="BC10" s="100">
        <v>43122</v>
      </c>
      <c r="BD10" s="33" t="s">
        <v>4387</v>
      </c>
      <c r="BE10" s="104"/>
      <c r="BF10" s="61"/>
      <c r="BG10" s="61"/>
      <c r="BH10" s="61"/>
      <c r="BI10" s="61"/>
      <c r="BJ10" s="44" t="s">
        <v>956</v>
      </c>
      <c r="BK10" s="104"/>
      <c r="BL10" s="104"/>
      <c r="BN10" s="65"/>
      <c r="BO10" s="65"/>
      <c r="BP10" s="65"/>
      <c r="BQ10" s="65"/>
    </row>
    <row r="11" spans="1:69" s="62" customFormat="1" ht="115.55" hidden="1" customHeight="1" x14ac:dyDescent="0.3">
      <c r="A11" s="106" t="s">
        <v>1716</v>
      </c>
      <c r="B11" s="17" t="s">
        <v>107</v>
      </c>
      <c r="C11" s="92">
        <v>42661</v>
      </c>
      <c r="D11" s="92"/>
      <c r="E11" s="106" t="s">
        <v>1025</v>
      </c>
      <c r="F11" s="65" t="s">
        <v>6296</v>
      </c>
      <c r="G11" s="5" t="s">
        <v>113</v>
      </c>
      <c r="H11" s="5" t="s">
        <v>140</v>
      </c>
      <c r="I11" s="5" t="s">
        <v>141</v>
      </c>
      <c r="J11" s="17" t="s">
        <v>142</v>
      </c>
      <c r="K11" s="104">
        <v>7</v>
      </c>
      <c r="L11" s="303">
        <v>42979</v>
      </c>
      <c r="M11" s="303">
        <v>43190</v>
      </c>
      <c r="N11" s="39">
        <f t="shared" si="1"/>
        <v>31</v>
      </c>
      <c r="O11" s="147">
        <v>7</v>
      </c>
      <c r="P11" s="65" t="s">
        <v>162</v>
      </c>
      <c r="Q11" s="65" t="s">
        <v>60</v>
      </c>
      <c r="R11" s="5" t="s">
        <v>143</v>
      </c>
      <c r="S11" s="146">
        <f t="shared" si="0"/>
        <v>109</v>
      </c>
      <c r="T11" s="65" t="s">
        <v>937</v>
      </c>
      <c r="U11" s="65" t="s">
        <v>937</v>
      </c>
      <c r="V11" s="65" t="s">
        <v>6289</v>
      </c>
      <c r="W11" s="65" t="s">
        <v>8830</v>
      </c>
      <c r="X11" s="5" t="s">
        <v>143</v>
      </c>
      <c r="Y11" s="17" t="s">
        <v>971</v>
      </c>
      <c r="Z11" s="17" t="s">
        <v>971</v>
      </c>
      <c r="AA11" s="17" t="s">
        <v>971</v>
      </c>
      <c r="AB11" s="17" t="s">
        <v>971</v>
      </c>
      <c r="AC11" s="17" t="s">
        <v>971</v>
      </c>
      <c r="AD11" s="17" t="s">
        <v>971</v>
      </c>
      <c r="AE11" s="17" t="s">
        <v>971</v>
      </c>
      <c r="AF11" s="17" t="s">
        <v>1810</v>
      </c>
      <c r="AG11" s="17" t="s">
        <v>971</v>
      </c>
      <c r="AH11" s="17" t="s">
        <v>1810</v>
      </c>
      <c r="AI11" s="17" t="s">
        <v>971</v>
      </c>
      <c r="AJ11" s="17" t="s">
        <v>971</v>
      </c>
      <c r="AK11" s="17" t="s">
        <v>971</v>
      </c>
      <c r="AL11" s="17" t="s">
        <v>2616</v>
      </c>
      <c r="AM11" s="17" t="s">
        <v>971</v>
      </c>
      <c r="AN11" s="17" t="s">
        <v>2616</v>
      </c>
      <c r="AO11" s="17" t="s">
        <v>971</v>
      </c>
      <c r="AP11" s="17" t="s">
        <v>1153</v>
      </c>
      <c r="AQ11" s="17" t="s">
        <v>971</v>
      </c>
      <c r="AR11" s="17" t="s">
        <v>1153</v>
      </c>
      <c r="AS11" s="17" t="s">
        <v>971</v>
      </c>
      <c r="AT11" s="17" t="s">
        <v>1153</v>
      </c>
      <c r="AU11" s="17" t="s">
        <v>971</v>
      </c>
      <c r="AV11" s="17" t="s">
        <v>1153</v>
      </c>
      <c r="AW11" s="17" t="s">
        <v>971</v>
      </c>
      <c r="AX11" s="17" t="s">
        <v>1153</v>
      </c>
      <c r="AY11" s="5" t="s">
        <v>971</v>
      </c>
      <c r="AZ11" s="17" t="s">
        <v>1153</v>
      </c>
      <c r="BA11" s="5" t="s">
        <v>971</v>
      </c>
      <c r="BB11" s="33" t="s">
        <v>781</v>
      </c>
      <c r="BC11" s="100">
        <v>43307</v>
      </c>
      <c r="BD11" s="33" t="s">
        <v>4387</v>
      </c>
      <c r="BE11" s="104"/>
      <c r="BF11" s="61"/>
      <c r="BG11" s="61"/>
      <c r="BH11" s="61"/>
      <c r="BI11" s="61"/>
      <c r="BJ11" s="44" t="s">
        <v>956</v>
      </c>
      <c r="BK11" s="104"/>
      <c r="BL11" s="104"/>
      <c r="BN11" s="65"/>
      <c r="BO11" s="65"/>
      <c r="BP11" s="65"/>
      <c r="BQ11" s="65"/>
    </row>
    <row r="12" spans="1:69" s="62" customFormat="1" ht="115.55" hidden="1" customHeight="1" x14ac:dyDescent="0.3">
      <c r="A12" s="106" t="s">
        <v>1717</v>
      </c>
      <c r="B12" s="17" t="s">
        <v>107</v>
      </c>
      <c r="C12" s="92">
        <v>42661</v>
      </c>
      <c r="D12" s="92"/>
      <c r="E12" s="106" t="s">
        <v>1026</v>
      </c>
      <c r="F12" s="65" t="s">
        <v>8543</v>
      </c>
      <c r="G12" s="5" t="s">
        <v>104</v>
      </c>
      <c r="H12" s="5" t="s">
        <v>105</v>
      </c>
      <c r="I12" s="5" t="s">
        <v>106</v>
      </c>
      <c r="J12" s="17" t="s">
        <v>28</v>
      </c>
      <c r="K12" s="104">
        <v>1</v>
      </c>
      <c r="L12" s="303">
        <v>43009</v>
      </c>
      <c r="M12" s="303">
        <v>43100</v>
      </c>
      <c r="N12" s="39">
        <f t="shared" si="1"/>
        <v>13</v>
      </c>
      <c r="O12" s="147">
        <v>1</v>
      </c>
      <c r="P12" s="65" t="s">
        <v>44</v>
      </c>
      <c r="Q12" s="65" t="s">
        <v>45</v>
      </c>
      <c r="R12" s="65" t="s">
        <v>996</v>
      </c>
      <c r="S12" s="146">
        <f t="shared" si="0"/>
        <v>383</v>
      </c>
      <c r="T12" s="65" t="s">
        <v>937</v>
      </c>
      <c r="U12" s="65" t="s">
        <v>937</v>
      </c>
      <c r="V12" s="65" t="s">
        <v>6289</v>
      </c>
      <c r="W12" s="65" t="s">
        <v>996</v>
      </c>
      <c r="X12" s="17" t="s">
        <v>968</v>
      </c>
      <c r="Y12" s="17" t="s">
        <v>968</v>
      </c>
      <c r="Z12" s="17" t="s">
        <v>968</v>
      </c>
      <c r="AA12" s="17" t="s">
        <v>968</v>
      </c>
      <c r="AB12" s="17" t="s">
        <v>968</v>
      </c>
      <c r="AC12" s="17" t="s">
        <v>968</v>
      </c>
      <c r="AD12" s="17" t="s">
        <v>968</v>
      </c>
      <c r="AE12" s="17" t="s">
        <v>968</v>
      </c>
      <c r="AF12" s="17" t="s">
        <v>1814</v>
      </c>
      <c r="AG12" s="17" t="s">
        <v>968</v>
      </c>
      <c r="AH12" s="17" t="s">
        <v>1814</v>
      </c>
      <c r="AI12" s="17" t="s">
        <v>968</v>
      </c>
      <c r="AJ12" s="17" t="s">
        <v>968</v>
      </c>
      <c r="AK12" s="17" t="s">
        <v>968</v>
      </c>
      <c r="AL12" s="17" t="s">
        <v>2616</v>
      </c>
      <c r="AM12" s="17" t="s">
        <v>968</v>
      </c>
      <c r="AN12" s="17" t="s">
        <v>2616</v>
      </c>
      <c r="AO12" s="17" t="s">
        <v>968</v>
      </c>
      <c r="AP12" s="17" t="s">
        <v>1153</v>
      </c>
      <c r="AQ12" s="17" t="s">
        <v>968</v>
      </c>
      <c r="AR12" s="17" t="s">
        <v>1153</v>
      </c>
      <c r="AS12" s="17" t="s">
        <v>968</v>
      </c>
      <c r="AT12" s="17" t="s">
        <v>1153</v>
      </c>
      <c r="AU12" s="17" t="s">
        <v>968</v>
      </c>
      <c r="AV12" s="17" t="s">
        <v>1153</v>
      </c>
      <c r="AW12" s="17" t="s">
        <v>968</v>
      </c>
      <c r="AX12" s="17" t="s">
        <v>1153</v>
      </c>
      <c r="AY12" s="5" t="s">
        <v>968</v>
      </c>
      <c r="AZ12" s="17" t="s">
        <v>1153</v>
      </c>
      <c r="BA12" s="5" t="s">
        <v>968</v>
      </c>
      <c r="BB12" s="33" t="s">
        <v>781</v>
      </c>
      <c r="BC12" s="100">
        <v>43122</v>
      </c>
      <c r="BD12" s="33" t="s">
        <v>4387</v>
      </c>
      <c r="BE12" s="104"/>
      <c r="BF12" s="61"/>
      <c r="BG12" s="61"/>
      <c r="BH12" s="61"/>
      <c r="BI12" s="61"/>
      <c r="BJ12" s="44" t="s">
        <v>956</v>
      </c>
      <c r="BK12" s="104"/>
      <c r="BL12" s="104"/>
      <c r="BN12" s="65"/>
      <c r="BO12" s="65"/>
      <c r="BP12" s="65"/>
      <c r="BQ12" s="65"/>
    </row>
    <row r="13" spans="1:69" s="62" customFormat="1" ht="115.55" hidden="1" customHeight="1" x14ac:dyDescent="0.3">
      <c r="A13" s="106" t="s">
        <v>1718</v>
      </c>
      <c r="B13" s="77" t="s">
        <v>8544</v>
      </c>
      <c r="C13" s="92">
        <v>42661</v>
      </c>
      <c r="D13" s="92" t="s">
        <v>4288</v>
      </c>
      <c r="E13" s="106" t="s">
        <v>1020</v>
      </c>
      <c r="F13" s="65" t="s">
        <v>6297</v>
      </c>
      <c r="G13" s="5" t="s">
        <v>148</v>
      </c>
      <c r="H13" s="5" t="s">
        <v>8545</v>
      </c>
      <c r="I13" s="5" t="s">
        <v>8546</v>
      </c>
      <c r="J13" s="17" t="s">
        <v>34</v>
      </c>
      <c r="K13" s="104">
        <v>1</v>
      </c>
      <c r="L13" s="303">
        <v>42887</v>
      </c>
      <c r="M13" s="303">
        <v>43281</v>
      </c>
      <c r="N13" s="39">
        <f t="shared" si="1"/>
        <v>5</v>
      </c>
      <c r="O13" s="148">
        <v>1</v>
      </c>
      <c r="P13" s="65" t="s">
        <v>24</v>
      </c>
      <c r="Q13" s="65"/>
      <c r="R13" s="5" t="s">
        <v>974</v>
      </c>
      <c r="S13" s="146">
        <f t="shared" si="0"/>
        <v>253</v>
      </c>
      <c r="T13" s="65" t="s">
        <v>937</v>
      </c>
      <c r="U13" s="65" t="s">
        <v>937</v>
      </c>
      <c r="V13" s="65" t="s">
        <v>6289</v>
      </c>
      <c r="W13" s="17" t="s">
        <v>972</v>
      </c>
      <c r="X13" s="65" t="s">
        <v>974</v>
      </c>
      <c r="Y13" s="17" t="s">
        <v>971</v>
      </c>
      <c r="Z13" s="17" t="s">
        <v>971</v>
      </c>
      <c r="AA13" s="17" t="s">
        <v>971</v>
      </c>
      <c r="AB13" s="17" t="s">
        <v>971</v>
      </c>
      <c r="AC13" s="17" t="s">
        <v>971</v>
      </c>
      <c r="AD13" s="17" t="s">
        <v>971</v>
      </c>
      <c r="AE13" s="17" t="s">
        <v>971</v>
      </c>
      <c r="AF13" s="17" t="s">
        <v>1810</v>
      </c>
      <c r="AG13" s="17" t="s">
        <v>971</v>
      </c>
      <c r="AH13" s="17" t="s">
        <v>1810</v>
      </c>
      <c r="AI13" s="17" t="s">
        <v>971</v>
      </c>
      <c r="AJ13" s="17" t="s">
        <v>971</v>
      </c>
      <c r="AK13" s="17" t="s">
        <v>971</v>
      </c>
      <c r="AL13" s="17" t="s">
        <v>2616</v>
      </c>
      <c r="AM13" s="17" t="s">
        <v>971</v>
      </c>
      <c r="AN13" s="17" t="s">
        <v>2616</v>
      </c>
      <c r="AO13" s="17" t="s">
        <v>971</v>
      </c>
      <c r="AP13" s="17" t="s">
        <v>1153</v>
      </c>
      <c r="AQ13" s="17" t="s">
        <v>971</v>
      </c>
      <c r="AR13" s="17" t="s">
        <v>1153</v>
      </c>
      <c r="AS13" s="17" t="s">
        <v>971</v>
      </c>
      <c r="AT13" s="17" t="s">
        <v>1153</v>
      </c>
      <c r="AU13" s="17" t="s">
        <v>971</v>
      </c>
      <c r="AV13" s="17" t="s">
        <v>1153</v>
      </c>
      <c r="AW13" s="17" t="s">
        <v>971</v>
      </c>
      <c r="AX13" s="17" t="s">
        <v>1153</v>
      </c>
      <c r="AY13" s="5" t="s">
        <v>971</v>
      </c>
      <c r="AZ13" s="17" t="s">
        <v>1153</v>
      </c>
      <c r="BA13" s="5" t="s">
        <v>971</v>
      </c>
      <c r="BB13" s="33" t="s">
        <v>781</v>
      </c>
      <c r="BC13" s="100">
        <v>43307</v>
      </c>
      <c r="BD13" s="33" t="s">
        <v>4387</v>
      </c>
      <c r="BE13" s="104"/>
      <c r="BF13" s="61"/>
      <c r="BG13" s="61"/>
      <c r="BH13" s="61"/>
      <c r="BI13" s="61"/>
      <c r="BJ13" s="44" t="s">
        <v>956</v>
      </c>
      <c r="BK13" s="104"/>
      <c r="BL13" s="104"/>
      <c r="BN13" s="65"/>
      <c r="BO13" s="65"/>
      <c r="BP13" s="65"/>
      <c r="BQ13" s="65"/>
    </row>
    <row r="14" spans="1:69" s="62" customFormat="1" ht="115.55" hidden="1" customHeight="1" x14ac:dyDescent="0.3">
      <c r="A14" s="106" t="s">
        <v>1719</v>
      </c>
      <c r="B14" s="77" t="s">
        <v>8544</v>
      </c>
      <c r="C14" s="92">
        <v>42661</v>
      </c>
      <c r="D14" s="92" t="s">
        <v>4378</v>
      </c>
      <c r="E14" s="106" t="s">
        <v>1020</v>
      </c>
      <c r="F14" s="65" t="s">
        <v>6298</v>
      </c>
      <c r="G14" s="5" t="s">
        <v>8547</v>
      </c>
      <c r="H14" s="5" t="s">
        <v>216</v>
      </c>
      <c r="I14" s="5" t="s">
        <v>217</v>
      </c>
      <c r="J14" s="17" t="s">
        <v>28</v>
      </c>
      <c r="K14" s="104">
        <v>3</v>
      </c>
      <c r="L14" s="303">
        <v>42737</v>
      </c>
      <c r="M14" s="303">
        <v>43100</v>
      </c>
      <c r="N14" s="39">
        <f t="shared" si="1"/>
        <v>52</v>
      </c>
      <c r="O14" s="147">
        <v>3</v>
      </c>
      <c r="P14" s="65" t="s">
        <v>24</v>
      </c>
      <c r="Q14" s="65"/>
      <c r="R14" s="5" t="s">
        <v>973</v>
      </c>
      <c r="S14" s="146">
        <f t="shared" si="0"/>
        <v>350</v>
      </c>
      <c r="T14" s="65" t="s">
        <v>937</v>
      </c>
      <c r="U14" s="65" t="s">
        <v>937</v>
      </c>
      <c r="V14" s="65" t="s">
        <v>6289</v>
      </c>
      <c r="W14" s="17" t="s">
        <v>973</v>
      </c>
      <c r="X14" s="17" t="s">
        <v>968</v>
      </c>
      <c r="Y14" s="17" t="s">
        <v>968</v>
      </c>
      <c r="Z14" s="17" t="s">
        <v>968</v>
      </c>
      <c r="AA14" s="17" t="s">
        <v>968</v>
      </c>
      <c r="AB14" s="17" t="s">
        <v>968</v>
      </c>
      <c r="AC14" s="17" t="s">
        <v>968</v>
      </c>
      <c r="AD14" s="17" t="s">
        <v>968</v>
      </c>
      <c r="AE14" s="17" t="s">
        <v>968</v>
      </c>
      <c r="AF14" s="17" t="s">
        <v>1814</v>
      </c>
      <c r="AG14" s="17" t="s">
        <v>968</v>
      </c>
      <c r="AH14" s="17" t="s">
        <v>1814</v>
      </c>
      <c r="AI14" s="17" t="s">
        <v>968</v>
      </c>
      <c r="AJ14" s="17" t="s">
        <v>968</v>
      </c>
      <c r="AK14" s="17" t="s">
        <v>968</v>
      </c>
      <c r="AL14" s="17" t="s">
        <v>2616</v>
      </c>
      <c r="AM14" s="17" t="s">
        <v>968</v>
      </c>
      <c r="AN14" s="17" t="s">
        <v>2616</v>
      </c>
      <c r="AO14" s="17" t="s">
        <v>968</v>
      </c>
      <c r="AP14" s="17" t="s">
        <v>1153</v>
      </c>
      <c r="AQ14" s="17" t="s">
        <v>968</v>
      </c>
      <c r="AR14" s="17" t="s">
        <v>1153</v>
      </c>
      <c r="AS14" s="17" t="s">
        <v>968</v>
      </c>
      <c r="AT14" s="17" t="s">
        <v>1153</v>
      </c>
      <c r="AU14" s="17" t="s">
        <v>968</v>
      </c>
      <c r="AV14" s="17" t="s">
        <v>1153</v>
      </c>
      <c r="AW14" s="17" t="s">
        <v>968</v>
      </c>
      <c r="AX14" s="17" t="s">
        <v>1153</v>
      </c>
      <c r="AY14" s="5" t="s">
        <v>968</v>
      </c>
      <c r="AZ14" s="17" t="s">
        <v>1153</v>
      </c>
      <c r="BA14" s="5" t="s">
        <v>968</v>
      </c>
      <c r="BB14" s="33" t="s">
        <v>781</v>
      </c>
      <c r="BC14" s="100">
        <v>43122</v>
      </c>
      <c r="BD14" s="33" t="s">
        <v>4387</v>
      </c>
      <c r="BE14" s="104"/>
      <c r="BF14" s="61"/>
      <c r="BG14" s="61"/>
      <c r="BH14" s="61"/>
      <c r="BI14" s="61"/>
      <c r="BJ14" s="44" t="s">
        <v>956</v>
      </c>
      <c r="BK14" s="104"/>
      <c r="BL14" s="104"/>
      <c r="BN14" s="65"/>
      <c r="BO14" s="65"/>
      <c r="BP14" s="65"/>
      <c r="BQ14" s="65"/>
    </row>
    <row r="15" spans="1:69" s="62" customFormat="1" ht="115.55" hidden="1" customHeight="1" x14ac:dyDescent="0.3">
      <c r="A15" s="106" t="s">
        <v>1720</v>
      </c>
      <c r="B15" s="77" t="s">
        <v>8544</v>
      </c>
      <c r="C15" s="92">
        <v>42661</v>
      </c>
      <c r="D15" s="92" t="s">
        <v>4287</v>
      </c>
      <c r="E15" s="106" t="s">
        <v>1037</v>
      </c>
      <c r="F15" s="65" t="s">
        <v>6299</v>
      </c>
      <c r="G15" s="5" t="s">
        <v>8547</v>
      </c>
      <c r="H15" s="5" t="s">
        <v>216</v>
      </c>
      <c r="I15" s="5" t="s">
        <v>217</v>
      </c>
      <c r="J15" s="17" t="s">
        <v>28</v>
      </c>
      <c r="K15" s="104">
        <v>3</v>
      </c>
      <c r="L15" s="303">
        <v>42737</v>
      </c>
      <c r="M15" s="303">
        <v>43100</v>
      </c>
      <c r="N15" s="39">
        <f t="shared" si="1"/>
        <v>52</v>
      </c>
      <c r="O15" s="147">
        <v>3</v>
      </c>
      <c r="P15" s="65" t="s">
        <v>76</v>
      </c>
      <c r="Q15" s="65" t="s">
        <v>218</v>
      </c>
      <c r="R15" s="5" t="s">
        <v>973</v>
      </c>
      <c r="S15" s="146">
        <f t="shared" si="0"/>
        <v>350</v>
      </c>
      <c r="T15" s="65" t="s">
        <v>937</v>
      </c>
      <c r="U15" s="65" t="s">
        <v>937</v>
      </c>
      <c r="V15" s="65" t="s">
        <v>6289</v>
      </c>
      <c r="W15" s="77" t="s">
        <v>973</v>
      </c>
      <c r="X15" s="17" t="s">
        <v>968</v>
      </c>
      <c r="Y15" s="17" t="s">
        <v>968</v>
      </c>
      <c r="Z15" s="17" t="s">
        <v>968</v>
      </c>
      <c r="AA15" s="17" t="s">
        <v>968</v>
      </c>
      <c r="AB15" s="17" t="s">
        <v>968</v>
      </c>
      <c r="AC15" s="17" t="s">
        <v>968</v>
      </c>
      <c r="AD15" s="17" t="s">
        <v>968</v>
      </c>
      <c r="AE15" s="17" t="s">
        <v>968</v>
      </c>
      <c r="AF15" s="17" t="s">
        <v>1814</v>
      </c>
      <c r="AG15" s="17" t="s">
        <v>968</v>
      </c>
      <c r="AH15" s="17" t="s">
        <v>1814</v>
      </c>
      <c r="AI15" s="17" t="s">
        <v>968</v>
      </c>
      <c r="AJ15" s="17" t="s">
        <v>968</v>
      </c>
      <c r="AK15" s="17" t="s">
        <v>968</v>
      </c>
      <c r="AL15" s="17" t="s">
        <v>2616</v>
      </c>
      <c r="AM15" s="17" t="s">
        <v>968</v>
      </c>
      <c r="AN15" s="17" t="s">
        <v>2616</v>
      </c>
      <c r="AO15" s="17" t="s">
        <v>968</v>
      </c>
      <c r="AP15" s="17" t="s">
        <v>1153</v>
      </c>
      <c r="AQ15" s="17" t="s">
        <v>968</v>
      </c>
      <c r="AR15" s="17" t="s">
        <v>1153</v>
      </c>
      <c r="AS15" s="17" t="s">
        <v>968</v>
      </c>
      <c r="AT15" s="17" t="s">
        <v>1153</v>
      </c>
      <c r="AU15" s="17" t="s">
        <v>968</v>
      </c>
      <c r="AV15" s="17" t="s">
        <v>1153</v>
      </c>
      <c r="AW15" s="17" t="s">
        <v>968</v>
      </c>
      <c r="AX15" s="17" t="s">
        <v>1153</v>
      </c>
      <c r="AY15" s="5" t="s">
        <v>968</v>
      </c>
      <c r="AZ15" s="17" t="s">
        <v>1153</v>
      </c>
      <c r="BA15" s="5" t="s">
        <v>968</v>
      </c>
      <c r="BB15" s="33" t="s">
        <v>781</v>
      </c>
      <c r="BC15" s="100">
        <v>43122</v>
      </c>
      <c r="BD15" s="33" t="s">
        <v>4387</v>
      </c>
      <c r="BE15" s="104"/>
      <c r="BF15" s="61"/>
      <c r="BG15" s="61"/>
      <c r="BH15" s="61"/>
      <c r="BI15" s="61"/>
      <c r="BJ15" s="44" t="s">
        <v>956</v>
      </c>
      <c r="BK15" s="104"/>
      <c r="BL15" s="104"/>
      <c r="BN15" s="65"/>
      <c r="BO15" s="65"/>
      <c r="BP15" s="65"/>
      <c r="BQ15" s="65"/>
    </row>
    <row r="16" spans="1:69" s="62" customFormat="1" ht="115.55" hidden="1" customHeight="1" x14ac:dyDescent="0.3">
      <c r="A16" s="106" t="s">
        <v>1721</v>
      </c>
      <c r="B16" s="77" t="s">
        <v>8544</v>
      </c>
      <c r="C16" s="92">
        <v>42661</v>
      </c>
      <c r="D16" s="92" t="s">
        <v>4381</v>
      </c>
      <c r="E16" s="106" t="s">
        <v>1027</v>
      </c>
      <c r="F16" s="65" t="s">
        <v>6300</v>
      </c>
      <c r="G16" s="5" t="s">
        <v>8547</v>
      </c>
      <c r="H16" s="5" t="s">
        <v>216</v>
      </c>
      <c r="I16" s="5" t="s">
        <v>217</v>
      </c>
      <c r="J16" s="17" t="s">
        <v>28</v>
      </c>
      <c r="K16" s="104">
        <v>3</v>
      </c>
      <c r="L16" s="303">
        <v>42737</v>
      </c>
      <c r="M16" s="303">
        <v>43100</v>
      </c>
      <c r="N16" s="39">
        <f t="shared" si="1"/>
        <v>52</v>
      </c>
      <c r="O16" s="147">
        <v>3</v>
      </c>
      <c r="P16" s="65" t="s">
        <v>44</v>
      </c>
      <c r="Q16" s="65" t="s">
        <v>45</v>
      </c>
      <c r="R16" s="5" t="s">
        <v>973</v>
      </c>
      <c r="S16" s="146">
        <f t="shared" si="0"/>
        <v>350</v>
      </c>
      <c r="T16" s="65" t="s">
        <v>937</v>
      </c>
      <c r="U16" s="65" t="s">
        <v>937</v>
      </c>
      <c r="V16" s="65" t="s">
        <v>6289</v>
      </c>
      <c r="W16" s="17" t="s">
        <v>973</v>
      </c>
      <c r="X16" s="17" t="s">
        <v>968</v>
      </c>
      <c r="Y16" s="17" t="s">
        <v>968</v>
      </c>
      <c r="Z16" s="17" t="s">
        <v>968</v>
      </c>
      <c r="AA16" s="17" t="s">
        <v>968</v>
      </c>
      <c r="AB16" s="17" t="s">
        <v>968</v>
      </c>
      <c r="AC16" s="17" t="s">
        <v>968</v>
      </c>
      <c r="AD16" s="17" t="s">
        <v>968</v>
      </c>
      <c r="AE16" s="17" t="s">
        <v>968</v>
      </c>
      <c r="AF16" s="17" t="s">
        <v>1814</v>
      </c>
      <c r="AG16" s="17" t="s">
        <v>968</v>
      </c>
      <c r="AH16" s="17" t="s">
        <v>1814</v>
      </c>
      <c r="AI16" s="17" t="s">
        <v>968</v>
      </c>
      <c r="AJ16" s="17" t="s">
        <v>968</v>
      </c>
      <c r="AK16" s="17" t="s">
        <v>968</v>
      </c>
      <c r="AL16" s="17" t="s">
        <v>2616</v>
      </c>
      <c r="AM16" s="17" t="s">
        <v>968</v>
      </c>
      <c r="AN16" s="17" t="s">
        <v>2616</v>
      </c>
      <c r="AO16" s="17" t="s">
        <v>968</v>
      </c>
      <c r="AP16" s="17" t="s">
        <v>1153</v>
      </c>
      <c r="AQ16" s="17" t="s">
        <v>968</v>
      </c>
      <c r="AR16" s="17" t="s">
        <v>1153</v>
      </c>
      <c r="AS16" s="17" t="s">
        <v>968</v>
      </c>
      <c r="AT16" s="17" t="s">
        <v>1153</v>
      </c>
      <c r="AU16" s="17" t="s">
        <v>968</v>
      </c>
      <c r="AV16" s="17" t="s">
        <v>1153</v>
      </c>
      <c r="AW16" s="17" t="s">
        <v>968</v>
      </c>
      <c r="AX16" s="17" t="s">
        <v>1153</v>
      </c>
      <c r="AY16" s="5" t="s">
        <v>968</v>
      </c>
      <c r="AZ16" s="17" t="s">
        <v>1153</v>
      </c>
      <c r="BA16" s="5" t="s">
        <v>968</v>
      </c>
      <c r="BB16" s="33" t="s">
        <v>781</v>
      </c>
      <c r="BC16" s="100">
        <v>43122</v>
      </c>
      <c r="BD16" s="33" t="s">
        <v>4387</v>
      </c>
      <c r="BE16" s="104"/>
      <c r="BF16" s="61"/>
      <c r="BG16" s="61"/>
      <c r="BH16" s="61"/>
      <c r="BI16" s="61"/>
      <c r="BJ16" s="44" t="s">
        <v>956</v>
      </c>
      <c r="BK16" s="104"/>
      <c r="BL16" s="104"/>
      <c r="BN16" s="65"/>
      <c r="BO16" s="65"/>
      <c r="BP16" s="65"/>
      <c r="BQ16" s="65"/>
    </row>
    <row r="17" spans="1:69" s="62" customFormat="1" ht="115.55" hidden="1" customHeight="1" x14ac:dyDescent="0.3">
      <c r="A17" s="106" t="s">
        <v>1722</v>
      </c>
      <c r="B17" s="77" t="s">
        <v>6301</v>
      </c>
      <c r="C17" s="92">
        <v>42661</v>
      </c>
      <c r="D17" s="92" t="s">
        <v>4287</v>
      </c>
      <c r="E17" s="106" t="s">
        <v>1020</v>
      </c>
      <c r="F17" s="65" t="s">
        <v>6302</v>
      </c>
      <c r="G17" s="5" t="s">
        <v>149</v>
      </c>
      <c r="H17" s="5" t="s">
        <v>150</v>
      </c>
      <c r="I17" s="5" t="s">
        <v>151</v>
      </c>
      <c r="J17" s="17" t="s">
        <v>28</v>
      </c>
      <c r="K17" s="104">
        <v>1</v>
      </c>
      <c r="L17" s="303">
        <v>42781</v>
      </c>
      <c r="M17" s="303">
        <v>43100</v>
      </c>
      <c r="N17" s="39">
        <f t="shared" si="1"/>
        <v>46</v>
      </c>
      <c r="O17" s="147">
        <v>1</v>
      </c>
      <c r="P17" s="65" t="s">
        <v>24</v>
      </c>
      <c r="Q17" s="65"/>
      <c r="R17" s="65" t="s">
        <v>1161</v>
      </c>
      <c r="S17" s="146">
        <f t="shared" si="0"/>
        <v>390</v>
      </c>
      <c r="T17" s="65" t="s">
        <v>937</v>
      </c>
      <c r="U17" s="65" t="s">
        <v>937</v>
      </c>
      <c r="V17" s="65" t="s">
        <v>6289</v>
      </c>
      <c r="W17" s="65" t="s">
        <v>981</v>
      </c>
      <c r="X17" s="17" t="s">
        <v>968</v>
      </c>
      <c r="Y17" s="17" t="s">
        <v>968</v>
      </c>
      <c r="Z17" s="17" t="s">
        <v>968</v>
      </c>
      <c r="AA17" s="17" t="s">
        <v>968</v>
      </c>
      <c r="AB17" s="17" t="s">
        <v>968</v>
      </c>
      <c r="AC17" s="17" t="s">
        <v>968</v>
      </c>
      <c r="AD17" s="17" t="s">
        <v>968</v>
      </c>
      <c r="AE17" s="17" t="s">
        <v>968</v>
      </c>
      <c r="AF17" s="17" t="s">
        <v>1814</v>
      </c>
      <c r="AG17" s="17" t="s">
        <v>968</v>
      </c>
      <c r="AH17" s="17" t="s">
        <v>1814</v>
      </c>
      <c r="AI17" s="17" t="s">
        <v>968</v>
      </c>
      <c r="AJ17" s="17" t="s">
        <v>968</v>
      </c>
      <c r="AK17" s="17" t="s">
        <v>968</v>
      </c>
      <c r="AL17" s="17" t="s">
        <v>2616</v>
      </c>
      <c r="AM17" s="17" t="s">
        <v>968</v>
      </c>
      <c r="AN17" s="17" t="s">
        <v>2616</v>
      </c>
      <c r="AO17" s="17" t="s">
        <v>968</v>
      </c>
      <c r="AP17" s="17" t="s">
        <v>1153</v>
      </c>
      <c r="AQ17" s="17" t="s">
        <v>968</v>
      </c>
      <c r="AR17" s="17" t="s">
        <v>1153</v>
      </c>
      <c r="AS17" s="17" t="s">
        <v>968</v>
      </c>
      <c r="AT17" s="17" t="s">
        <v>1153</v>
      </c>
      <c r="AU17" s="17" t="s">
        <v>968</v>
      </c>
      <c r="AV17" s="17" t="s">
        <v>1153</v>
      </c>
      <c r="AW17" s="17" t="s">
        <v>968</v>
      </c>
      <c r="AX17" s="17" t="s">
        <v>1153</v>
      </c>
      <c r="AY17" s="5" t="s">
        <v>968</v>
      </c>
      <c r="AZ17" s="17" t="s">
        <v>1153</v>
      </c>
      <c r="BA17" s="5" t="s">
        <v>968</v>
      </c>
      <c r="BB17" s="33" t="s">
        <v>781</v>
      </c>
      <c r="BC17" s="100">
        <v>43122</v>
      </c>
      <c r="BD17" s="33" t="s">
        <v>4387</v>
      </c>
      <c r="BE17" s="104"/>
      <c r="BF17" s="61"/>
      <c r="BG17" s="61"/>
      <c r="BH17" s="61"/>
      <c r="BI17" s="61"/>
      <c r="BJ17" s="44" t="s">
        <v>956</v>
      </c>
      <c r="BK17" s="104"/>
      <c r="BL17" s="104"/>
      <c r="BN17" s="65"/>
      <c r="BO17" s="65"/>
      <c r="BP17" s="65"/>
      <c r="BQ17" s="65"/>
    </row>
    <row r="18" spans="1:69" s="62" customFormat="1" ht="115.55" hidden="1" customHeight="1" x14ac:dyDescent="0.3">
      <c r="A18" s="106" t="s">
        <v>1723</v>
      </c>
      <c r="B18" s="77" t="s">
        <v>6301</v>
      </c>
      <c r="C18" s="92">
        <v>42661</v>
      </c>
      <c r="D18" s="92" t="s">
        <v>4287</v>
      </c>
      <c r="E18" s="106" t="s">
        <v>1028</v>
      </c>
      <c r="F18" s="65" t="s">
        <v>6303</v>
      </c>
      <c r="G18" s="5" t="s">
        <v>246</v>
      </c>
      <c r="H18" s="5" t="s">
        <v>8548</v>
      </c>
      <c r="I18" s="5" t="s">
        <v>8549</v>
      </c>
      <c r="J18" s="17" t="s">
        <v>247</v>
      </c>
      <c r="K18" s="104">
        <v>1</v>
      </c>
      <c r="L18" s="303">
        <v>42755</v>
      </c>
      <c r="M18" s="303">
        <v>43100</v>
      </c>
      <c r="N18" s="39">
        <f t="shared" si="1"/>
        <v>50</v>
      </c>
      <c r="O18" s="147">
        <v>1</v>
      </c>
      <c r="P18" s="65" t="s">
        <v>112</v>
      </c>
      <c r="Q18" s="65"/>
      <c r="R18" s="65" t="s">
        <v>982</v>
      </c>
      <c r="S18" s="146">
        <f t="shared" si="0"/>
        <v>158</v>
      </c>
      <c r="T18" s="65" t="s">
        <v>937</v>
      </c>
      <c r="U18" s="65" t="s">
        <v>937</v>
      </c>
      <c r="V18" s="65" t="s">
        <v>6289</v>
      </c>
      <c r="W18" s="65" t="s">
        <v>982</v>
      </c>
      <c r="X18" s="17" t="s">
        <v>968</v>
      </c>
      <c r="Y18" s="17" t="s">
        <v>968</v>
      </c>
      <c r="Z18" s="17" t="s">
        <v>968</v>
      </c>
      <c r="AA18" s="17" t="s">
        <v>968</v>
      </c>
      <c r="AB18" s="17" t="s">
        <v>968</v>
      </c>
      <c r="AC18" s="17" t="s">
        <v>968</v>
      </c>
      <c r="AD18" s="17" t="s">
        <v>968</v>
      </c>
      <c r="AE18" s="17" t="s">
        <v>968</v>
      </c>
      <c r="AF18" s="17" t="s">
        <v>1814</v>
      </c>
      <c r="AG18" s="17" t="s">
        <v>968</v>
      </c>
      <c r="AH18" s="17" t="s">
        <v>1814</v>
      </c>
      <c r="AI18" s="17" t="s">
        <v>968</v>
      </c>
      <c r="AJ18" s="17" t="s">
        <v>968</v>
      </c>
      <c r="AK18" s="17" t="s">
        <v>968</v>
      </c>
      <c r="AL18" s="17" t="s">
        <v>2616</v>
      </c>
      <c r="AM18" s="17" t="s">
        <v>968</v>
      </c>
      <c r="AN18" s="17" t="s">
        <v>2616</v>
      </c>
      <c r="AO18" s="17" t="s">
        <v>968</v>
      </c>
      <c r="AP18" s="17" t="s">
        <v>1153</v>
      </c>
      <c r="AQ18" s="17" t="s">
        <v>968</v>
      </c>
      <c r="AR18" s="17" t="s">
        <v>1153</v>
      </c>
      <c r="AS18" s="17" t="s">
        <v>968</v>
      </c>
      <c r="AT18" s="17" t="s">
        <v>1153</v>
      </c>
      <c r="AU18" s="17" t="s">
        <v>968</v>
      </c>
      <c r="AV18" s="17" t="s">
        <v>1153</v>
      </c>
      <c r="AW18" s="17" t="s">
        <v>968</v>
      </c>
      <c r="AX18" s="17" t="s">
        <v>1153</v>
      </c>
      <c r="AY18" s="5" t="s">
        <v>968</v>
      </c>
      <c r="AZ18" s="17" t="s">
        <v>1153</v>
      </c>
      <c r="BA18" s="5" t="s">
        <v>968</v>
      </c>
      <c r="BB18" s="33" t="s">
        <v>781</v>
      </c>
      <c r="BC18" s="100">
        <v>43122</v>
      </c>
      <c r="BD18" s="33" t="s">
        <v>4387</v>
      </c>
      <c r="BE18" s="104"/>
      <c r="BF18" s="61"/>
      <c r="BG18" s="61"/>
      <c r="BH18" s="61"/>
      <c r="BI18" s="61"/>
      <c r="BJ18" s="44" t="s">
        <v>956</v>
      </c>
      <c r="BK18" s="104"/>
      <c r="BL18" s="104"/>
      <c r="BN18" s="65"/>
      <c r="BO18" s="65"/>
      <c r="BP18" s="65"/>
      <c r="BQ18" s="65"/>
    </row>
    <row r="19" spans="1:69" s="62" customFormat="1" ht="115.55" hidden="1" customHeight="1" x14ac:dyDescent="0.3">
      <c r="A19" s="106" t="s">
        <v>1724</v>
      </c>
      <c r="B19" s="77" t="s">
        <v>6301</v>
      </c>
      <c r="C19" s="92">
        <v>42661</v>
      </c>
      <c r="D19" s="92" t="s">
        <v>4287</v>
      </c>
      <c r="E19" s="106" t="s">
        <v>1027</v>
      </c>
      <c r="F19" s="65" t="s">
        <v>6304</v>
      </c>
      <c r="G19" s="5" t="s">
        <v>248</v>
      </c>
      <c r="H19" s="5" t="s">
        <v>8548</v>
      </c>
      <c r="I19" s="5" t="s">
        <v>8549</v>
      </c>
      <c r="J19" s="17" t="s">
        <v>247</v>
      </c>
      <c r="K19" s="104">
        <v>1</v>
      </c>
      <c r="L19" s="303">
        <v>42755</v>
      </c>
      <c r="M19" s="303">
        <v>43100</v>
      </c>
      <c r="N19" s="39">
        <f t="shared" si="1"/>
        <v>50</v>
      </c>
      <c r="O19" s="147">
        <v>1</v>
      </c>
      <c r="P19" s="65" t="s">
        <v>112</v>
      </c>
      <c r="Q19" s="65"/>
      <c r="R19" s="65" t="s">
        <v>982</v>
      </c>
      <c r="S19" s="146">
        <f t="shared" si="0"/>
        <v>158</v>
      </c>
      <c r="T19" s="65" t="s">
        <v>937</v>
      </c>
      <c r="U19" s="65" t="s">
        <v>937</v>
      </c>
      <c r="V19" s="65" t="s">
        <v>6289</v>
      </c>
      <c r="W19" s="65" t="s">
        <v>982</v>
      </c>
      <c r="X19" s="17" t="s">
        <v>968</v>
      </c>
      <c r="Y19" s="17" t="s">
        <v>968</v>
      </c>
      <c r="Z19" s="17" t="s">
        <v>968</v>
      </c>
      <c r="AA19" s="17" t="s">
        <v>968</v>
      </c>
      <c r="AB19" s="17" t="s">
        <v>968</v>
      </c>
      <c r="AC19" s="17" t="s">
        <v>968</v>
      </c>
      <c r="AD19" s="17" t="s">
        <v>968</v>
      </c>
      <c r="AE19" s="17" t="s">
        <v>968</v>
      </c>
      <c r="AF19" s="17" t="s">
        <v>1814</v>
      </c>
      <c r="AG19" s="17" t="s">
        <v>968</v>
      </c>
      <c r="AH19" s="17" t="s">
        <v>1814</v>
      </c>
      <c r="AI19" s="17" t="s">
        <v>968</v>
      </c>
      <c r="AJ19" s="17" t="s">
        <v>968</v>
      </c>
      <c r="AK19" s="17" t="s">
        <v>968</v>
      </c>
      <c r="AL19" s="17" t="s">
        <v>2616</v>
      </c>
      <c r="AM19" s="17" t="s">
        <v>968</v>
      </c>
      <c r="AN19" s="17" t="s">
        <v>2616</v>
      </c>
      <c r="AO19" s="17" t="s">
        <v>968</v>
      </c>
      <c r="AP19" s="17" t="s">
        <v>1153</v>
      </c>
      <c r="AQ19" s="17" t="s">
        <v>968</v>
      </c>
      <c r="AR19" s="17" t="s">
        <v>1153</v>
      </c>
      <c r="AS19" s="17" t="s">
        <v>968</v>
      </c>
      <c r="AT19" s="17" t="s">
        <v>1153</v>
      </c>
      <c r="AU19" s="17" t="s">
        <v>968</v>
      </c>
      <c r="AV19" s="17" t="s">
        <v>1153</v>
      </c>
      <c r="AW19" s="17" t="s">
        <v>968</v>
      </c>
      <c r="AX19" s="17" t="s">
        <v>1153</v>
      </c>
      <c r="AY19" s="5" t="s">
        <v>968</v>
      </c>
      <c r="AZ19" s="17" t="s">
        <v>1153</v>
      </c>
      <c r="BA19" s="5" t="s">
        <v>968</v>
      </c>
      <c r="BB19" s="33" t="s">
        <v>781</v>
      </c>
      <c r="BC19" s="100">
        <v>43122</v>
      </c>
      <c r="BD19" s="33" t="s">
        <v>4387</v>
      </c>
      <c r="BE19" s="104"/>
      <c r="BF19" s="61"/>
      <c r="BG19" s="61"/>
      <c r="BH19" s="61"/>
      <c r="BI19" s="61"/>
      <c r="BJ19" s="44" t="s">
        <v>956</v>
      </c>
      <c r="BK19" s="104"/>
      <c r="BL19" s="104"/>
      <c r="BN19" s="65"/>
      <c r="BO19" s="65"/>
      <c r="BP19" s="65"/>
      <c r="BQ19" s="65"/>
    </row>
    <row r="20" spans="1:69" s="62" customFormat="1" ht="115.55" hidden="1" customHeight="1" x14ac:dyDescent="0.3">
      <c r="A20" s="106" t="s">
        <v>1725</v>
      </c>
      <c r="B20" s="77" t="s">
        <v>6301</v>
      </c>
      <c r="C20" s="92">
        <v>42661</v>
      </c>
      <c r="D20" s="92" t="s">
        <v>4287</v>
      </c>
      <c r="E20" s="106" t="s">
        <v>1025</v>
      </c>
      <c r="F20" s="65" t="s">
        <v>8550</v>
      </c>
      <c r="G20" s="5" t="s">
        <v>249</v>
      </c>
      <c r="H20" s="5" t="s">
        <v>250</v>
      </c>
      <c r="I20" s="5" t="s">
        <v>251</v>
      </c>
      <c r="J20" s="17" t="s">
        <v>207</v>
      </c>
      <c r="K20" s="104">
        <v>1</v>
      </c>
      <c r="L20" s="303">
        <v>42100</v>
      </c>
      <c r="M20" s="303">
        <v>42104</v>
      </c>
      <c r="N20" s="39">
        <f t="shared" si="1"/>
        <v>1</v>
      </c>
      <c r="O20" s="147">
        <v>1</v>
      </c>
      <c r="P20" s="65" t="s">
        <v>252</v>
      </c>
      <c r="Q20" s="65"/>
      <c r="R20" s="65" t="s">
        <v>986</v>
      </c>
      <c r="S20" s="146">
        <f t="shared" si="0"/>
        <v>192</v>
      </c>
      <c r="T20" s="65" t="s">
        <v>937</v>
      </c>
      <c r="U20" s="65" t="s">
        <v>937</v>
      </c>
      <c r="V20" s="5" t="s">
        <v>6289</v>
      </c>
      <c r="W20" s="65" t="s">
        <v>986</v>
      </c>
      <c r="X20" s="65" t="s">
        <v>986</v>
      </c>
      <c r="Y20" s="65" t="s">
        <v>986</v>
      </c>
      <c r="Z20" s="65" t="s">
        <v>986</v>
      </c>
      <c r="AA20" s="65" t="s">
        <v>986</v>
      </c>
      <c r="AB20" s="65" t="s">
        <v>986</v>
      </c>
      <c r="AC20" s="65" t="s">
        <v>986</v>
      </c>
      <c r="AD20" s="65" t="s">
        <v>986</v>
      </c>
      <c r="AE20" s="65" t="s">
        <v>986</v>
      </c>
      <c r="AF20" s="65" t="s">
        <v>1153</v>
      </c>
      <c r="AG20" s="65" t="s">
        <v>986</v>
      </c>
      <c r="AH20" s="65" t="s">
        <v>1153</v>
      </c>
      <c r="AI20" s="65" t="s">
        <v>986</v>
      </c>
      <c r="AJ20" s="65" t="s">
        <v>1153</v>
      </c>
      <c r="AK20" s="65" t="s">
        <v>986</v>
      </c>
      <c r="AL20" s="65" t="s">
        <v>1153</v>
      </c>
      <c r="AM20" s="65" t="s">
        <v>986</v>
      </c>
      <c r="AN20" s="65" t="s">
        <v>1153</v>
      </c>
      <c r="AO20" s="65" t="s">
        <v>986</v>
      </c>
      <c r="AP20" s="65" t="s">
        <v>1153</v>
      </c>
      <c r="AQ20" s="65" t="s">
        <v>986</v>
      </c>
      <c r="AR20" s="65" t="s">
        <v>1153</v>
      </c>
      <c r="AS20" s="65" t="s">
        <v>986</v>
      </c>
      <c r="AT20" s="65" t="s">
        <v>1153</v>
      </c>
      <c r="AU20" s="65" t="s">
        <v>986</v>
      </c>
      <c r="AV20" s="65" t="s">
        <v>1153</v>
      </c>
      <c r="AW20" s="65" t="s">
        <v>986</v>
      </c>
      <c r="AX20" s="65" t="s">
        <v>1153</v>
      </c>
      <c r="AY20" s="65" t="s">
        <v>986</v>
      </c>
      <c r="AZ20" s="65" t="s">
        <v>1153</v>
      </c>
      <c r="BA20" s="65" t="s">
        <v>986</v>
      </c>
      <c r="BB20" s="104" t="s">
        <v>4389</v>
      </c>
      <c r="BC20" s="100">
        <v>43122</v>
      </c>
      <c r="BD20" s="104" t="s">
        <v>4389</v>
      </c>
      <c r="BE20" s="104" t="s">
        <v>1153</v>
      </c>
      <c r="BF20" s="65" t="s">
        <v>6289</v>
      </c>
      <c r="BG20" s="104" t="s">
        <v>1153</v>
      </c>
      <c r="BH20" s="104" t="s">
        <v>1153</v>
      </c>
      <c r="BI20" s="104" t="s">
        <v>1153</v>
      </c>
      <c r="BJ20" s="104" t="s">
        <v>4389</v>
      </c>
      <c r="BK20" s="104" t="s">
        <v>1153</v>
      </c>
      <c r="BL20" s="104" t="s">
        <v>1153</v>
      </c>
      <c r="BN20" s="65"/>
      <c r="BO20" s="65"/>
      <c r="BP20" s="65"/>
      <c r="BQ20" s="65"/>
    </row>
    <row r="21" spans="1:69" s="62" customFormat="1" ht="115.55" hidden="1" customHeight="1" x14ac:dyDescent="0.3">
      <c r="A21" s="106" t="s">
        <v>1726</v>
      </c>
      <c r="B21" s="77" t="s">
        <v>6301</v>
      </c>
      <c r="C21" s="92">
        <v>42661</v>
      </c>
      <c r="D21" s="92" t="s">
        <v>4287</v>
      </c>
      <c r="E21" s="106" t="s">
        <v>1029</v>
      </c>
      <c r="F21" s="65" t="s">
        <v>6305</v>
      </c>
      <c r="G21" s="5" t="s">
        <v>248</v>
      </c>
      <c r="H21" s="5" t="s">
        <v>253</v>
      </c>
      <c r="I21" s="5" t="s">
        <v>254</v>
      </c>
      <c r="J21" s="17" t="s">
        <v>255</v>
      </c>
      <c r="K21" s="104">
        <v>1</v>
      </c>
      <c r="L21" s="303">
        <v>42755</v>
      </c>
      <c r="M21" s="303">
        <v>43100</v>
      </c>
      <c r="N21" s="39">
        <f t="shared" si="1"/>
        <v>50</v>
      </c>
      <c r="O21" s="147">
        <v>1</v>
      </c>
      <c r="P21" s="65" t="s">
        <v>112</v>
      </c>
      <c r="Q21" s="65"/>
      <c r="R21" s="5" t="s">
        <v>984</v>
      </c>
      <c r="S21" s="146">
        <f t="shared" si="0"/>
        <v>131</v>
      </c>
      <c r="T21" s="65" t="s">
        <v>937</v>
      </c>
      <c r="U21" s="65" t="s">
        <v>937</v>
      </c>
      <c r="V21" s="65" t="s">
        <v>6289</v>
      </c>
      <c r="W21" s="5" t="s">
        <v>984</v>
      </c>
      <c r="X21" s="17" t="s">
        <v>968</v>
      </c>
      <c r="Y21" s="17" t="s">
        <v>968</v>
      </c>
      <c r="Z21" s="17" t="s">
        <v>968</v>
      </c>
      <c r="AA21" s="17" t="s">
        <v>968</v>
      </c>
      <c r="AB21" s="17" t="s">
        <v>968</v>
      </c>
      <c r="AC21" s="17" t="s">
        <v>968</v>
      </c>
      <c r="AD21" s="17" t="s">
        <v>968</v>
      </c>
      <c r="AE21" s="17" t="s">
        <v>968</v>
      </c>
      <c r="AF21" s="17" t="s">
        <v>1814</v>
      </c>
      <c r="AG21" s="17" t="s">
        <v>968</v>
      </c>
      <c r="AH21" s="17" t="s">
        <v>1814</v>
      </c>
      <c r="AI21" s="17" t="s">
        <v>968</v>
      </c>
      <c r="AJ21" s="17" t="s">
        <v>968</v>
      </c>
      <c r="AK21" s="17" t="s">
        <v>968</v>
      </c>
      <c r="AL21" s="17" t="s">
        <v>2616</v>
      </c>
      <c r="AM21" s="17" t="s">
        <v>968</v>
      </c>
      <c r="AN21" s="17" t="s">
        <v>2616</v>
      </c>
      <c r="AO21" s="17" t="s">
        <v>968</v>
      </c>
      <c r="AP21" s="17" t="s">
        <v>1153</v>
      </c>
      <c r="AQ21" s="17" t="s">
        <v>968</v>
      </c>
      <c r="AR21" s="17" t="s">
        <v>1153</v>
      </c>
      <c r="AS21" s="17" t="s">
        <v>968</v>
      </c>
      <c r="AT21" s="17" t="s">
        <v>1153</v>
      </c>
      <c r="AU21" s="17" t="s">
        <v>968</v>
      </c>
      <c r="AV21" s="17" t="s">
        <v>1153</v>
      </c>
      <c r="AW21" s="17" t="s">
        <v>968</v>
      </c>
      <c r="AX21" s="17" t="s">
        <v>1153</v>
      </c>
      <c r="AY21" s="5" t="s">
        <v>968</v>
      </c>
      <c r="AZ21" s="17" t="s">
        <v>1153</v>
      </c>
      <c r="BA21" s="5" t="s">
        <v>968</v>
      </c>
      <c r="BB21" s="33" t="s">
        <v>781</v>
      </c>
      <c r="BC21" s="100">
        <v>43122</v>
      </c>
      <c r="BD21" s="33" t="s">
        <v>4387</v>
      </c>
      <c r="BE21" s="104"/>
      <c r="BF21" s="61"/>
      <c r="BG21" s="61"/>
      <c r="BH21" s="61"/>
      <c r="BI21" s="61"/>
      <c r="BJ21" s="44" t="s">
        <v>956</v>
      </c>
      <c r="BK21" s="104"/>
      <c r="BL21" s="104"/>
      <c r="BN21" s="65"/>
      <c r="BO21" s="65"/>
      <c r="BP21" s="65"/>
      <c r="BQ21" s="65"/>
    </row>
    <row r="22" spans="1:69" s="62" customFormat="1" ht="115.55" hidden="1" customHeight="1" x14ac:dyDescent="0.3">
      <c r="A22" s="106" t="s">
        <v>1727</v>
      </c>
      <c r="B22" s="77" t="s">
        <v>6301</v>
      </c>
      <c r="C22" s="92">
        <v>42661</v>
      </c>
      <c r="D22" s="92" t="s">
        <v>4288</v>
      </c>
      <c r="E22" s="106" t="s">
        <v>1030</v>
      </c>
      <c r="F22" s="65" t="s">
        <v>6306</v>
      </c>
      <c r="G22" s="5" t="s">
        <v>259</v>
      </c>
      <c r="H22" s="5" t="s">
        <v>260</v>
      </c>
      <c r="I22" s="5" t="s">
        <v>261</v>
      </c>
      <c r="J22" s="17" t="s">
        <v>8551</v>
      </c>
      <c r="K22" s="104">
        <v>1</v>
      </c>
      <c r="L22" s="303">
        <v>42736</v>
      </c>
      <c r="M22" s="303">
        <v>43100</v>
      </c>
      <c r="N22" s="39">
        <f t="shared" si="1"/>
        <v>52</v>
      </c>
      <c r="O22" s="147">
        <v>1</v>
      </c>
      <c r="P22" s="65" t="s">
        <v>112</v>
      </c>
      <c r="Q22" s="65"/>
      <c r="R22" s="5" t="s">
        <v>949</v>
      </c>
      <c r="S22" s="146">
        <f t="shared" si="0"/>
        <v>243</v>
      </c>
      <c r="T22" s="65" t="s">
        <v>937</v>
      </c>
      <c r="U22" s="65" t="s">
        <v>937</v>
      </c>
      <c r="V22" s="65" t="s">
        <v>6289</v>
      </c>
      <c r="W22" s="5" t="s">
        <v>949</v>
      </c>
      <c r="X22" s="17" t="s">
        <v>968</v>
      </c>
      <c r="Y22" s="17" t="s">
        <v>968</v>
      </c>
      <c r="Z22" s="17" t="s">
        <v>968</v>
      </c>
      <c r="AA22" s="17" t="s">
        <v>968</v>
      </c>
      <c r="AB22" s="17" t="s">
        <v>968</v>
      </c>
      <c r="AC22" s="17" t="s">
        <v>968</v>
      </c>
      <c r="AD22" s="17" t="s">
        <v>968</v>
      </c>
      <c r="AE22" s="17" t="s">
        <v>968</v>
      </c>
      <c r="AF22" s="17" t="s">
        <v>1814</v>
      </c>
      <c r="AG22" s="17" t="s">
        <v>968</v>
      </c>
      <c r="AH22" s="17" t="s">
        <v>1814</v>
      </c>
      <c r="AI22" s="17" t="s">
        <v>968</v>
      </c>
      <c r="AJ22" s="17" t="s">
        <v>968</v>
      </c>
      <c r="AK22" s="17" t="s">
        <v>968</v>
      </c>
      <c r="AL22" s="17" t="s">
        <v>2616</v>
      </c>
      <c r="AM22" s="17" t="s">
        <v>968</v>
      </c>
      <c r="AN22" s="17" t="s">
        <v>2616</v>
      </c>
      <c r="AO22" s="17" t="s">
        <v>968</v>
      </c>
      <c r="AP22" s="17" t="s">
        <v>1153</v>
      </c>
      <c r="AQ22" s="17" t="s">
        <v>968</v>
      </c>
      <c r="AR22" s="17" t="s">
        <v>1153</v>
      </c>
      <c r="AS22" s="17" t="s">
        <v>968</v>
      </c>
      <c r="AT22" s="17" t="s">
        <v>1153</v>
      </c>
      <c r="AU22" s="17" t="s">
        <v>968</v>
      </c>
      <c r="AV22" s="17" t="s">
        <v>1153</v>
      </c>
      <c r="AW22" s="17" t="s">
        <v>968</v>
      </c>
      <c r="AX22" s="17" t="s">
        <v>1153</v>
      </c>
      <c r="AY22" s="5" t="s">
        <v>968</v>
      </c>
      <c r="AZ22" s="17" t="s">
        <v>1153</v>
      </c>
      <c r="BA22" s="5" t="s">
        <v>968</v>
      </c>
      <c r="BB22" s="33" t="s">
        <v>781</v>
      </c>
      <c r="BC22" s="100">
        <v>43122</v>
      </c>
      <c r="BD22" s="33" t="s">
        <v>4387</v>
      </c>
      <c r="BE22" s="104"/>
      <c r="BF22" s="61"/>
      <c r="BG22" s="61"/>
      <c r="BH22" s="61"/>
      <c r="BI22" s="61"/>
      <c r="BJ22" s="44" t="s">
        <v>956</v>
      </c>
      <c r="BK22" s="104"/>
      <c r="BL22" s="104"/>
      <c r="BN22" s="65"/>
      <c r="BO22" s="65"/>
      <c r="BP22" s="65"/>
      <c r="BQ22" s="65"/>
    </row>
    <row r="23" spans="1:69" s="62" customFormat="1" ht="115.55" hidden="1" customHeight="1" x14ac:dyDescent="0.3">
      <c r="A23" s="106" t="s">
        <v>1728</v>
      </c>
      <c r="B23" s="77" t="s">
        <v>6301</v>
      </c>
      <c r="C23" s="92">
        <v>42661</v>
      </c>
      <c r="D23" s="92" t="s">
        <v>4288</v>
      </c>
      <c r="E23" s="106" t="s">
        <v>1030</v>
      </c>
      <c r="F23" s="65" t="s">
        <v>6307</v>
      </c>
      <c r="G23" s="5" t="s">
        <v>262</v>
      </c>
      <c r="H23" s="5" t="s">
        <v>263</v>
      </c>
      <c r="I23" s="5" t="s">
        <v>264</v>
      </c>
      <c r="J23" s="17" t="s">
        <v>207</v>
      </c>
      <c r="K23" s="104">
        <v>1</v>
      </c>
      <c r="L23" s="303">
        <v>42100</v>
      </c>
      <c r="M23" s="303">
        <v>42104</v>
      </c>
      <c r="N23" s="39">
        <f t="shared" si="1"/>
        <v>1</v>
      </c>
      <c r="O23" s="105">
        <v>1</v>
      </c>
      <c r="P23" s="65" t="s">
        <v>252</v>
      </c>
      <c r="Q23" s="65"/>
      <c r="R23" s="5" t="s">
        <v>986</v>
      </c>
      <c r="S23" s="146">
        <f t="shared" si="0"/>
        <v>192</v>
      </c>
      <c r="T23" s="65" t="s">
        <v>937</v>
      </c>
      <c r="U23" s="65" t="s">
        <v>937</v>
      </c>
      <c r="V23" s="65" t="s">
        <v>6289</v>
      </c>
      <c r="W23" s="65" t="s">
        <v>986</v>
      </c>
      <c r="X23" s="65" t="s">
        <v>986</v>
      </c>
      <c r="Y23" s="65" t="s">
        <v>986</v>
      </c>
      <c r="Z23" s="65" t="s">
        <v>986</v>
      </c>
      <c r="AA23" s="65" t="s">
        <v>986</v>
      </c>
      <c r="AB23" s="65" t="s">
        <v>986</v>
      </c>
      <c r="AC23" s="65" t="s">
        <v>986</v>
      </c>
      <c r="AD23" s="65" t="s">
        <v>986</v>
      </c>
      <c r="AE23" s="65" t="s">
        <v>986</v>
      </c>
      <c r="AF23" s="65" t="s">
        <v>1153</v>
      </c>
      <c r="AG23" s="65" t="s">
        <v>986</v>
      </c>
      <c r="AH23" s="65" t="s">
        <v>1153</v>
      </c>
      <c r="AI23" s="65" t="s">
        <v>986</v>
      </c>
      <c r="AJ23" s="65" t="s">
        <v>1153</v>
      </c>
      <c r="AK23" s="65" t="s">
        <v>986</v>
      </c>
      <c r="AL23" s="65" t="s">
        <v>1153</v>
      </c>
      <c r="AM23" s="65" t="s">
        <v>986</v>
      </c>
      <c r="AN23" s="65" t="s">
        <v>1153</v>
      </c>
      <c r="AO23" s="65" t="s">
        <v>986</v>
      </c>
      <c r="AP23" s="65" t="s">
        <v>1153</v>
      </c>
      <c r="AQ23" s="65" t="s">
        <v>986</v>
      </c>
      <c r="AR23" s="65" t="s">
        <v>1153</v>
      </c>
      <c r="AS23" s="65" t="s">
        <v>986</v>
      </c>
      <c r="AT23" s="65" t="s">
        <v>1153</v>
      </c>
      <c r="AU23" s="65" t="s">
        <v>986</v>
      </c>
      <c r="AV23" s="65" t="s">
        <v>1153</v>
      </c>
      <c r="AW23" s="65" t="s">
        <v>986</v>
      </c>
      <c r="AX23" s="65" t="s">
        <v>1153</v>
      </c>
      <c r="AY23" s="65" t="s">
        <v>986</v>
      </c>
      <c r="AZ23" s="65" t="s">
        <v>1153</v>
      </c>
      <c r="BA23" s="65" t="s">
        <v>986</v>
      </c>
      <c r="BB23" s="104" t="s">
        <v>4389</v>
      </c>
      <c r="BC23" s="100">
        <v>43122</v>
      </c>
      <c r="BD23" s="104" t="s">
        <v>4389</v>
      </c>
      <c r="BE23" s="104" t="s">
        <v>1153</v>
      </c>
      <c r="BF23" s="65" t="s">
        <v>6289</v>
      </c>
      <c r="BG23" s="104" t="s">
        <v>1153</v>
      </c>
      <c r="BH23" s="104" t="s">
        <v>1153</v>
      </c>
      <c r="BI23" s="104" t="s">
        <v>1153</v>
      </c>
      <c r="BJ23" s="104" t="s">
        <v>4389</v>
      </c>
      <c r="BK23" s="104" t="s">
        <v>1153</v>
      </c>
      <c r="BL23" s="104" t="s">
        <v>1153</v>
      </c>
      <c r="BN23" s="65"/>
      <c r="BO23" s="65"/>
      <c r="BP23" s="65"/>
      <c r="BQ23" s="65"/>
    </row>
    <row r="24" spans="1:69" s="62" customFormat="1" ht="115.55" hidden="1" customHeight="1" x14ac:dyDescent="0.3">
      <c r="A24" s="106" t="s">
        <v>1729</v>
      </c>
      <c r="B24" s="77" t="s">
        <v>6301</v>
      </c>
      <c r="C24" s="92">
        <v>42661</v>
      </c>
      <c r="D24" s="92" t="s">
        <v>4288</v>
      </c>
      <c r="E24" s="106" t="s">
        <v>1030</v>
      </c>
      <c r="F24" s="65" t="s">
        <v>6308</v>
      </c>
      <c r="G24" s="5" t="s">
        <v>265</v>
      </c>
      <c r="H24" s="5" t="s">
        <v>253</v>
      </c>
      <c r="I24" s="5" t="s">
        <v>254</v>
      </c>
      <c r="J24" s="17" t="s">
        <v>255</v>
      </c>
      <c r="K24" s="104">
        <v>1</v>
      </c>
      <c r="L24" s="303">
        <v>42755</v>
      </c>
      <c r="M24" s="303">
        <v>43100</v>
      </c>
      <c r="N24" s="39">
        <f t="shared" si="1"/>
        <v>50</v>
      </c>
      <c r="O24" s="147">
        <v>1</v>
      </c>
      <c r="P24" s="65" t="s">
        <v>112</v>
      </c>
      <c r="Q24" s="65"/>
      <c r="R24" s="5" t="s">
        <v>983</v>
      </c>
      <c r="S24" s="146">
        <f t="shared" si="0"/>
        <v>130</v>
      </c>
      <c r="T24" s="65" t="s">
        <v>937</v>
      </c>
      <c r="U24" s="65" t="s">
        <v>937</v>
      </c>
      <c r="V24" s="65" t="s">
        <v>6289</v>
      </c>
      <c r="W24" s="5" t="s">
        <v>983</v>
      </c>
      <c r="X24" s="17" t="s">
        <v>968</v>
      </c>
      <c r="Y24" s="17" t="s">
        <v>968</v>
      </c>
      <c r="Z24" s="17" t="s">
        <v>968</v>
      </c>
      <c r="AA24" s="17" t="s">
        <v>968</v>
      </c>
      <c r="AB24" s="17" t="s">
        <v>968</v>
      </c>
      <c r="AC24" s="17" t="s">
        <v>968</v>
      </c>
      <c r="AD24" s="17" t="s">
        <v>968</v>
      </c>
      <c r="AE24" s="17" t="s">
        <v>968</v>
      </c>
      <c r="AF24" s="17" t="s">
        <v>1814</v>
      </c>
      <c r="AG24" s="17" t="s">
        <v>968</v>
      </c>
      <c r="AH24" s="17" t="s">
        <v>1814</v>
      </c>
      <c r="AI24" s="17" t="s">
        <v>968</v>
      </c>
      <c r="AJ24" s="17" t="s">
        <v>968</v>
      </c>
      <c r="AK24" s="17" t="s">
        <v>968</v>
      </c>
      <c r="AL24" s="17" t="s">
        <v>2616</v>
      </c>
      <c r="AM24" s="17" t="s">
        <v>968</v>
      </c>
      <c r="AN24" s="17" t="s">
        <v>2616</v>
      </c>
      <c r="AO24" s="17" t="s">
        <v>968</v>
      </c>
      <c r="AP24" s="17" t="s">
        <v>1153</v>
      </c>
      <c r="AQ24" s="17" t="s">
        <v>968</v>
      </c>
      <c r="AR24" s="17" t="s">
        <v>1153</v>
      </c>
      <c r="AS24" s="17" t="s">
        <v>968</v>
      </c>
      <c r="AT24" s="17" t="s">
        <v>1153</v>
      </c>
      <c r="AU24" s="17" t="s">
        <v>968</v>
      </c>
      <c r="AV24" s="17" t="s">
        <v>1153</v>
      </c>
      <c r="AW24" s="17" t="s">
        <v>968</v>
      </c>
      <c r="AX24" s="17" t="s">
        <v>1153</v>
      </c>
      <c r="AY24" s="5" t="s">
        <v>968</v>
      </c>
      <c r="AZ24" s="17" t="s">
        <v>1153</v>
      </c>
      <c r="BA24" s="5" t="s">
        <v>968</v>
      </c>
      <c r="BB24" s="33" t="s">
        <v>781</v>
      </c>
      <c r="BC24" s="100">
        <v>43122</v>
      </c>
      <c r="BD24" s="33" t="s">
        <v>4387</v>
      </c>
      <c r="BE24" s="104"/>
      <c r="BF24" s="61"/>
      <c r="BG24" s="61"/>
      <c r="BH24" s="61"/>
      <c r="BI24" s="61"/>
      <c r="BJ24" s="44" t="s">
        <v>956</v>
      </c>
      <c r="BK24" s="104"/>
      <c r="BL24" s="104"/>
      <c r="BN24" s="65"/>
      <c r="BO24" s="65"/>
      <c r="BP24" s="65"/>
      <c r="BQ24" s="65"/>
    </row>
    <row r="25" spans="1:69" s="62" customFormat="1" ht="115.55" hidden="1" customHeight="1" x14ac:dyDescent="0.3">
      <c r="A25" s="106" t="s">
        <v>1730</v>
      </c>
      <c r="B25" s="77" t="s">
        <v>6301</v>
      </c>
      <c r="C25" s="92">
        <v>42661</v>
      </c>
      <c r="D25" s="92" t="s">
        <v>4288</v>
      </c>
      <c r="E25" s="106" t="s">
        <v>1030</v>
      </c>
      <c r="F25" s="65" t="s">
        <v>6309</v>
      </c>
      <c r="G25" s="5" t="s">
        <v>262</v>
      </c>
      <c r="H25" s="5" t="s">
        <v>250</v>
      </c>
      <c r="I25" s="5" t="s">
        <v>251</v>
      </c>
      <c r="J25" s="17" t="s">
        <v>207</v>
      </c>
      <c r="K25" s="104">
        <v>1</v>
      </c>
      <c r="L25" s="303">
        <v>42100</v>
      </c>
      <c r="M25" s="303">
        <v>42104</v>
      </c>
      <c r="N25" s="39">
        <f t="shared" si="1"/>
        <v>1</v>
      </c>
      <c r="O25" s="147">
        <v>1</v>
      </c>
      <c r="P25" s="65" t="s">
        <v>252</v>
      </c>
      <c r="Q25" s="65"/>
      <c r="R25" s="5" t="s">
        <v>986</v>
      </c>
      <c r="S25" s="146">
        <f t="shared" si="0"/>
        <v>192</v>
      </c>
      <c r="T25" s="65" t="s">
        <v>937</v>
      </c>
      <c r="U25" s="65" t="s">
        <v>937</v>
      </c>
      <c r="V25" s="65" t="s">
        <v>6289</v>
      </c>
      <c r="W25" s="65" t="s">
        <v>986</v>
      </c>
      <c r="X25" s="65" t="s">
        <v>986</v>
      </c>
      <c r="Y25" s="65" t="s">
        <v>986</v>
      </c>
      <c r="Z25" s="65" t="s">
        <v>986</v>
      </c>
      <c r="AA25" s="65" t="s">
        <v>986</v>
      </c>
      <c r="AB25" s="65" t="s">
        <v>986</v>
      </c>
      <c r="AC25" s="65" t="s">
        <v>986</v>
      </c>
      <c r="AD25" s="65" t="s">
        <v>986</v>
      </c>
      <c r="AE25" s="65" t="s">
        <v>986</v>
      </c>
      <c r="AF25" s="65" t="s">
        <v>1153</v>
      </c>
      <c r="AG25" s="65" t="s">
        <v>986</v>
      </c>
      <c r="AH25" s="65" t="s">
        <v>1153</v>
      </c>
      <c r="AI25" s="65" t="s">
        <v>986</v>
      </c>
      <c r="AJ25" s="65" t="s">
        <v>1153</v>
      </c>
      <c r="AK25" s="65" t="s">
        <v>986</v>
      </c>
      <c r="AL25" s="65" t="s">
        <v>1153</v>
      </c>
      <c r="AM25" s="65" t="s">
        <v>986</v>
      </c>
      <c r="AN25" s="65" t="s">
        <v>1153</v>
      </c>
      <c r="AO25" s="65" t="s">
        <v>986</v>
      </c>
      <c r="AP25" s="65" t="s">
        <v>1153</v>
      </c>
      <c r="AQ25" s="65" t="s">
        <v>986</v>
      </c>
      <c r="AR25" s="65" t="s">
        <v>1153</v>
      </c>
      <c r="AS25" s="65" t="s">
        <v>986</v>
      </c>
      <c r="AT25" s="65" t="s">
        <v>1153</v>
      </c>
      <c r="AU25" s="65" t="s">
        <v>986</v>
      </c>
      <c r="AV25" s="65" t="s">
        <v>1153</v>
      </c>
      <c r="AW25" s="65" t="s">
        <v>986</v>
      </c>
      <c r="AX25" s="65" t="s">
        <v>1153</v>
      </c>
      <c r="AY25" s="65" t="s">
        <v>986</v>
      </c>
      <c r="AZ25" s="65" t="s">
        <v>1153</v>
      </c>
      <c r="BA25" s="65" t="s">
        <v>986</v>
      </c>
      <c r="BB25" s="104" t="s">
        <v>4389</v>
      </c>
      <c r="BC25" s="100">
        <v>43122</v>
      </c>
      <c r="BD25" s="104" t="s">
        <v>4389</v>
      </c>
      <c r="BE25" s="104" t="s">
        <v>1153</v>
      </c>
      <c r="BF25" s="65" t="s">
        <v>6289</v>
      </c>
      <c r="BG25" s="104" t="s">
        <v>1153</v>
      </c>
      <c r="BH25" s="104" t="s">
        <v>1153</v>
      </c>
      <c r="BI25" s="104" t="s">
        <v>1153</v>
      </c>
      <c r="BJ25" s="104" t="s">
        <v>4389</v>
      </c>
      <c r="BK25" s="104" t="s">
        <v>1153</v>
      </c>
      <c r="BL25" s="104" t="s">
        <v>1153</v>
      </c>
      <c r="BN25" s="65"/>
      <c r="BO25" s="65"/>
      <c r="BP25" s="65"/>
      <c r="BQ25" s="65"/>
    </row>
    <row r="26" spans="1:69" s="62" customFormat="1" ht="115.55" hidden="1" customHeight="1" x14ac:dyDescent="0.3">
      <c r="A26" s="106" t="s">
        <v>1731</v>
      </c>
      <c r="B26" s="77" t="s">
        <v>6301</v>
      </c>
      <c r="C26" s="92">
        <v>42661</v>
      </c>
      <c r="D26" s="92" t="s">
        <v>4288</v>
      </c>
      <c r="E26" s="106" t="s">
        <v>1030</v>
      </c>
      <c r="F26" s="65" t="s">
        <v>6310</v>
      </c>
      <c r="G26" s="5" t="s">
        <v>152</v>
      </c>
      <c r="H26" s="5" t="s">
        <v>153</v>
      </c>
      <c r="I26" s="5" t="s">
        <v>154</v>
      </c>
      <c r="J26" s="5" t="s">
        <v>28</v>
      </c>
      <c r="K26" s="104">
        <v>1</v>
      </c>
      <c r="L26" s="303">
        <v>42887</v>
      </c>
      <c r="M26" s="303">
        <v>43100</v>
      </c>
      <c r="N26" s="39">
        <f t="shared" si="1"/>
        <v>31</v>
      </c>
      <c r="O26" s="147">
        <v>1</v>
      </c>
      <c r="P26" s="65" t="s">
        <v>24</v>
      </c>
      <c r="Q26" s="65"/>
      <c r="R26" s="65" t="s">
        <v>985</v>
      </c>
      <c r="S26" s="146">
        <f t="shared" si="0"/>
        <v>368</v>
      </c>
      <c r="T26" s="65" t="s">
        <v>937</v>
      </c>
      <c r="U26" s="65" t="s">
        <v>937</v>
      </c>
      <c r="V26" s="65" t="s">
        <v>6289</v>
      </c>
      <c r="W26" s="65" t="s">
        <v>985</v>
      </c>
      <c r="X26" s="17" t="s">
        <v>968</v>
      </c>
      <c r="Y26" s="17" t="s">
        <v>968</v>
      </c>
      <c r="Z26" s="17" t="s">
        <v>968</v>
      </c>
      <c r="AA26" s="17" t="s">
        <v>968</v>
      </c>
      <c r="AB26" s="17" t="s">
        <v>968</v>
      </c>
      <c r="AC26" s="17" t="s">
        <v>968</v>
      </c>
      <c r="AD26" s="17" t="s">
        <v>968</v>
      </c>
      <c r="AE26" s="17" t="s">
        <v>968</v>
      </c>
      <c r="AF26" s="17" t="s">
        <v>1814</v>
      </c>
      <c r="AG26" s="17" t="s">
        <v>968</v>
      </c>
      <c r="AH26" s="17" t="s">
        <v>1814</v>
      </c>
      <c r="AI26" s="17" t="s">
        <v>968</v>
      </c>
      <c r="AJ26" s="17" t="s">
        <v>968</v>
      </c>
      <c r="AK26" s="17" t="s">
        <v>968</v>
      </c>
      <c r="AL26" s="17" t="s">
        <v>2616</v>
      </c>
      <c r="AM26" s="17" t="s">
        <v>968</v>
      </c>
      <c r="AN26" s="17" t="s">
        <v>2616</v>
      </c>
      <c r="AO26" s="17" t="s">
        <v>968</v>
      </c>
      <c r="AP26" s="17" t="s">
        <v>1153</v>
      </c>
      <c r="AQ26" s="17" t="s">
        <v>968</v>
      </c>
      <c r="AR26" s="17" t="s">
        <v>1153</v>
      </c>
      <c r="AS26" s="17" t="s">
        <v>968</v>
      </c>
      <c r="AT26" s="17" t="s">
        <v>1153</v>
      </c>
      <c r="AU26" s="17" t="s">
        <v>968</v>
      </c>
      <c r="AV26" s="17" t="s">
        <v>1153</v>
      </c>
      <c r="AW26" s="17" t="s">
        <v>968</v>
      </c>
      <c r="AX26" s="17" t="s">
        <v>1153</v>
      </c>
      <c r="AY26" s="5" t="s">
        <v>968</v>
      </c>
      <c r="AZ26" s="17" t="s">
        <v>1153</v>
      </c>
      <c r="BA26" s="5" t="s">
        <v>968</v>
      </c>
      <c r="BB26" s="33" t="s">
        <v>781</v>
      </c>
      <c r="BC26" s="100">
        <v>43122</v>
      </c>
      <c r="BD26" s="33" t="s">
        <v>4373</v>
      </c>
      <c r="BE26" s="100">
        <v>44162</v>
      </c>
      <c r="BF26" s="8" t="s">
        <v>1887</v>
      </c>
      <c r="BG26" s="8" t="s">
        <v>1888</v>
      </c>
      <c r="BH26" s="8" t="s">
        <v>5493</v>
      </c>
      <c r="BI26" s="8" t="s">
        <v>9265</v>
      </c>
      <c r="BJ26" s="44" t="s">
        <v>1886</v>
      </c>
      <c r="BK26" s="273" t="s">
        <v>2580</v>
      </c>
      <c r="BL26" s="273"/>
      <c r="BN26" s="65"/>
      <c r="BO26" s="65"/>
      <c r="BP26" s="65"/>
      <c r="BQ26" s="65"/>
    </row>
    <row r="27" spans="1:69" s="62" customFormat="1" ht="115.55" hidden="1" customHeight="1" x14ac:dyDescent="0.3">
      <c r="A27" s="106" t="s">
        <v>1732</v>
      </c>
      <c r="B27" s="77" t="s">
        <v>6301</v>
      </c>
      <c r="C27" s="92">
        <v>42661</v>
      </c>
      <c r="D27" s="92" t="s">
        <v>4287</v>
      </c>
      <c r="E27" s="106" t="s">
        <v>1031</v>
      </c>
      <c r="F27" s="65" t="s">
        <v>6311</v>
      </c>
      <c r="G27" s="5" t="s">
        <v>8552</v>
      </c>
      <c r="H27" s="5" t="s">
        <v>8553</v>
      </c>
      <c r="I27" s="5" t="s">
        <v>266</v>
      </c>
      <c r="J27" s="17" t="s">
        <v>267</v>
      </c>
      <c r="K27" s="104">
        <v>3</v>
      </c>
      <c r="L27" s="303">
        <v>42583</v>
      </c>
      <c r="M27" s="303">
        <v>43100</v>
      </c>
      <c r="N27" s="39">
        <f t="shared" si="1"/>
        <v>22</v>
      </c>
      <c r="O27" s="147">
        <v>3</v>
      </c>
      <c r="P27" s="65" t="s">
        <v>48</v>
      </c>
      <c r="Q27" s="65"/>
      <c r="R27" s="65" t="s">
        <v>1162</v>
      </c>
      <c r="S27" s="146">
        <f t="shared" si="0"/>
        <v>152</v>
      </c>
      <c r="T27" s="65" t="s">
        <v>937</v>
      </c>
      <c r="U27" s="65" t="s">
        <v>937</v>
      </c>
      <c r="V27" s="65" t="s">
        <v>6289</v>
      </c>
      <c r="W27" s="65" t="s">
        <v>8554</v>
      </c>
      <c r="X27" s="17" t="s">
        <v>968</v>
      </c>
      <c r="Y27" s="17" t="s">
        <v>968</v>
      </c>
      <c r="Z27" s="17" t="s">
        <v>968</v>
      </c>
      <c r="AA27" s="17" t="s">
        <v>968</v>
      </c>
      <c r="AB27" s="17" t="s">
        <v>968</v>
      </c>
      <c r="AC27" s="17" t="s">
        <v>968</v>
      </c>
      <c r="AD27" s="17" t="s">
        <v>968</v>
      </c>
      <c r="AE27" s="17" t="s">
        <v>968</v>
      </c>
      <c r="AF27" s="17" t="s">
        <v>1814</v>
      </c>
      <c r="AG27" s="17" t="s">
        <v>968</v>
      </c>
      <c r="AH27" s="17" t="s">
        <v>1814</v>
      </c>
      <c r="AI27" s="17" t="s">
        <v>968</v>
      </c>
      <c r="AJ27" s="17" t="s">
        <v>968</v>
      </c>
      <c r="AK27" s="17" t="s">
        <v>968</v>
      </c>
      <c r="AL27" s="17" t="s">
        <v>2616</v>
      </c>
      <c r="AM27" s="17" t="s">
        <v>968</v>
      </c>
      <c r="AN27" s="17" t="s">
        <v>2616</v>
      </c>
      <c r="AO27" s="17" t="s">
        <v>968</v>
      </c>
      <c r="AP27" s="17" t="s">
        <v>1153</v>
      </c>
      <c r="AQ27" s="17" t="s">
        <v>968</v>
      </c>
      <c r="AR27" s="17" t="s">
        <v>1153</v>
      </c>
      <c r="AS27" s="17" t="s">
        <v>968</v>
      </c>
      <c r="AT27" s="17" t="s">
        <v>1153</v>
      </c>
      <c r="AU27" s="17" t="s">
        <v>968</v>
      </c>
      <c r="AV27" s="17" t="s">
        <v>1153</v>
      </c>
      <c r="AW27" s="17" t="s">
        <v>968</v>
      </c>
      <c r="AX27" s="17" t="s">
        <v>1153</v>
      </c>
      <c r="AY27" s="5" t="s">
        <v>968</v>
      </c>
      <c r="AZ27" s="17" t="s">
        <v>1153</v>
      </c>
      <c r="BA27" s="5" t="s">
        <v>968</v>
      </c>
      <c r="BB27" s="33" t="s">
        <v>781</v>
      </c>
      <c r="BC27" s="100">
        <v>43122</v>
      </c>
      <c r="BD27" s="33" t="s">
        <v>4387</v>
      </c>
      <c r="BE27" s="104"/>
      <c r="BF27" s="61"/>
      <c r="BG27" s="61"/>
      <c r="BH27" s="61"/>
      <c r="BI27" s="61"/>
      <c r="BJ27" s="44" t="s">
        <v>956</v>
      </c>
      <c r="BK27" s="104"/>
      <c r="BL27" s="104"/>
      <c r="BN27" s="65"/>
      <c r="BO27" s="65"/>
      <c r="BP27" s="65"/>
      <c r="BQ27" s="65"/>
    </row>
    <row r="28" spans="1:69" s="62" customFormat="1" ht="115.55" hidden="1" customHeight="1" x14ac:dyDescent="0.3">
      <c r="A28" s="106" t="s">
        <v>1733</v>
      </c>
      <c r="B28" s="77" t="s">
        <v>6301</v>
      </c>
      <c r="C28" s="92">
        <v>42661</v>
      </c>
      <c r="D28" s="92" t="s">
        <v>4287</v>
      </c>
      <c r="E28" s="106" t="s">
        <v>1032</v>
      </c>
      <c r="F28" s="65" t="s">
        <v>8555</v>
      </c>
      <c r="G28" s="5" t="s">
        <v>8556</v>
      </c>
      <c r="H28" s="5" t="s">
        <v>4124</v>
      </c>
      <c r="I28" s="5" t="s">
        <v>268</v>
      </c>
      <c r="J28" s="17" t="s">
        <v>269</v>
      </c>
      <c r="K28" s="104">
        <v>1</v>
      </c>
      <c r="L28" s="303">
        <v>42583</v>
      </c>
      <c r="M28" s="303">
        <v>43100</v>
      </c>
      <c r="N28" s="39">
        <f t="shared" si="1"/>
        <v>22</v>
      </c>
      <c r="O28" s="147">
        <v>1</v>
      </c>
      <c r="P28" s="65" t="s">
        <v>48</v>
      </c>
      <c r="Q28" s="65"/>
      <c r="R28" s="65" t="s">
        <v>4125</v>
      </c>
      <c r="S28" s="146">
        <f t="shared" si="0"/>
        <v>225</v>
      </c>
      <c r="T28" s="65" t="s">
        <v>937</v>
      </c>
      <c r="U28" s="65" t="s">
        <v>937</v>
      </c>
      <c r="V28" s="65" t="s">
        <v>6289</v>
      </c>
      <c r="W28" s="65" t="s">
        <v>4125</v>
      </c>
      <c r="X28" s="17" t="s">
        <v>968</v>
      </c>
      <c r="Y28" s="17" t="s">
        <v>968</v>
      </c>
      <c r="Z28" s="17" t="s">
        <v>968</v>
      </c>
      <c r="AA28" s="17" t="s">
        <v>968</v>
      </c>
      <c r="AB28" s="17" t="s">
        <v>968</v>
      </c>
      <c r="AC28" s="17" t="s">
        <v>968</v>
      </c>
      <c r="AD28" s="17" t="s">
        <v>968</v>
      </c>
      <c r="AE28" s="17" t="s">
        <v>968</v>
      </c>
      <c r="AF28" s="17" t="s">
        <v>1814</v>
      </c>
      <c r="AG28" s="17" t="s">
        <v>968</v>
      </c>
      <c r="AH28" s="17" t="s">
        <v>1814</v>
      </c>
      <c r="AI28" s="17" t="s">
        <v>968</v>
      </c>
      <c r="AJ28" s="17" t="s">
        <v>968</v>
      </c>
      <c r="AK28" s="17" t="s">
        <v>968</v>
      </c>
      <c r="AL28" s="17" t="s">
        <v>2616</v>
      </c>
      <c r="AM28" s="17" t="s">
        <v>968</v>
      </c>
      <c r="AN28" s="17" t="s">
        <v>2616</v>
      </c>
      <c r="AO28" s="17" t="s">
        <v>968</v>
      </c>
      <c r="AP28" s="17" t="s">
        <v>1153</v>
      </c>
      <c r="AQ28" s="17" t="s">
        <v>968</v>
      </c>
      <c r="AR28" s="17" t="s">
        <v>1153</v>
      </c>
      <c r="AS28" s="17" t="s">
        <v>968</v>
      </c>
      <c r="AT28" s="17" t="s">
        <v>1153</v>
      </c>
      <c r="AU28" s="17" t="s">
        <v>968</v>
      </c>
      <c r="AV28" s="17" t="s">
        <v>1153</v>
      </c>
      <c r="AW28" s="17" t="s">
        <v>968</v>
      </c>
      <c r="AX28" s="17" t="s">
        <v>1153</v>
      </c>
      <c r="AY28" s="5" t="s">
        <v>968</v>
      </c>
      <c r="AZ28" s="17" t="s">
        <v>1153</v>
      </c>
      <c r="BA28" s="5" t="s">
        <v>968</v>
      </c>
      <c r="BB28" s="33" t="s">
        <v>781</v>
      </c>
      <c r="BC28" s="100">
        <v>43122</v>
      </c>
      <c r="BD28" s="33" t="s">
        <v>4387</v>
      </c>
      <c r="BE28" s="104"/>
      <c r="BF28" s="61"/>
      <c r="BG28" s="61"/>
      <c r="BH28" s="61"/>
      <c r="BI28" s="61"/>
      <c r="BJ28" s="44" t="s">
        <v>956</v>
      </c>
      <c r="BK28" s="104"/>
      <c r="BL28" s="104"/>
      <c r="BN28" s="8" t="s">
        <v>5203</v>
      </c>
      <c r="BO28" s="65"/>
      <c r="BP28" s="65"/>
      <c r="BQ28" s="65"/>
    </row>
    <row r="29" spans="1:69" s="62" customFormat="1" ht="115.55" hidden="1" customHeight="1" x14ac:dyDescent="0.3">
      <c r="A29" s="106" t="s">
        <v>1734</v>
      </c>
      <c r="B29" s="77" t="s">
        <v>6301</v>
      </c>
      <c r="C29" s="92">
        <v>42661</v>
      </c>
      <c r="D29" s="92" t="s">
        <v>4287</v>
      </c>
      <c r="E29" s="106" t="s">
        <v>1032</v>
      </c>
      <c r="F29" s="65" t="s">
        <v>8557</v>
      </c>
      <c r="G29" s="5" t="s">
        <v>301</v>
      </c>
      <c r="H29" s="5" t="s">
        <v>8558</v>
      </c>
      <c r="I29" s="5" t="s">
        <v>302</v>
      </c>
      <c r="J29" s="17" t="s">
        <v>66</v>
      </c>
      <c r="K29" s="104">
        <v>1</v>
      </c>
      <c r="L29" s="303">
        <v>42856</v>
      </c>
      <c r="M29" s="303">
        <v>43100</v>
      </c>
      <c r="N29" s="39">
        <f t="shared" si="1"/>
        <v>35</v>
      </c>
      <c r="O29" s="147">
        <v>1</v>
      </c>
      <c r="P29" s="65" t="s">
        <v>48</v>
      </c>
      <c r="Q29" s="65"/>
      <c r="R29" s="65" t="s">
        <v>4125</v>
      </c>
      <c r="S29" s="146">
        <f t="shared" si="0"/>
        <v>225</v>
      </c>
      <c r="T29" s="65" t="s">
        <v>937</v>
      </c>
      <c r="U29" s="65" t="s">
        <v>937</v>
      </c>
      <c r="V29" s="65" t="s">
        <v>6289</v>
      </c>
      <c r="W29" s="65" t="s">
        <v>4125</v>
      </c>
      <c r="X29" s="17" t="s">
        <v>968</v>
      </c>
      <c r="Y29" s="17" t="s">
        <v>968</v>
      </c>
      <c r="Z29" s="17" t="s">
        <v>968</v>
      </c>
      <c r="AA29" s="17" t="s">
        <v>968</v>
      </c>
      <c r="AB29" s="17" t="s">
        <v>968</v>
      </c>
      <c r="AC29" s="17" t="s">
        <v>968</v>
      </c>
      <c r="AD29" s="17" t="s">
        <v>968</v>
      </c>
      <c r="AE29" s="17" t="s">
        <v>968</v>
      </c>
      <c r="AF29" s="17" t="s">
        <v>1814</v>
      </c>
      <c r="AG29" s="17" t="s">
        <v>968</v>
      </c>
      <c r="AH29" s="17" t="s">
        <v>1814</v>
      </c>
      <c r="AI29" s="17" t="s">
        <v>968</v>
      </c>
      <c r="AJ29" s="17" t="s">
        <v>968</v>
      </c>
      <c r="AK29" s="17" t="s">
        <v>968</v>
      </c>
      <c r="AL29" s="17" t="s">
        <v>2616</v>
      </c>
      <c r="AM29" s="17" t="s">
        <v>968</v>
      </c>
      <c r="AN29" s="17" t="s">
        <v>2616</v>
      </c>
      <c r="AO29" s="17" t="s">
        <v>968</v>
      </c>
      <c r="AP29" s="17" t="s">
        <v>1153</v>
      </c>
      <c r="AQ29" s="17" t="s">
        <v>968</v>
      </c>
      <c r="AR29" s="17" t="s">
        <v>1153</v>
      </c>
      <c r="AS29" s="17" t="s">
        <v>968</v>
      </c>
      <c r="AT29" s="17" t="s">
        <v>1153</v>
      </c>
      <c r="AU29" s="17" t="s">
        <v>968</v>
      </c>
      <c r="AV29" s="17" t="s">
        <v>1153</v>
      </c>
      <c r="AW29" s="17" t="s">
        <v>968</v>
      </c>
      <c r="AX29" s="17" t="s">
        <v>1153</v>
      </c>
      <c r="AY29" s="5" t="s">
        <v>968</v>
      </c>
      <c r="AZ29" s="17" t="s">
        <v>1153</v>
      </c>
      <c r="BA29" s="5" t="s">
        <v>968</v>
      </c>
      <c r="BB29" s="33" t="s">
        <v>781</v>
      </c>
      <c r="BC29" s="100">
        <v>43122</v>
      </c>
      <c r="BD29" s="33" t="s">
        <v>4387</v>
      </c>
      <c r="BE29" s="104"/>
      <c r="BF29" s="61"/>
      <c r="BG29" s="61"/>
      <c r="BH29" s="61"/>
      <c r="BI29" s="61"/>
      <c r="BJ29" s="44" t="s">
        <v>956</v>
      </c>
      <c r="BK29" s="104"/>
      <c r="BL29" s="104"/>
      <c r="BN29" s="8" t="s">
        <v>5203</v>
      </c>
      <c r="BO29" s="65"/>
      <c r="BP29" s="65"/>
      <c r="BQ29" s="65"/>
    </row>
    <row r="30" spans="1:69" s="62" customFormat="1" ht="115.55" hidden="1" customHeight="1" x14ac:dyDescent="0.3">
      <c r="A30" s="106" t="s">
        <v>1735</v>
      </c>
      <c r="B30" s="17" t="s">
        <v>6312</v>
      </c>
      <c r="C30" s="92">
        <v>42661</v>
      </c>
      <c r="D30" s="92"/>
      <c r="E30" s="106" t="s">
        <v>1020</v>
      </c>
      <c r="F30" s="65" t="s">
        <v>6313</v>
      </c>
      <c r="G30" s="5" t="s">
        <v>129</v>
      </c>
      <c r="H30" s="5" t="s">
        <v>133</v>
      </c>
      <c r="I30" s="5" t="s">
        <v>133</v>
      </c>
      <c r="J30" s="17" t="s">
        <v>38</v>
      </c>
      <c r="K30" s="104">
        <v>1</v>
      </c>
      <c r="L30" s="303">
        <v>42737</v>
      </c>
      <c r="M30" s="303">
        <v>43100</v>
      </c>
      <c r="N30" s="39">
        <f t="shared" si="1"/>
        <v>52</v>
      </c>
      <c r="O30" s="147">
        <v>1</v>
      </c>
      <c r="P30" s="5" t="s">
        <v>24</v>
      </c>
      <c r="Q30" s="5"/>
      <c r="R30" s="65" t="s">
        <v>990</v>
      </c>
      <c r="S30" s="146">
        <f t="shared" si="0"/>
        <v>211</v>
      </c>
      <c r="T30" s="65" t="s">
        <v>937</v>
      </c>
      <c r="U30" s="65" t="s">
        <v>937</v>
      </c>
      <c r="V30" s="5" t="s">
        <v>6289</v>
      </c>
      <c r="W30" s="65" t="s">
        <v>990</v>
      </c>
      <c r="X30" s="17" t="s">
        <v>968</v>
      </c>
      <c r="Y30" s="17" t="s">
        <v>968</v>
      </c>
      <c r="Z30" s="17" t="s">
        <v>968</v>
      </c>
      <c r="AA30" s="17" t="s">
        <v>968</v>
      </c>
      <c r="AB30" s="17" t="s">
        <v>968</v>
      </c>
      <c r="AC30" s="17" t="s">
        <v>968</v>
      </c>
      <c r="AD30" s="17" t="s">
        <v>968</v>
      </c>
      <c r="AE30" s="17" t="s">
        <v>968</v>
      </c>
      <c r="AF30" s="17" t="s">
        <v>1814</v>
      </c>
      <c r="AG30" s="17" t="s">
        <v>968</v>
      </c>
      <c r="AH30" s="17" t="s">
        <v>1814</v>
      </c>
      <c r="AI30" s="17" t="s">
        <v>968</v>
      </c>
      <c r="AJ30" s="17" t="s">
        <v>968</v>
      </c>
      <c r="AK30" s="17" t="s">
        <v>968</v>
      </c>
      <c r="AL30" s="17" t="s">
        <v>2616</v>
      </c>
      <c r="AM30" s="17" t="s">
        <v>968</v>
      </c>
      <c r="AN30" s="17" t="s">
        <v>2616</v>
      </c>
      <c r="AO30" s="17" t="s">
        <v>968</v>
      </c>
      <c r="AP30" s="17" t="s">
        <v>1153</v>
      </c>
      <c r="AQ30" s="17" t="s">
        <v>968</v>
      </c>
      <c r="AR30" s="17" t="s">
        <v>1153</v>
      </c>
      <c r="AS30" s="17" t="s">
        <v>968</v>
      </c>
      <c r="AT30" s="17" t="s">
        <v>1153</v>
      </c>
      <c r="AU30" s="17" t="s">
        <v>968</v>
      </c>
      <c r="AV30" s="17" t="s">
        <v>1153</v>
      </c>
      <c r="AW30" s="17" t="s">
        <v>968</v>
      </c>
      <c r="AX30" s="17" t="s">
        <v>1153</v>
      </c>
      <c r="AY30" s="5" t="s">
        <v>968</v>
      </c>
      <c r="AZ30" s="17" t="s">
        <v>1153</v>
      </c>
      <c r="BA30" s="5" t="s">
        <v>968</v>
      </c>
      <c r="BB30" s="33" t="s">
        <v>781</v>
      </c>
      <c r="BC30" s="100">
        <v>43122</v>
      </c>
      <c r="BD30" s="33" t="s">
        <v>4387</v>
      </c>
      <c r="BE30" s="104"/>
      <c r="BF30" s="61"/>
      <c r="BG30" s="61"/>
      <c r="BH30" s="61"/>
      <c r="BI30" s="61"/>
      <c r="BJ30" s="44" t="s">
        <v>956</v>
      </c>
      <c r="BK30" s="104"/>
      <c r="BL30" s="104"/>
      <c r="BN30" s="5"/>
      <c r="BO30" s="5"/>
      <c r="BP30" s="5"/>
      <c r="BQ30" s="5"/>
    </row>
    <row r="31" spans="1:69" s="62" customFormat="1" ht="115.55" hidden="1" customHeight="1" x14ac:dyDescent="0.3">
      <c r="A31" s="106" t="s">
        <v>1736</v>
      </c>
      <c r="B31" s="17" t="s">
        <v>6312</v>
      </c>
      <c r="C31" s="92">
        <v>42661</v>
      </c>
      <c r="D31" s="92"/>
      <c r="E31" s="106" t="s">
        <v>1108</v>
      </c>
      <c r="F31" s="65" t="s">
        <v>6314</v>
      </c>
      <c r="G31" s="5" t="s">
        <v>159</v>
      </c>
      <c r="H31" s="5" t="s">
        <v>160</v>
      </c>
      <c r="I31" s="5" t="s">
        <v>43</v>
      </c>
      <c r="J31" s="17" t="s">
        <v>28</v>
      </c>
      <c r="K31" s="104">
        <v>1</v>
      </c>
      <c r="L31" s="303">
        <v>42737</v>
      </c>
      <c r="M31" s="303">
        <v>43100</v>
      </c>
      <c r="N31" s="39">
        <f t="shared" si="1"/>
        <v>52</v>
      </c>
      <c r="O31" s="147">
        <v>1</v>
      </c>
      <c r="P31" s="65" t="s">
        <v>24</v>
      </c>
      <c r="Q31" s="65"/>
      <c r="R31" s="65" t="s">
        <v>991</v>
      </c>
      <c r="S31" s="146">
        <f t="shared" si="0"/>
        <v>344</v>
      </c>
      <c r="T31" s="65" t="s">
        <v>937</v>
      </c>
      <c r="U31" s="65" t="s">
        <v>937</v>
      </c>
      <c r="V31" s="65" t="s">
        <v>6289</v>
      </c>
      <c r="W31" s="65" t="s">
        <v>991</v>
      </c>
      <c r="X31" s="17" t="s">
        <v>968</v>
      </c>
      <c r="Y31" s="17" t="s">
        <v>968</v>
      </c>
      <c r="Z31" s="17" t="s">
        <v>968</v>
      </c>
      <c r="AA31" s="17" t="s">
        <v>968</v>
      </c>
      <c r="AB31" s="17" t="s">
        <v>968</v>
      </c>
      <c r="AC31" s="17" t="s">
        <v>968</v>
      </c>
      <c r="AD31" s="17" t="s">
        <v>968</v>
      </c>
      <c r="AE31" s="17" t="s">
        <v>968</v>
      </c>
      <c r="AF31" s="17" t="s">
        <v>1814</v>
      </c>
      <c r="AG31" s="17" t="s">
        <v>968</v>
      </c>
      <c r="AH31" s="17" t="s">
        <v>1814</v>
      </c>
      <c r="AI31" s="17" t="s">
        <v>968</v>
      </c>
      <c r="AJ31" s="17" t="s">
        <v>968</v>
      </c>
      <c r="AK31" s="17" t="s">
        <v>968</v>
      </c>
      <c r="AL31" s="17" t="s">
        <v>2616</v>
      </c>
      <c r="AM31" s="17" t="s">
        <v>968</v>
      </c>
      <c r="AN31" s="17" t="s">
        <v>2616</v>
      </c>
      <c r="AO31" s="17" t="s">
        <v>968</v>
      </c>
      <c r="AP31" s="17" t="s">
        <v>1153</v>
      </c>
      <c r="AQ31" s="17" t="s">
        <v>968</v>
      </c>
      <c r="AR31" s="17" t="s">
        <v>1153</v>
      </c>
      <c r="AS31" s="17" t="s">
        <v>968</v>
      </c>
      <c r="AT31" s="17" t="s">
        <v>1153</v>
      </c>
      <c r="AU31" s="17" t="s">
        <v>968</v>
      </c>
      <c r="AV31" s="17" t="s">
        <v>1153</v>
      </c>
      <c r="AW31" s="17" t="s">
        <v>968</v>
      </c>
      <c r="AX31" s="17" t="s">
        <v>1153</v>
      </c>
      <c r="AY31" s="5" t="s">
        <v>968</v>
      </c>
      <c r="AZ31" s="17" t="s">
        <v>1153</v>
      </c>
      <c r="BA31" s="5" t="s">
        <v>968</v>
      </c>
      <c r="BB31" s="33" t="s">
        <v>781</v>
      </c>
      <c r="BC31" s="100">
        <v>43122</v>
      </c>
      <c r="BD31" s="33" t="s">
        <v>4387</v>
      </c>
      <c r="BE31" s="104"/>
      <c r="BF31" s="61"/>
      <c r="BG31" s="61"/>
      <c r="BH31" s="61"/>
      <c r="BI31" s="61"/>
      <c r="BJ31" s="44" t="s">
        <v>956</v>
      </c>
      <c r="BK31" s="104"/>
      <c r="BL31" s="104"/>
      <c r="BN31" s="65"/>
      <c r="BO31" s="65"/>
      <c r="BP31" s="65"/>
      <c r="BQ31" s="65"/>
    </row>
    <row r="32" spans="1:69" s="62" customFormat="1" ht="115.55" hidden="1" customHeight="1" x14ac:dyDescent="0.3">
      <c r="A32" s="106" t="s">
        <v>1737</v>
      </c>
      <c r="B32" s="17" t="s">
        <v>6312</v>
      </c>
      <c r="C32" s="92">
        <v>42661</v>
      </c>
      <c r="D32" s="92"/>
      <c r="E32" s="106" t="s">
        <v>1021</v>
      </c>
      <c r="F32" s="65" t="s">
        <v>6315</v>
      </c>
      <c r="G32" s="5" t="s">
        <v>129</v>
      </c>
      <c r="H32" s="5" t="s">
        <v>133</v>
      </c>
      <c r="I32" s="5" t="s">
        <v>133</v>
      </c>
      <c r="J32" s="17" t="s">
        <v>38</v>
      </c>
      <c r="K32" s="104">
        <v>1</v>
      </c>
      <c r="L32" s="303">
        <v>42737</v>
      </c>
      <c r="M32" s="303">
        <v>43100</v>
      </c>
      <c r="N32" s="39">
        <f t="shared" si="1"/>
        <v>52</v>
      </c>
      <c r="O32" s="147">
        <v>1</v>
      </c>
      <c r="P32" s="65" t="s">
        <v>24</v>
      </c>
      <c r="Q32" s="65"/>
      <c r="R32" s="65" t="s">
        <v>990</v>
      </c>
      <c r="S32" s="146">
        <f t="shared" si="0"/>
        <v>211</v>
      </c>
      <c r="T32" s="65" t="s">
        <v>937</v>
      </c>
      <c r="U32" s="65" t="s">
        <v>937</v>
      </c>
      <c r="V32" s="65" t="s">
        <v>6289</v>
      </c>
      <c r="W32" s="65" t="s">
        <v>990</v>
      </c>
      <c r="X32" s="17" t="s">
        <v>968</v>
      </c>
      <c r="Y32" s="17" t="s">
        <v>968</v>
      </c>
      <c r="Z32" s="17" t="s">
        <v>968</v>
      </c>
      <c r="AA32" s="17" t="s">
        <v>968</v>
      </c>
      <c r="AB32" s="17" t="s">
        <v>968</v>
      </c>
      <c r="AC32" s="17" t="s">
        <v>968</v>
      </c>
      <c r="AD32" s="17" t="s">
        <v>968</v>
      </c>
      <c r="AE32" s="17" t="s">
        <v>968</v>
      </c>
      <c r="AF32" s="17" t="s">
        <v>1814</v>
      </c>
      <c r="AG32" s="17" t="s">
        <v>968</v>
      </c>
      <c r="AH32" s="17" t="s">
        <v>1814</v>
      </c>
      <c r="AI32" s="17" t="s">
        <v>968</v>
      </c>
      <c r="AJ32" s="17" t="s">
        <v>968</v>
      </c>
      <c r="AK32" s="17" t="s">
        <v>968</v>
      </c>
      <c r="AL32" s="17" t="s">
        <v>2616</v>
      </c>
      <c r="AM32" s="17" t="s">
        <v>968</v>
      </c>
      <c r="AN32" s="17" t="s">
        <v>2616</v>
      </c>
      <c r="AO32" s="17" t="s">
        <v>968</v>
      </c>
      <c r="AP32" s="17" t="s">
        <v>1153</v>
      </c>
      <c r="AQ32" s="17" t="s">
        <v>968</v>
      </c>
      <c r="AR32" s="17" t="s">
        <v>1153</v>
      </c>
      <c r="AS32" s="17" t="s">
        <v>968</v>
      </c>
      <c r="AT32" s="17" t="s">
        <v>1153</v>
      </c>
      <c r="AU32" s="17" t="s">
        <v>968</v>
      </c>
      <c r="AV32" s="17" t="s">
        <v>1153</v>
      </c>
      <c r="AW32" s="17" t="s">
        <v>968</v>
      </c>
      <c r="AX32" s="17" t="s">
        <v>1153</v>
      </c>
      <c r="AY32" s="5" t="s">
        <v>968</v>
      </c>
      <c r="AZ32" s="17" t="s">
        <v>1153</v>
      </c>
      <c r="BA32" s="5" t="s">
        <v>968</v>
      </c>
      <c r="BB32" s="33" t="s">
        <v>781</v>
      </c>
      <c r="BC32" s="100">
        <v>43122</v>
      </c>
      <c r="BD32" s="33" t="s">
        <v>4387</v>
      </c>
      <c r="BE32" s="104"/>
      <c r="BF32" s="61"/>
      <c r="BG32" s="61"/>
      <c r="BH32" s="61"/>
      <c r="BI32" s="61"/>
      <c r="BJ32" s="44" t="s">
        <v>956</v>
      </c>
      <c r="BK32" s="104"/>
      <c r="BL32" s="104"/>
      <c r="BN32" s="65"/>
      <c r="BO32" s="65"/>
      <c r="BP32" s="65"/>
      <c r="BQ32" s="65"/>
    </row>
    <row r="33" spans="1:69" s="62" customFormat="1" ht="115.55" hidden="1" customHeight="1" x14ac:dyDescent="0.3">
      <c r="A33" s="106" t="s">
        <v>1738</v>
      </c>
      <c r="B33" s="17" t="s">
        <v>6312</v>
      </c>
      <c r="C33" s="92">
        <v>42661</v>
      </c>
      <c r="D33" s="92"/>
      <c r="E33" s="106" t="s">
        <v>1037</v>
      </c>
      <c r="F33" s="65" t="s">
        <v>6316</v>
      </c>
      <c r="G33" s="5" t="s">
        <v>163</v>
      </c>
      <c r="H33" s="5" t="s">
        <v>164</v>
      </c>
      <c r="I33" s="5" t="s">
        <v>43</v>
      </c>
      <c r="J33" s="17" t="s">
        <v>28</v>
      </c>
      <c r="K33" s="104">
        <v>1</v>
      </c>
      <c r="L33" s="303">
        <v>42737</v>
      </c>
      <c r="M33" s="303">
        <v>43100</v>
      </c>
      <c r="N33" s="39">
        <f t="shared" si="1"/>
        <v>52</v>
      </c>
      <c r="O33" s="147">
        <v>1</v>
      </c>
      <c r="P33" s="65" t="s">
        <v>24</v>
      </c>
      <c r="Q33" s="65"/>
      <c r="R33" s="65" t="s">
        <v>1163</v>
      </c>
      <c r="S33" s="146">
        <f t="shared" si="0"/>
        <v>348</v>
      </c>
      <c r="T33" s="65" t="s">
        <v>937</v>
      </c>
      <c r="U33" s="65" t="s">
        <v>937</v>
      </c>
      <c r="V33" s="65" t="s">
        <v>6289</v>
      </c>
      <c r="W33" s="65" t="s">
        <v>1163</v>
      </c>
      <c r="X33" s="17" t="s">
        <v>968</v>
      </c>
      <c r="Y33" s="17" t="s">
        <v>968</v>
      </c>
      <c r="Z33" s="17" t="s">
        <v>968</v>
      </c>
      <c r="AA33" s="17" t="s">
        <v>968</v>
      </c>
      <c r="AB33" s="17" t="s">
        <v>968</v>
      </c>
      <c r="AC33" s="17" t="s">
        <v>968</v>
      </c>
      <c r="AD33" s="17" t="s">
        <v>968</v>
      </c>
      <c r="AE33" s="17" t="s">
        <v>968</v>
      </c>
      <c r="AF33" s="17" t="s">
        <v>1814</v>
      </c>
      <c r="AG33" s="17" t="s">
        <v>968</v>
      </c>
      <c r="AH33" s="17" t="s">
        <v>1814</v>
      </c>
      <c r="AI33" s="17" t="s">
        <v>968</v>
      </c>
      <c r="AJ33" s="17" t="s">
        <v>968</v>
      </c>
      <c r="AK33" s="17" t="s">
        <v>968</v>
      </c>
      <c r="AL33" s="17" t="s">
        <v>2616</v>
      </c>
      <c r="AM33" s="17" t="s">
        <v>968</v>
      </c>
      <c r="AN33" s="17" t="s">
        <v>2616</v>
      </c>
      <c r="AO33" s="17" t="s">
        <v>968</v>
      </c>
      <c r="AP33" s="17" t="s">
        <v>1153</v>
      </c>
      <c r="AQ33" s="17" t="s">
        <v>968</v>
      </c>
      <c r="AR33" s="17" t="s">
        <v>1153</v>
      </c>
      <c r="AS33" s="17" t="s">
        <v>968</v>
      </c>
      <c r="AT33" s="17" t="s">
        <v>1153</v>
      </c>
      <c r="AU33" s="17" t="s">
        <v>968</v>
      </c>
      <c r="AV33" s="17" t="s">
        <v>1153</v>
      </c>
      <c r="AW33" s="17" t="s">
        <v>968</v>
      </c>
      <c r="AX33" s="17" t="s">
        <v>1153</v>
      </c>
      <c r="AY33" s="5" t="s">
        <v>968</v>
      </c>
      <c r="AZ33" s="17" t="s">
        <v>1153</v>
      </c>
      <c r="BA33" s="5" t="s">
        <v>968</v>
      </c>
      <c r="BB33" s="33" t="s">
        <v>781</v>
      </c>
      <c r="BC33" s="100">
        <v>43122</v>
      </c>
      <c r="BD33" s="33" t="s">
        <v>4387</v>
      </c>
      <c r="BE33" s="104"/>
      <c r="BF33" s="61"/>
      <c r="BG33" s="61"/>
      <c r="BH33" s="61"/>
      <c r="BI33" s="61"/>
      <c r="BJ33" s="44" t="s">
        <v>956</v>
      </c>
      <c r="BK33" s="104"/>
      <c r="BL33" s="104"/>
      <c r="BN33" s="65"/>
      <c r="BO33" s="65"/>
      <c r="BP33" s="65"/>
      <c r="BQ33" s="65"/>
    </row>
    <row r="34" spans="1:69" s="62" customFormat="1" ht="115.55" hidden="1" customHeight="1" x14ac:dyDescent="0.3">
      <c r="A34" s="106" t="s">
        <v>1739</v>
      </c>
      <c r="B34" s="17" t="s">
        <v>6312</v>
      </c>
      <c r="C34" s="92">
        <v>42661</v>
      </c>
      <c r="D34" s="92"/>
      <c r="E34" s="106" t="s">
        <v>1027</v>
      </c>
      <c r="F34" s="65" t="s">
        <v>6317</v>
      </c>
      <c r="G34" s="5" t="s">
        <v>129</v>
      </c>
      <c r="H34" s="5" t="s">
        <v>133</v>
      </c>
      <c r="I34" s="5" t="s">
        <v>133</v>
      </c>
      <c r="J34" s="17" t="s">
        <v>38</v>
      </c>
      <c r="K34" s="104">
        <v>1</v>
      </c>
      <c r="L34" s="303">
        <v>42737</v>
      </c>
      <c r="M34" s="303">
        <v>43100</v>
      </c>
      <c r="N34" s="39">
        <f t="shared" si="1"/>
        <v>52</v>
      </c>
      <c r="O34" s="147">
        <v>1</v>
      </c>
      <c r="P34" s="65" t="s">
        <v>24</v>
      </c>
      <c r="Q34" s="65"/>
      <c r="R34" s="65" t="s">
        <v>992</v>
      </c>
      <c r="S34" s="146">
        <f t="shared" si="0"/>
        <v>303</v>
      </c>
      <c r="T34" s="65" t="s">
        <v>937</v>
      </c>
      <c r="U34" s="65" t="s">
        <v>937</v>
      </c>
      <c r="V34" s="65" t="s">
        <v>6289</v>
      </c>
      <c r="W34" s="65" t="s">
        <v>992</v>
      </c>
      <c r="X34" s="17" t="s">
        <v>968</v>
      </c>
      <c r="Y34" s="17" t="s">
        <v>968</v>
      </c>
      <c r="Z34" s="17" t="s">
        <v>968</v>
      </c>
      <c r="AA34" s="17" t="s">
        <v>968</v>
      </c>
      <c r="AB34" s="17" t="s">
        <v>968</v>
      </c>
      <c r="AC34" s="17" t="s">
        <v>968</v>
      </c>
      <c r="AD34" s="17" t="s">
        <v>968</v>
      </c>
      <c r="AE34" s="17" t="s">
        <v>968</v>
      </c>
      <c r="AF34" s="17" t="s">
        <v>1814</v>
      </c>
      <c r="AG34" s="17" t="s">
        <v>968</v>
      </c>
      <c r="AH34" s="17" t="s">
        <v>1814</v>
      </c>
      <c r="AI34" s="17" t="s">
        <v>968</v>
      </c>
      <c r="AJ34" s="17" t="s">
        <v>968</v>
      </c>
      <c r="AK34" s="17" t="s">
        <v>968</v>
      </c>
      <c r="AL34" s="17" t="s">
        <v>2616</v>
      </c>
      <c r="AM34" s="17" t="s">
        <v>968</v>
      </c>
      <c r="AN34" s="17" t="s">
        <v>2616</v>
      </c>
      <c r="AO34" s="17" t="s">
        <v>968</v>
      </c>
      <c r="AP34" s="17" t="s">
        <v>1153</v>
      </c>
      <c r="AQ34" s="17" t="s">
        <v>968</v>
      </c>
      <c r="AR34" s="17" t="s">
        <v>1153</v>
      </c>
      <c r="AS34" s="17" t="s">
        <v>968</v>
      </c>
      <c r="AT34" s="17" t="s">
        <v>1153</v>
      </c>
      <c r="AU34" s="17" t="s">
        <v>968</v>
      </c>
      <c r="AV34" s="17" t="s">
        <v>1153</v>
      </c>
      <c r="AW34" s="17" t="s">
        <v>968</v>
      </c>
      <c r="AX34" s="17" t="s">
        <v>1153</v>
      </c>
      <c r="AY34" s="5" t="s">
        <v>968</v>
      </c>
      <c r="AZ34" s="17" t="s">
        <v>1153</v>
      </c>
      <c r="BA34" s="5" t="s">
        <v>968</v>
      </c>
      <c r="BB34" s="33" t="s">
        <v>781</v>
      </c>
      <c r="BC34" s="100">
        <v>43122</v>
      </c>
      <c r="BD34" s="33" t="s">
        <v>4387</v>
      </c>
      <c r="BE34" s="104"/>
      <c r="BF34" s="61"/>
      <c r="BG34" s="61"/>
      <c r="BH34" s="61"/>
      <c r="BI34" s="61"/>
      <c r="BJ34" s="44" t="s">
        <v>956</v>
      </c>
      <c r="BK34" s="104"/>
      <c r="BL34" s="104"/>
      <c r="BN34" s="65"/>
      <c r="BO34" s="65"/>
      <c r="BP34" s="65"/>
      <c r="BQ34" s="65"/>
    </row>
    <row r="35" spans="1:69" s="62" customFormat="1" ht="115.55" hidden="1" customHeight="1" x14ac:dyDescent="0.3">
      <c r="A35" s="106" t="s">
        <v>1740</v>
      </c>
      <c r="B35" s="17" t="s">
        <v>6312</v>
      </c>
      <c r="C35" s="92">
        <v>42661</v>
      </c>
      <c r="D35" s="92"/>
      <c r="E35" s="106" t="s">
        <v>1026</v>
      </c>
      <c r="F35" s="65" t="s">
        <v>6318</v>
      </c>
      <c r="G35" s="5" t="s">
        <v>129</v>
      </c>
      <c r="H35" s="5" t="s">
        <v>133</v>
      </c>
      <c r="I35" s="5" t="s">
        <v>133</v>
      </c>
      <c r="J35" s="17" t="s">
        <v>38</v>
      </c>
      <c r="K35" s="104">
        <v>1</v>
      </c>
      <c r="L35" s="303">
        <v>42737</v>
      </c>
      <c r="M35" s="303">
        <v>43100</v>
      </c>
      <c r="N35" s="39">
        <f t="shared" si="1"/>
        <v>52</v>
      </c>
      <c r="O35" s="147">
        <v>1</v>
      </c>
      <c r="P35" s="65" t="s">
        <v>24</v>
      </c>
      <c r="Q35" s="65"/>
      <c r="R35" s="65" t="s">
        <v>992</v>
      </c>
      <c r="S35" s="146">
        <f t="shared" si="0"/>
        <v>303</v>
      </c>
      <c r="T35" s="65" t="s">
        <v>937</v>
      </c>
      <c r="U35" s="65" t="s">
        <v>937</v>
      </c>
      <c r="V35" s="65" t="s">
        <v>6289</v>
      </c>
      <c r="W35" s="65" t="s">
        <v>992</v>
      </c>
      <c r="X35" s="17" t="s">
        <v>968</v>
      </c>
      <c r="Y35" s="17" t="s">
        <v>968</v>
      </c>
      <c r="Z35" s="17" t="s">
        <v>968</v>
      </c>
      <c r="AA35" s="17" t="s">
        <v>968</v>
      </c>
      <c r="AB35" s="17" t="s">
        <v>968</v>
      </c>
      <c r="AC35" s="17" t="s">
        <v>968</v>
      </c>
      <c r="AD35" s="17" t="s">
        <v>968</v>
      </c>
      <c r="AE35" s="17" t="s">
        <v>968</v>
      </c>
      <c r="AF35" s="17" t="s">
        <v>1814</v>
      </c>
      <c r="AG35" s="17" t="s">
        <v>968</v>
      </c>
      <c r="AH35" s="17" t="s">
        <v>1814</v>
      </c>
      <c r="AI35" s="17" t="s">
        <v>968</v>
      </c>
      <c r="AJ35" s="17" t="s">
        <v>968</v>
      </c>
      <c r="AK35" s="17" t="s">
        <v>968</v>
      </c>
      <c r="AL35" s="17" t="s">
        <v>2616</v>
      </c>
      <c r="AM35" s="17" t="s">
        <v>968</v>
      </c>
      <c r="AN35" s="17" t="s">
        <v>2616</v>
      </c>
      <c r="AO35" s="17" t="s">
        <v>968</v>
      </c>
      <c r="AP35" s="17" t="s">
        <v>1153</v>
      </c>
      <c r="AQ35" s="17" t="s">
        <v>968</v>
      </c>
      <c r="AR35" s="17" t="s">
        <v>1153</v>
      </c>
      <c r="AS35" s="17" t="s">
        <v>968</v>
      </c>
      <c r="AT35" s="17" t="s">
        <v>1153</v>
      </c>
      <c r="AU35" s="17" t="s">
        <v>968</v>
      </c>
      <c r="AV35" s="17" t="s">
        <v>1153</v>
      </c>
      <c r="AW35" s="17" t="s">
        <v>968</v>
      </c>
      <c r="AX35" s="17" t="s">
        <v>1153</v>
      </c>
      <c r="AY35" s="5" t="s">
        <v>968</v>
      </c>
      <c r="AZ35" s="17" t="s">
        <v>1153</v>
      </c>
      <c r="BA35" s="5" t="s">
        <v>968</v>
      </c>
      <c r="BB35" s="33" t="s">
        <v>781</v>
      </c>
      <c r="BC35" s="100">
        <v>43122</v>
      </c>
      <c r="BD35" s="33" t="s">
        <v>4387</v>
      </c>
      <c r="BE35" s="104"/>
      <c r="BF35" s="61"/>
      <c r="BG35" s="61"/>
      <c r="BH35" s="61"/>
      <c r="BI35" s="61"/>
      <c r="BJ35" s="44" t="s">
        <v>956</v>
      </c>
      <c r="BK35" s="104"/>
      <c r="BL35" s="104"/>
      <c r="BN35" s="65"/>
      <c r="BO35" s="65"/>
      <c r="BP35" s="65"/>
      <c r="BQ35" s="65"/>
    </row>
    <row r="36" spans="1:69" s="62" customFormat="1" ht="115.55" hidden="1" customHeight="1" x14ac:dyDescent="0.3">
      <c r="A36" s="106" t="s">
        <v>1741</v>
      </c>
      <c r="B36" s="17" t="s">
        <v>6312</v>
      </c>
      <c r="C36" s="92">
        <v>42661</v>
      </c>
      <c r="D36" s="92"/>
      <c r="E36" s="106" t="s">
        <v>1115</v>
      </c>
      <c r="F36" s="65" t="s">
        <v>6319</v>
      </c>
      <c r="G36" s="5" t="s">
        <v>165</v>
      </c>
      <c r="H36" s="5" t="s">
        <v>166</v>
      </c>
      <c r="I36" s="5" t="s">
        <v>43</v>
      </c>
      <c r="J36" s="17" t="s">
        <v>28</v>
      </c>
      <c r="K36" s="104">
        <v>1</v>
      </c>
      <c r="L36" s="303">
        <v>42737</v>
      </c>
      <c r="M36" s="303">
        <v>43100</v>
      </c>
      <c r="N36" s="39">
        <f t="shared" si="1"/>
        <v>52</v>
      </c>
      <c r="O36" s="147">
        <v>1</v>
      </c>
      <c r="P36" s="65" t="s">
        <v>24</v>
      </c>
      <c r="Q36" s="65"/>
      <c r="R36" s="65" t="s">
        <v>991</v>
      </c>
      <c r="S36" s="146">
        <f t="shared" si="0"/>
        <v>344</v>
      </c>
      <c r="T36" s="65" t="s">
        <v>937</v>
      </c>
      <c r="U36" s="65" t="s">
        <v>937</v>
      </c>
      <c r="V36" s="65" t="s">
        <v>6289</v>
      </c>
      <c r="W36" s="65" t="s">
        <v>991</v>
      </c>
      <c r="X36" s="17" t="s">
        <v>968</v>
      </c>
      <c r="Y36" s="17" t="s">
        <v>968</v>
      </c>
      <c r="Z36" s="17" t="s">
        <v>968</v>
      </c>
      <c r="AA36" s="17" t="s">
        <v>968</v>
      </c>
      <c r="AB36" s="17" t="s">
        <v>968</v>
      </c>
      <c r="AC36" s="17" t="s">
        <v>968</v>
      </c>
      <c r="AD36" s="17" t="s">
        <v>968</v>
      </c>
      <c r="AE36" s="17" t="s">
        <v>968</v>
      </c>
      <c r="AF36" s="17" t="s">
        <v>1814</v>
      </c>
      <c r="AG36" s="17" t="s">
        <v>968</v>
      </c>
      <c r="AH36" s="17" t="s">
        <v>1814</v>
      </c>
      <c r="AI36" s="17" t="s">
        <v>968</v>
      </c>
      <c r="AJ36" s="17" t="s">
        <v>968</v>
      </c>
      <c r="AK36" s="17" t="s">
        <v>968</v>
      </c>
      <c r="AL36" s="17" t="s">
        <v>2616</v>
      </c>
      <c r="AM36" s="17" t="s">
        <v>968</v>
      </c>
      <c r="AN36" s="17" t="s">
        <v>2616</v>
      </c>
      <c r="AO36" s="17" t="s">
        <v>968</v>
      </c>
      <c r="AP36" s="17" t="s">
        <v>1153</v>
      </c>
      <c r="AQ36" s="17" t="s">
        <v>968</v>
      </c>
      <c r="AR36" s="17" t="s">
        <v>1153</v>
      </c>
      <c r="AS36" s="17" t="s">
        <v>968</v>
      </c>
      <c r="AT36" s="17" t="s">
        <v>1153</v>
      </c>
      <c r="AU36" s="17" t="s">
        <v>968</v>
      </c>
      <c r="AV36" s="17" t="s">
        <v>1153</v>
      </c>
      <c r="AW36" s="17" t="s">
        <v>968</v>
      </c>
      <c r="AX36" s="17" t="s">
        <v>1153</v>
      </c>
      <c r="AY36" s="5" t="s">
        <v>968</v>
      </c>
      <c r="AZ36" s="17" t="s">
        <v>1153</v>
      </c>
      <c r="BA36" s="5" t="s">
        <v>968</v>
      </c>
      <c r="BB36" s="33" t="s">
        <v>781</v>
      </c>
      <c r="BC36" s="100">
        <v>43122</v>
      </c>
      <c r="BD36" s="33" t="s">
        <v>4387</v>
      </c>
      <c r="BE36" s="104"/>
      <c r="BF36" s="61"/>
      <c r="BG36" s="61"/>
      <c r="BH36" s="61"/>
      <c r="BI36" s="61"/>
      <c r="BJ36" s="44" t="s">
        <v>956</v>
      </c>
      <c r="BK36" s="104"/>
      <c r="BL36" s="104"/>
      <c r="BN36" s="65"/>
      <c r="BO36" s="65"/>
      <c r="BP36" s="65"/>
      <c r="BQ36" s="65"/>
    </row>
    <row r="37" spans="1:69" s="62" customFormat="1" ht="115.55" hidden="1" customHeight="1" x14ac:dyDescent="0.3">
      <c r="A37" s="106" t="s">
        <v>1742</v>
      </c>
      <c r="B37" s="17" t="s">
        <v>6312</v>
      </c>
      <c r="C37" s="92">
        <v>42661</v>
      </c>
      <c r="D37" s="92"/>
      <c r="E37" s="106" t="s">
        <v>1029</v>
      </c>
      <c r="F37" s="65" t="s">
        <v>6320</v>
      </c>
      <c r="G37" s="5" t="s">
        <v>1153</v>
      </c>
      <c r="H37" s="5" t="s">
        <v>1153</v>
      </c>
      <c r="I37" s="5" t="s">
        <v>1153</v>
      </c>
      <c r="J37" s="17" t="s">
        <v>1153</v>
      </c>
      <c r="K37" s="104">
        <v>0</v>
      </c>
      <c r="L37" s="303">
        <v>43122</v>
      </c>
      <c r="M37" s="303">
        <v>43122</v>
      </c>
      <c r="N37" s="39">
        <f t="shared" si="1"/>
        <v>0</v>
      </c>
      <c r="O37" s="147">
        <v>1</v>
      </c>
      <c r="P37" s="65" t="s">
        <v>24</v>
      </c>
      <c r="Q37" s="65"/>
      <c r="R37" s="65" t="s">
        <v>1164</v>
      </c>
      <c r="S37" s="146">
        <f t="shared" si="0"/>
        <v>375</v>
      </c>
      <c r="T37" s="65" t="s">
        <v>937</v>
      </c>
      <c r="U37" s="65" t="s">
        <v>937</v>
      </c>
      <c r="V37" s="65" t="s">
        <v>6289</v>
      </c>
      <c r="W37" s="65" t="s">
        <v>1164</v>
      </c>
      <c r="X37" s="17" t="s">
        <v>968</v>
      </c>
      <c r="Y37" s="17" t="s">
        <v>968</v>
      </c>
      <c r="Z37" s="17" t="s">
        <v>968</v>
      </c>
      <c r="AA37" s="17" t="s">
        <v>968</v>
      </c>
      <c r="AB37" s="17" t="s">
        <v>968</v>
      </c>
      <c r="AC37" s="17" t="s">
        <v>968</v>
      </c>
      <c r="AD37" s="17" t="s">
        <v>968</v>
      </c>
      <c r="AE37" s="17" t="s">
        <v>968</v>
      </c>
      <c r="AF37" s="17" t="s">
        <v>1814</v>
      </c>
      <c r="AG37" s="17" t="s">
        <v>968</v>
      </c>
      <c r="AH37" s="17" t="s">
        <v>1814</v>
      </c>
      <c r="AI37" s="17" t="s">
        <v>968</v>
      </c>
      <c r="AJ37" s="17" t="s">
        <v>968</v>
      </c>
      <c r="AK37" s="17" t="s">
        <v>968</v>
      </c>
      <c r="AL37" s="17" t="s">
        <v>2616</v>
      </c>
      <c r="AM37" s="17" t="s">
        <v>968</v>
      </c>
      <c r="AN37" s="17" t="s">
        <v>2616</v>
      </c>
      <c r="AO37" s="17" t="s">
        <v>968</v>
      </c>
      <c r="AP37" s="17" t="s">
        <v>1153</v>
      </c>
      <c r="AQ37" s="17" t="s">
        <v>968</v>
      </c>
      <c r="AR37" s="17" t="s">
        <v>1153</v>
      </c>
      <c r="AS37" s="17" t="s">
        <v>968</v>
      </c>
      <c r="AT37" s="17" t="s">
        <v>1153</v>
      </c>
      <c r="AU37" s="17" t="s">
        <v>968</v>
      </c>
      <c r="AV37" s="17" t="s">
        <v>1153</v>
      </c>
      <c r="AW37" s="17" t="s">
        <v>968</v>
      </c>
      <c r="AX37" s="17" t="s">
        <v>1153</v>
      </c>
      <c r="AY37" s="5" t="s">
        <v>968</v>
      </c>
      <c r="AZ37" s="17" t="s">
        <v>1153</v>
      </c>
      <c r="BA37" s="5" t="s">
        <v>968</v>
      </c>
      <c r="BB37" s="33" t="s">
        <v>781</v>
      </c>
      <c r="BC37" s="100">
        <v>43122</v>
      </c>
      <c r="BD37" s="33" t="s">
        <v>4387</v>
      </c>
      <c r="BE37" s="104"/>
      <c r="BF37" s="61"/>
      <c r="BG37" s="61"/>
      <c r="BH37" s="61"/>
      <c r="BI37" s="61"/>
      <c r="BJ37" s="44" t="s">
        <v>956</v>
      </c>
      <c r="BK37" s="104"/>
      <c r="BL37" s="104"/>
      <c r="BN37" s="65"/>
      <c r="BO37" s="65"/>
      <c r="BP37" s="65"/>
      <c r="BQ37" s="65"/>
    </row>
    <row r="38" spans="1:69" s="62" customFormat="1" ht="115.55" hidden="1" customHeight="1" x14ac:dyDescent="0.3">
      <c r="A38" s="106" t="s">
        <v>1743</v>
      </c>
      <c r="B38" s="17" t="s">
        <v>6312</v>
      </c>
      <c r="C38" s="92">
        <v>42661</v>
      </c>
      <c r="D38" s="92"/>
      <c r="E38" s="106" t="s">
        <v>1030</v>
      </c>
      <c r="F38" s="65" t="s">
        <v>6321</v>
      </c>
      <c r="G38" s="5" t="s">
        <v>129</v>
      </c>
      <c r="H38" s="5" t="s">
        <v>133</v>
      </c>
      <c r="I38" s="5" t="s">
        <v>133</v>
      </c>
      <c r="J38" s="17" t="s">
        <v>38</v>
      </c>
      <c r="K38" s="104">
        <v>1</v>
      </c>
      <c r="L38" s="303">
        <v>42737</v>
      </c>
      <c r="M38" s="303">
        <v>43100</v>
      </c>
      <c r="N38" s="39">
        <f t="shared" si="1"/>
        <v>52</v>
      </c>
      <c r="O38" s="147">
        <v>1</v>
      </c>
      <c r="P38" s="65" t="s">
        <v>24</v>
      </c>
      <c r="Q38" s="65"/>
      <c r="R38" s="65" t="s">
        <v>992</v>
      </c>
      <c r="S38" s="146">
        <f t="shared" si="0"/>
        <v>303</v>
      </c>
      <c r="T38" s="65" t="s">
        <v>937</v>
      </c>
      <c r="U38" s="65" t="s">
        <v>937</v>
      </c>
      <c r="V38" s="65" t="s">
        <v>6289</v>
      </c>
      <c r="W38" s="65" t="s">
        <v>992</v>
      </c>
      <c r="X38" s="17" t="s">
        <v>968</v>
      </c>
      <c r="Y38" s="17" t="s">
        <v>968</v>
      </c>
      <c r="Z38" s="17" t="s">
        <v>968</v>
      </c>
      <c r="AA38" s="17" t="s">
        <v>968</v>
      </c>
      <c r="AB38" s="17" t="s">
        <v>968</v>
      </c>
      <c r="AC38" s="17" t="s">
        <v>968</v>
      </c>
      <c r="AD38" s="17" t="s">
        <v>968</v>
      </c>
      <c r="AE38" s="17" t="s">
        <v>968</v>
      </c>
      <c r="AF38" s="17" t="s">
        <v>1814</v>
      </c>
      <c r="AG38" s="17" t="s">
        <v>968</v>
      </c>
      <c r="AH38" s="17" t="s">
        <v>1814</v>
      </c>
      <c r="AI38" s="17" t="s">
        <v>968</v>
      </c>
      <c r="AJ38" s="17" t="s">
        <v>968</v>
      </c>
      <c r="AK38" s="17" t="s">
        <v>968</v>
      </c>
      <c r="AL38" s="17" t="s">
        <v>2616</v>
      </c>
      <c r="AM38" s="17" t="s">
        <v>968</v>
      </c>
      <c r="AN38" s="17" t="s">
        <v>2616</v>
      </c>
      <c r="AO38" s="17" t="s">
        <v>968</v>
      </c>
      <c r="AP38" s="17" t="s">
        <v>1153</v>
      </c>
      <c r="AQ38" s="17" t="s">
        <v>968</v>
      </c>
      <c r="AR38" s="17" t="s">
        <v>1153</v>
      </c>
      <c r="AS38" s="17" t="s">
        <v>968</v>
      </c>
      <c r="AT38" s="17" t="s">
        <v>1153</v>
      </c>
      <c r="AU38" s="17" t="s">
        <v>968</v>
      </c>
      <c r="AV38" s="17" t="s">
        <v>1153</v>
      </c>
      <c r="AW38" s="17" t="s">
        <v>968</v>
      </c>
      <c r="AX38" s="17" t="s">
        <v>1153</v>
      </c>
      <c r="AY38" s="5" t="s">
        <v>968</v>
      </c>
      <c r="AZ38" s="17" t="s">
        <v>1153</v>
      </c>
      <c r="BA38" s="5" t="s">
        <v>968</v>
      </c>
      <c r="BB38" s="33" t="s">
        <v>781</v>
      </c>
      <c r="BC38" s="100">
        <v>43122</v>
      </c>
      <c r="BD38" s="33" t="s">
        <v>4387</v>
      </c>
      <c r="BE38" s="104"/>
      <c r="BF38" s="61"/>
      <c r="BG38" s="61"/>
      <c r="BH38" s="61"/>
      <c r="BI38" s="61"/>
      <c r="BJ38" s="44" t="s">
        <v>956</v>
      </c>
      <c r="BK38" s="104"/>
      <c r="BL38" s="104"/>
      <c r="BN38" s="65"/>
      <c r="BO38" s="65"/>
      <c r="BP38" s="65"/>
      <c r="BQ38" s="65"/>
    </row>
    <row r="39" spans="1:69" s="62" customFormat="1" ht="115.55" hidden="1" customHeight="1" x14ac:dyDescent="0.3">
      <c r="A39" s="106" t="s">
        <v>1744</v>
      </c>
      <c r="B39" s="17" t="s">
        <v>6312</v>
      </c>
      <c r="C39" s="92">
        <v>42661</v>
      </c>
      <c r="D39" s="92"/>
      <c r="E39" s="106" t="s">
        <v>1031</v>
      </c>
      <c r="F39" s="65" t="s">
        <v>6322</v>
      </c>
      <c r="G39" s="5" t="s">
        <v>129</v>
      </c>
      <c r="H39" s="5" t="s">
        <v>133</v>
      </c>
      <c r="I39" s="5" t="s">
        <v>133</v>
      </c>
      <c r="J39" s="17" t="s">
        <v>38</v>
      </c>
      <c r="K39" s="104">
        <v>1</v>
      </c>
      <c r="L39" s="303">
        <v>42737</v>
      </c>
      <c r="M39" s="303">
        <v>43100</v>
      </c>
      <c r="N39" s="39">
        <f t="shared" si="1"/>
        <v>52</v>
      </c>
      <c r="O39" s="147">
        <v>1</v>
      </c>
      <c r="P39" s="65" t="s">
        <v>24</v>
      </c>
      <c r="Q39" s="65"/>
      <c r="R39" s="65" t="s">
        <v>993</v>
      </c>
      <c r="S39" s="146">
        <f t="shared" si="0"/>
        <v>273</v>
      </c>
      <c r="T39" s="65" t="s">
        <v>937</v>
      </c>
      <c r="U39" s="65" t="s">
        <v>937</v>
      </c>
      <c r="V39" s="65" t="s">
        <v>6289</v>
      </c>
      <c r="W39" s="65" t="s">
        <v>993</v>
      </c>
      <c r="X39" s="17" t="s">
        <v>968</v>
      </c>
      <c r="Y39" s="17" t="s">
        <v>968</v>
      </c>
      <c r="Z39" s="17" t="s">
        <v>968</v>
      </c>
      <c r="AA39" s="17" t="s">
        <v>968</v>
      </c>
      <c r="AB39" s="17" t="s">
        <v>968</v>
      </c>
      <c r="AC39" s="17" t="s">
        <v>968</v>
      </c>
      <c r="AD39" s="17" t="s">
        <v>968</v>
      </c>
      <c r="AE39" s="17" t="s">
        <v>968</v>
      </c>
      <c r="AF39" s="17" t="s">
        <v>1814</v>
      </c>
      <c r="AG39" s="17" t="s">
        <v>968</v>
      </c>
      <c r="AH39" s="17" t="s">
        <v>1814</v>
      </c>
      <c r="AI39" s="17" t="s">
        <v>968</v>
      </c>
      <c r="AJ39" s="17" t="s">
        <v>968</v>
      </c>
      <c r="AK39" s="17" t="s">
        <v>968</v>
      </c>
      <c r="AL39" s="17" t="s">
        <v>2616</v>
      </c>
      <c r="AM39" s="17" t="s">
        <v>968</v>
      </c>
      <c r="AN39" s="17" t="s">
        <v>2616</v>
      </c>
      <c r="AO39" s="17" t="s">
        <v>968</v>
      </c>
      <c r="AP39" s="17" t="s">
        <v>1153</v>
      </c>
      <c r="AQ39" s="17" t="s">
        <v>968</v>
      </c>
      <c r="AR39" s="17" t="s">
        <v>1153</v>
      </c>
      <c r="AS39" s="17" t="s">
        <v>968</v>
      </c>
      <c r="AT39" s="17" t="s">
        <v>1153</v>
      </c>
      <c r="AU39" s="17" t="s">
        <v>968</v>
      </c>
      <c r="AV39" s="17" t="s">
        <v>1153</v>
      </c>
      <c r="AW39" s="17" t="s">
        <v>968</v>
      </c>
      <c r="AX39" s="17" t="s">
        <v>1153</v>
      </c>
      <c r="AY39" s="5" t="s">
        <v>968</v>
      </c>
      <c r="AZ39" s="17" t="s">
        <v>1153</v>
      </c>
      <c r="BA39" s="5" t="s">
        <v>968</v>
      </c>
      <c r="BB39" s="33" t="s">
        <v>781</v>
      </c>
      <c r="BC39" s="100">
        <v>43122</v>
      </c>
      <c r="BD39" s="33" t="s">
        <v>4387</v>
      </c>
      <c r="BE39" s="104"/>
      <c r="BF39" s="61"/>
      <c r="BG39" s="61"/>
      <c r="BH39" s="61"/>
      <c r="BI39" s="61"/>
      <c r="BJ39" s="44" t="s">
        <v>956</v>
      </c>
      <c r="BK39" s="104"/>
      <c r="BL39" s="104"/>
      <c r="BN39" s="65"/>
      <c r="BO39" s="65"/>
      <c r="BP39" s="65"/>
      <c r="BQ39" s="65"/>
    </row>
    <row r="40" spans="1:69" s="62" customFormat="1" ht="115.55" hidden="1" customHeight="1" x14ac:dyDescent="0.3">
      <c r="A40" s="106" t="s">
        <v>1745</v>
      </c>
      <c r="B40" s="17" t="s">
        <v>6323</v>
      </c>
      <c r="C40" s="92">
        <v>42661</v>
      </c>
      <c r="D40" s="92"/>
      <c r="E40" s="106" t="s">
        <v>1034</v>
      </c>
      <c r="F40" s="65" t="s">
        <v>8559</v>
      </c>
      <c r="G40" s="5" t="s">
        <v>113</v>
      </c>
      <c r="H40" s="5" t="s">
        <v>114</v>
      </c>
      <c r="I40" s="5" t="s">
        <v>115</v>
      </c>
      <c r="J40" s="17" t="s">
        <v>59</v>
      </c>
      <c r="K40" s="104">
        <v>1</v>
      </c>
      <c r="L40" s="303">
        <v>42767</v>
      </c>
      <c r="M40" s="303">
        <v>43069</v>
      </c>
      <c r="N40" s="39">
        <f t="shared" si="1"/>
        <v>44</v>
      </c>
      <c r="O40" s="147">
        <v>1</v>
      </c>
      <c r="P40" s="65" t="s">
        <v>162</v>
      </c>
      <c r="Q40" s="65" t="s">
        <v>168</v>
      </c>
      <c r="R40" s="65" t="s">
        <v>988</v>
      </c>
      <c r="S40" s="146">
        <f t="shared" si="0"/>
        <v>170</v>
      </c>
      <c r="T40" s="65" t="s">
        <v>937</v>
      </c>
      <c r="U40" s="65" t="s">
        <v>937</v>
      </c>
      <c r="V40" s="65" t="s">
        <v>6289</v>
      </c>
      <c r="W40" s="65" t="s">
        <v>988</v>
      </c>
      <c r="X40" s="17" t="s">
        <v>968</v>
      </c>
      <c r="Y40" s="17" t="s">
        <v>968</v>
      </c>
      <c r="Z40" s="17" t="s">
        <v>968</v>
      </c>
      <c r="AA40" s="17" t="s">
        <v>968</v>
      </c>
      <c r="AB40" s="17" t="s">
        <v>968</v>
      </c>
      <c r="AC40" s="17" t="s">
        <v>968</v>
      </c>
      <c r="AD40" s="17" t="s">
        <v>968</v>
      </c>
      <c r="AE40" s="17" t="s">
        <v>968</v>
      </c>
      <c r="AF40" s="17" t="s">
        <v>1814</v>
      </c>
      <c r="AG40" s="17" t="s">
        <v>968</v>
      </c>
      <c r="AH40" s="17" t="s">
        <v>1814</v>
      </c>
      <c r="AI40" s="17" t="s">
        <v>968</v>
      </c>
      <c r="AJ40" s="17" t="s">
        <v>968</v>
      </c>
      <c r="AK40" s="17" t="s">
        <v>968</v>
      </c>
      <c r="AL40" s="17" t="s">
        <v>2616</v>
      </c>
      <c r="AM40" s="17" t="s">
        <v>968</v>
      </c>
      <c r="AN40" s="17" t="s">
        <v>2616</v>
      </c>
      <c r="AO40" s="17" t="s">
        <v>968</v>
      </c>
      <c r="AP40" s="17" t="s">
        <v>1153</v>
      </c>
      <c r="AQ40" s="17" t="s">
        <v>968</v>
      </c>
      <c r="AR40" s="17" t="s">
        <v>1153</v>
      </c>
      <c r="AS40" s="17" t="s">
        <v>968</v>
      </c>
      <c r="AT40" s="17" t="s">
        <v>1153</v>
      </c>
      <c r="AU40" s="17" t="s">
        <v>968</v>
      </c>
      <c r="AV40" s="17" t="s">
        <v>1153</v>
      </c>
      <c r="AW40" s="17" t="s">
        <v>968</v>
      </c>
      <c r="AX40" s="17" t="s">
        <v>1153</v>
      </c>
      <c r="AY40" s="5" t="s">
        <v>968</v>
      </c>
      <c r="AZ40" s="17" t="s">
        <v>1153</v>
      </c>
      <c r="BA40" s="5" t="s">
        <v>968</v>
      </c>
      <c r="BB40" s="33" t="s">
        <v>781</v>
      </c>
      <c r="BC40" s="100">
        <v>43122</v>
      </c>
      <c r="BD40" s="33" t="s">
        <v>4387</v>
      </c>
      <c r="BE40" s="104"/>
      <c r="BF40" s="61"/>
      <c r="BG40" s="61"/>
      <c r="BH40" s="61"/>
      <c r="BI40" s="61"/>
      <c r="BJ40" s="44" t="s">
        <v>956</v>
      </c>
      <c r="BK40" s="104"/>
      <c r="BL40" s="104"/>
      <c r="BN40" s="65"/>
      <c r="BO40" s="65"/>
      <c r="BP40" s="65"/>
      <c r="BQ40" s="65"/>
    </row>
    <row r="41" spans="1:69" s="62" customFormat="1" ht="115.55" hidden="1" customHeight="1" x14ac:dyDescent="0.3">
      <c r="A41" s="106" t="s">
        <v>1746</v>
      </c>
      <c r="B41" s="17" t="s">
        <v>6323</v>
      </c>
      <c r="C41" s="92">
        <v>42661</v>
      </c>
      <c r="D41" s="92"/>
      <c r="E41" s="106" t="s">
        <v>1035</v>
      </c>
      <c r="F41" s="65" t="s">
        <v>8560</v>
      </c>
      <c r="G41" s="5" t="s">
        <v>169</v>
      </c>
      <c r="H41" s="5" t="s">
        <v>170</v>
      </c>
      <c r="I41" s="5" t="s">
        <v>171</v>
      </c>
      <c r="J41" s="17" t="s">
        <v>172</v>
      </c>
      <c r="K41" s="104">
        <v>1</v>
      </c>
      <c r="L41" s="303">
        <v>43009</v>
      </c>
      <c r="M41" s="303">
        <v>43281</v>
      </c>
      <c r="N41" s="39">
        <f t="shared" si="1"/>
        <v>39</v>
      </c>
      <c r="O41" s="147">
        <v>1</v>
      </c>
      <c r="P41" s="65" t="s">
        <v>24</v>
      </c>
      <c r="Q41" s="65"/>
      <c r="R41" s="65" t="s">
        <v>1165</v>
      </c>
      <c r="S41" s="146">
        <f t="shared" si="0"/>
        <v>357</v>
      </c>
      <c r="T41" s="65" t="s">
        <v>937</v>
      </c>
      <c r="U41" s="65" t="s">
        <v>937</v>
      </c>
      <c r="V41" s="65" t="s">
        <v>6289</v>
      </c>
      <c r="W41" s="65" t="s">
        <v>989</v>
      </c>
      <c r="X41" s="65" t="s">
        <v>1165</v>
      </c>
      <c r="Y41" s="17" t="s">
        <v>971</v>
      </c>
      <c r="Z41" s="17" t="s">
        <v>971</v>
      </c>
      <c r="AA41" s="17" t="s">
        <v>971</v>
      </c>
      <c r="AB41" s="17" t="s">
        <v>971</v>
      </c>
      <c r="AC41" s="17" t="s">
        <v>971</v>
      </c>
      <c r="AD41" s="17" t="s">
        <v>971</v>
      </c>
      <c r="AE41" s="17" t="s">
        <v>971</v>
      </c>
      <c r="AF41" s="17" t="s">
        <v>1810</v>
      </c>
      <c r="AG41" s="17" t="s">
        <v>971</v>
      </c>
      <c r="AH41" s="17" t="s">
        <v>1810</v>
      </c>
      <c r="AI41" s="17" t="s">
        <v>971</v>
      </c>
      <c r="AJ41" s="17" t="s">
        <v>971</v>
      </c>
      <c r="AK41" s="17" t="s">
        <v>971</v>
      </c>
      <c r="AL41" s="17" t="s">
        <v>2616</v>
      </c>
      <c r="AM41" s="17" t="s">
        <v>971</v>
      </c>
      <c r="AN41" s="17" t="s">
        <v>2616</v>
      </c>
      <c r="AO41" s="17" t="s">
        <v>971</v>
      </c>
      <c r="AP41" s="17" t="s">
        <v>1153</v>
      </c>
      <c r="AQ41" s="17" t="s">
        <v>971</v>
      </c>
      <c r="AR41" s="17" t="s">
        <v>1153</v>
      </c>
      <c r="AS41" s="17" t="s">
        <v>971</v>
      </c>
      <c r="AT41" s="17" t="s">
        <v>1153</v>
      </c>
      <c r="AU41" s="17" t="s">
        <v>971</v>
      </c>
      <c r="AV41" s="17" t="s">
        <v>1153</v>
      </c>
      <c r="AW41" s="17" t="s">
        <v>971</v>
      </c>
      <c r="AX41" s="17" t="s">
        <v>1153</v>
      </c>
      <c r="AY41" s="5" t="s">
        <v>971</v>
      </c>
      <c r="AZ41" s="17" t="s">
        <v>1153</v>
      </c>
      <c r="BA41" s="5" t="s">
        <v>971</v>
      </c>
      <c r="BB41" s="33" t="s">
        <v>781</v>
      </c>
      <c r="BC41" s="100">
        <v>43307</v>
      </c>
      <c r="BD41" s="33" t="s">
        <v>4387</v>
      </c>
      <c r="BE41" s="104"/>
      <c r="BF41" s="61"/>
      <c r="BG41" s="61"/>
      <c r="BH41" s="61"/>
      <c r="BI41" s="61"/>
      <c r="BJ41" s="44" t="s">
        <v>956</v>
      </c>
      <c r="BK41" s="104"/>
      <c r="BL41" s="104"/>
      <c r="BN41" s="65"/>
      <c r="BO41" s="65"/>
      <c r="BP41" s="65"/>
      <c r="BQ41" s="65"/>
    </row>
    <row r="42" spans="1:69" s="62" customFormat="1" ht="115.55" hidden="1" customHeight="1" x14ac:dyDescent="0.3">
      <c r="A42" s="106" t="s">
        <v>1747</v>
      </c>
      <c r="B42" s="77" t="s">
        <v>6324</v>
      </c>
      <c r="C42" s="92">
        <v>42661</v>
      </c>
      <c r="D42" s="92"/>
      <c r="E42" s="106" t="s">
        <v>1020</v>
      </c>
      <c r="F42" s="65" t="s">
        <v>6325</v>
      </c>
      <c r="G42" s="5" t="s">
        <v>8561</v>
      </c>
      <c r="H42" s="5" t="s">
        <v>173</v>
      </c>
      <c r="I42" s="5" t="s">
        <v>174</v>
      </c>
      <c r="J42" s="17" t="s">
        <v>34</v>
      </c>
      <c r="K42" s="104">
        <v>1</v>
      </c>
      <c r="L42" s="303">
        <v>42977</v>
      </c>
      <c r="M42" s="303">
        <v>43100</v>
      </c>
      <c r="N42" s="39">
        <f t="shared" si="1"/>
        <v>18</v>
      </c>
      <c r="O42" s="147">
        <v>1</v>
      </c>
      <c r="P42" s="65" t="s">
        <v>48</v>
      </c>
      <c r="Q42" s="65"/>
      <c r="R42" s="5" t="s">
        <v>980</v>
      </c>
      <c r="S42" s="146">
        <f t="shared" si="0"/>
        <v>384</v>
      </c>
      <c r="T42" s="65" t="s">
        <v>937</v>
      </c>
      <c r="U42" s="65" t="s">
        <v>937</v>
      </c>
      <c r="V42" s="65" t="s">
        <v>6289</v>
      </c>
      <c r="W42" s="5" t="s">
        <v>980</v>
      </c>
      <c r="X42" s="17" t="s">
        <v>968</v>
      </c>
      <c r="Y42" s="17" t="s">
        <v>968</v>
      </c>
      <c r="Z42" s="17" t="s">
        <v>968</v>
      </c>
      <c r="AA42" s="17" t="s">
        <v>968</v>
      </c>
      <c r="AB42" s="17" t="s">
        <v>968</v>
      </c>
      <c r="AC42" s="17" t="s">
        <v>968</v>
      </c>
      <c r="AD42" s="17" t="s">
        <v>968</v>
      </c>
      <c r="AE42" s="17" t="s">
        <v>968</v>
      </c>
      <c r="AF42" s="17" t="s">
        <v>1814</v>
      </c>
      <c r="AG42" s="17" t="s">
        <v>968</v>
      </c>
      <c r="AH42" s="17" t="s">
        <v>1814</v>
      </c>
      <c r="AI42" s="17" t="s">
        <v>968</v>
      </c>
      <c r="AJ42" s="17" t="s">
        <v>968</v>
      </c>
      <c r="AK42" s="17" t="s">
        <v>968</v>
      </c>
      <c r="AL42" s="17" t="s">
        <v>2616</v>
      </c>
      <c r="AM42" s="17" t="s">
        <v>968</v>
      </c>
      <c r="AN42" s="17" t="s">
        <v>2616</v>
      </c>
      <c r="AO42" s="17" t="s">
        <v>968</v>
      </c>
      <c r="AP42" s="17" t="s">
        <v>1153</v>
      </c>
      <c r="AQ42" s="17" t="s">
        <v>968</v>
      </c>
      <c r="AR42" s="17" t="s">
        <v>1153</v>
      </c>
      <c r="AS42" s="17" t="s">
        <v>968</v>
      </c>
      <c r="AT42" s="17" t="s">
        <v>1153</v>
      </c>
      <c r="AU42" s="17" t="s">
        <v>968</v>
      </c>
      <c r="AV42" s="17" t="s">
        <v>1153</v>
      </c>
      <c r="AW42" s="17" t="s">
        <v>968</v>
      </c>
      <c r="AX42" s="17" t="s">
        <v>1153</v>
      </c>
      <c r="AY42" s="5" t="s">
        <v>968</v>
      </c>
      <c r="AZ42" s="17" t="s">
        <v>1153</v>
      </c>
      <c r="BA42" s="5" t="s">
        <v>968</v>
      </c>
      <c r="BB42" s="33" t="s">
        <v>781</v>
      </c>
      <c r="BC42" s="100">
        <v>43122</v>
      </c>
      <c r="BD42" s="33" t="s">
        <v>4387</v>
      </c>
      <c r="BE42" s="104"/>
      <c r="BF42" s="61"/>
      <c r="BG42" s="61"/>
      <c r="BH42" s="61"/>
      <c r="BI42" s="61"/>
      <c r="BJ42" s="44" t="s">
        <v>956</v>
      </c>
      <c r="BK42" s="104"/>
      <c r="BL42" s="104"/>
      <c r="BN42" s="65"/>
      <c r="BO42" s="65"/>
      <c r="BP42" s="65"/>
      <c r="BQ42" s="65"/>
    </row>
    <row r="43" spans="1:69" s="62" customFormat="1" ht="115.55" hidden="1" customHeight="1" x14ac:dyDescent="0.3">
      <c r="A43" s="106" t="s">
        <v>1748</v>
      </c>
      <c r="B43" s="77" t="s">
        <v>6324</v>
      </c>
      <c r="C43" s="92">
        <v>42661</v>
      </c>
      <c r="D43" s="92"/>
      <c r="E43" s="106" t="s">
        <v>1108</v>
      </c>
      <c r="F43" s="65" t="s">
        <v>6326</v>
      </c>
      <c r="G43" s="5" t="s">
        <v>8561</v>
      </c>
      <c r="H43" s="5" t="s">
        <v>174</v>
      </c>
      <c r="I43" s="5" t="s">
        <v>174</v>
      </c>
      <c r="J43" s="17" t="s">
        <v>34</v>
      </c>
      <c r="K43" s="104">
        <v>1</v>
      </c>
      <c r="L43" s="303">
        <v>42977</v>
      </c>
      <c r="M43" s="303">
        <v>43100</v>
      </c>
      <c r="N43" s="39">
        <f t="shared" si="1"/>
        <v>18</v>
      </c>
      <c r="O43" s="147">
        <v>1</v>
      </c>
      <c r="P43" s="65" t="s">
        <v>48</v>
      </c>
      <c r="Q43" s="65"/>
      <c r="R43" s="65" t="s">
        <v>980</v>
      </c>
      <c r="S43" s="146">
        <f t="shared" si="0"/>
        <v>384</v>
      </c>
      <c r="T43" s="65" t="s">
        <v>937</v>
      </c>
      <c r="U43" s="65" t="s">
        <v>937</v>
      </c>
      <c r="V43" s="65" t="s">
        <v>6289</v>
      </c>
      <c r="W43" s="65" t="s">
        <v>980</v>
      </c>
      <c r="X43" s="17" t="s">
        <v>968</v>
      </c>
      <c r="Y43" s="17" t="s">
        <v>968</v>
      </c>
      <c r="Z43" s="17" t="s">
        <v>968</v>
      </c>
      <c r="AA43" s="17" t="s">
        <v>968</v>
      </c>
      <c r="AB43" s="17" t="s">
        <v>968</v>
      </c>
      <c r="AC43" s="17" t="s">
        <v>968</v>
      </c>
      <c r="AD43" s="17" t="s">
        <v>968</v>
      </c>
      <c r="AE43" s="17" t="s">
        <v>968</v>
      </c>
      <c r="AF43" s="17" t="s">
        <v>1814</v>
      </c>
      <c r="AG43" s="17" t="s">
        <v>968</v>
      </c>
      <c r="AH43" s="17" t="s">
        <v>1814</v>
      </c>
      <c r="AI43" s="17" t="s">
        <v>968</v>
      </c>
      <c r="AJ43" s="17" t="s">
        <v>968</v>
      </c>
      <c r="AK43" s="17" t="s">
        <v>968</v>
      </c>
      <c r="AL43" s="17" t="s">
        <v>2616</v>
      </c>
      <c r="AM43" s="17" t="s">
        <v>968</v>
      </c>
      <c r="AN43" s="17" t="s">
        <v>2616</v>
      </c>
      <c r="AO43" s="17" t="s">
        <v>968</v>
      </c>
      <c r="AP43" s="17" t="s">
        <v>1153</v>
      </c>
      <c r="AQ43" s="17" t="s">
        <v>968</v>
      </c>
      <c r="AR43" s="17" t="s">
        <v>1153</v>
      </c>
      <c r="AS43" s="17" t="s">
        <v>968</v>
      </c>
      <c r="AT43" s="17" t="s">
        <v>1153</v>
      </c>
      <c r="AU43" s="17" t="s">
        <v>968</v>
      </c>
      <c r="AV43" s="17" t="s">
        <v>1153</v>
      </c>
      <c r="AW43" s="17" t="s">
        <v>968</v>
      </c>
      <c r="AX43" s="17" t="s">
        <v>1153</v>
      </c>
      <c r="AY43" s="5" t="s">
        <v>968</v>
      </c>
      <c r="AZ43" s="17" t="s">
        <v>1153</v>
      </c>
      <c r="BA43" s="5" t="s">
        <v>968</v>
      </c>
      <c r="BB43" s="33" t="s">
        <v>781</v>
      </c>
      <c r="BC43" s="100">
        <v>43122</v>
      </c>
      <c r="BD43" s="33" t="s">
        <v>4387</v>
      </c>
      <c r="BE43" s="104"/>
      <c r="BF43" s="61"/>
      <c r="BG43" s="61"/>
      <c r="BH43" s="61"/>
      <c r="BI43" s="61"/>
      <c r="BJ43" s="44" t="s">
        <v>956</v>
      </c>
      <c r="BK43" s="104"/>
      <c r="BL43" s="104"/>
      <c r="BN43" s="65"/>
      <c r="BO43" s="65"/>
      <c r="BP43" s="65"/>
      <c r="BQ43" s="65"/>
    </row>
    <row r="44" spans="1:69" s="62" customFormat="1" ht="115.55" hidden="1" customHeight="1" x14ac:dyDescent="0.3">
      <c r="A44" s="106" t="s">
        <v>1749</v>
      </c>
      <c r="B44" s="77" t="s">
        <v>6324</v>
      </c>
      <c r="C44" s="92">
        <v>42661</v>
      </c>
      <c r="D44" s="92"/>
      <c r="E44" s="106" t="s">
        <v>1021</v>
      </c>
      <c r="F44" s="65" t="s">
        <v>6327</v>
      </c>
      <c r="G44" s="5" t="s">
        <v>175</v>
      </c>
      <c r="H44" s="5" t="s">
        <v>8562</v>
      </c>
      <c r="I44" s="5" t="s">
        <v>176</v>
      </c>
      <c r="J44" s="17" t="s">
        <v>177</v>
      </c>
      <c r="K44" s="104">
        <v>1</v>
      </c>
      <c r="L44" s="303">
        <v>40693</v>
      </c>
      <c r="M44" s="303">
        <v>42369</v>
      </c>
      <c r="N44" s="39">
        <f t="shared" si="1"/>
        <v>32</v>
      </c>
      <c r="O44" s="105">
        <v>1</v>
      </c>
      <c r="P44" s="65" t="s">
        <v>48</v>
      </c>
      <c r="Q44" s="65"/>
      <c r="R44" s="65" t="s">
        <v>1166</v>
      </c>
      <c r="S44" s="146">
        <f t="shared" si="0"/>
        <v>384</v>
      </c>
      <c r="T44" s="65" t="s">
        <v>937</v>
      </c>
      <c r="U44" s="65" t="s">
        <v>937</v>
      </c>
      <c r="V44" s="65" t="s">
        <v>6289</v>
      </c>
      <c r="W44" s="65" t="s">
        <v>8563</v>
      </c>
      <c r="X44" s="17" t="s">
        <v>968</v>
      </c>
      <c r="Y44" s="17" t="s">
        <v>968</v>
      </c>
      <c r="Z44" s="17" t="s">
        <v>968</v>
      </c>
      <c r="AA44" s="17" t="s">
        <v>968</v>
      </c>
      <c r="AB44" s="17" t="s">
        <v>968</v>
      </c>
      <c r="AC44" s="17" t="s">
        <v>968</v>
      </c>
      <c r="AD44" s="17" t="s">
        <v>968</v>
      </c>
      <c r="AE44" s="17" t="s">
        <v>968</v>
      </c>
      <c r="AF44" s="17" t="s">
        <v>1814</v>
      </c>
      <c r="AG44" s="17" t="s">
        <v>968</v>
      </c>
      <c r="AH44" s="17" t="s">
        <v>1814</v>
      </c>
      <c r="AI44" s="17" t="s">
        <v>968</v>
      </c>
      <c r="AJ44" s="17" t="s">
        <v>968</v>
      </c>
      <c r="AK44" s="17" t="s">
        <v>968</v>
      </c>
      <c r="AL44" s="17" t="s">
        <v>2616</v>
      </c>
      <c r="AM44" s="17" t="s">
        <v>968</v>
      </c>
      <c r="AN44" s="17" t="s">
        <v>2616</v>
      </c>
      <c r="AO44" s="17" t="s">
        <v>968</v>
      </c>
      <c r="AP44" s="17" t="s">
        <v>1153</v>
      </c>
      <c r="AQ44" s="17" t="s">
        <v>968</v>
      </c>
      <c r="AR44" s="17" t="s">
        <v>1153</v>
      </c>
      <c r="AS44" s="17" t="s">
        <v>968</v>
      </c>
      <c r="AT44" s="17" t="s">
        <v>1153</v>
      </c>
      <c r="AU44" s="17" t="s">
        <v>968</v>
      </c>
      <c r="AV44" s="17" t="s">
        <v>1153</v>
      </c>
      <c r="AW44" s="17" t="s">
        <v>968</v>
      </c>
      <c r="AX44" s="17" t="s">
        <v>1153</v>
      </c>
      <c r="AY44" s="5" t="s">
        <v>968</v>
      </c>
      <c r="AZ44" s="17" t="s">
        <v>1153</v>
      </c>
      <c r="BA44" s="5" t="s">
        <v>968</v>
      </c>
      <c r="BB44" s="33" t="s">
        <v>781</v>
      </c>
      <c r="BC44" s="100">
        <v>43122</v>
      </c>
      <c r="BD44" s="33" t="s">
        <v>4387</v>
      </c>
      <c r="BE44" s="104"/>
      <c r="BF44" s="61"/>
      <c r="BG44" s="61"/>
      <c r="BH44" s="61"/>
      <c r="BI44" s="61"/>
      <c r="BJ44" s="44" t="s">
        <v>956</v>
      </c>
      <c r="BK44" s="104"/>
      <c r="BL44" s="104"/>
      <c r="BN44" s="65"/>
      <c r="BO44" s="65"/>
      <c r="BP44" s="65"/>
      <c r="BQ44" s="65"/>
    </row>
    <row r="45" spans="1:69" s="62" customFormat="1" ht="115.55" hidden="1" customHeight="1" x14ac:dyDescent="0.3">
      <c r="A45" s="106" t="s">
        <v>1750</v>
      </c>
      <c r="B45" s="77" t="s">
        <v>6328</v>
      </c>
      <c r="C45" s="92">
        <v>42661</v>
      </c>
      <c r="D45" s="92" t="s">
        <v>4288</v>
      </c>
      <c r="E45" s="106" t="s">
        <v>1020</v>
      </c>
      <c r="F45" s="5" t="s">
        <v>8564</v>
      </c>
      <c r="G45" s="5" t="s">
        <v>9166</v>
      </c>
      <c r="H45" s="5" t="s">
        <v>8565</v>
      </c>
      <c r="I45" s="5" t="s">
        <v>178</v>
      </c>
      <c r="J45" s="17" t="s">
        <v>179</v>
      </c>
      <c r="K45" s="104">
        <v>1</v>
      </c>
      <c r="L45" s="303">
        <v>41640</v>
      </c>
      <c r="M45" s="303">
        <v>41820</v>
      </c>
      <c r="N45" s="39">
        <f t="shared" si="1"/>
        <v>26</v>
      </c>
      <c r="O45" s="147">
        <v>1</v>
      </c>
      <c r="P45" s="65" t="s">
        <v>48</v>
      </c>
      <c r="Q45" s="65"/>
      <c r="R45" s="65" t="s">
        <v>6329</v>
      </c>
      <c r="S45" s="146">
        <f t="shared" si="0"/>
        <v>242</v>
      </c>
      <c r="T45" s="65" t="s">
        <v>937</v>
      </c>
      <c r="U45" s="65" t="s">
        <v>937</v>
      </c>
      <c r="V45" s="5" t="s">
        <v>6330</v>
      </c>
      <c r="W45" s="65" t="s">
        <v>968</v>
      </c>
      <c r="X45" s="65" t="s">
        <v>968</v>
      </c>
      <c r="Y45" s="17" t="s">
        <v>968</v>
      </c>
      <c r="Z45" s="17" t="s">
        <v>968</v>
      </c>
      <c r="AA45" s="17" t="s">
        <v>968</v>
      </c>
      <c r="AB45" s="17" t="s">
        <v>968</v>
      </c>
      <c r="AC45" s="17" t="s">
        <v>968</v>
      </c>
      <c r="AD45" s="17" t="s">
        <v>968</v>
      </c>
      <c r="AE45" s="17" t="s">
        <v>968</v>
      </c>
      <c r="AF45" s="17" t="s">
        <v>1814</v>
      </c>
      <c r="AG45" s="17" t="s">
        <v>968</v>
      </c>
      <c r="AH45" s="17" t="s">
        <v>1814</v>
      </c>
      <c r="AI45" s="17" t="s">
        <v>968</v>
      </c>
      <c r="AJ45" s="17" t="s">
        <v>968</v>
      </c>
      <c r="AK45" s="17" t="s">
        <v>968</v>
      </c>
      <c r="AL45" s="17" t="s">
        <v>2616</v>
      </c>
      <c r="AM45" s="17" t="s">
        <v>968</v>
      </c>
      <c r="AN45" s="17" t="s">
        <v>2616</v>
      </c>
      <c r="AO45" s="17" t="s">
        <v>968</v>
      </c>
      <c r="AP45" s="17" t="s">
        <v>1153</v>
      </c>
      <c r="AQ45" s="17" t="s">
        <v>968</v>
      </c>
      <c r="AR45" s="17" t="s">
        <v>1153</v>
      </c>
      <c r="AS45" s="17" t="s">
        <v>968</v>
      </c>
      <c r="AT45" s="17" t="s">
        <v>1153</v>
      </c>
      <c r="AU45" s="17" t="s">
        <v>968</v>
      </c>
      <c r="AV45" s="17" t="s">
        <v>1153</v>
      </c>
      <c r="AW45" s="17" t="s">
        <v>968</v>
      </c>
      <c r="AX45" s="17" t="s">
        <v>1153</v>
      </c>
      <c r="AY45" s="5" t="s">
        <v>968</v>
      </c>
      <c r="AZ45" s="17" t="s">
        <v>1153</v>
      </c>
      <c r="BA45" s="5" t="s">
        <v>968</v>
      </c>
      <c r="BB45" s="33" t="s">
        <v>781</v>
      </c>
      <c r="BC45" s="100">
        <v>43122</v>
      </c>
      <c r="BD45" s="33" t="s">
        <v>4387</v>
      </c>
      <c r="BE45" s="104"/>
      <c r="BF45" s="61"/>
      <c r="BG45" s="61"/>
      <c r="BH45" s="61"/>
      <c r="BI45" s="61"/>
      <c r="BJ45" s="44" t="s">
        <v>956</v>
      </c>
      <c r="BK45" s="104"/>
      <c r="BL45" s="104"/>
      <c r="BN45" s="65"/>
      <c r="BO45" s="65"/>
      <c r="BP45" s="65"/>
      <c r="BQ45" s="65"/>
    </row>
    <row r="46" spans="1:69" s="62" customFormat="1" ht="115.55" hidden="1" customHeight="1" x14ac:dyDescent="0.3">
      <c r="A46" s="106" t="s">
        <v>1751</v>
      </c>
      <c r="B46" s="77" t="s">
        <v>6328</v>
      </c>
      <c r="C46" s="92">
        <v>42661</v>
      </c>
      <c r="D46" s="92" t="s">
        <v>4288</v>
      </c>
      <c r="E46" s="106" t="s">
        <v>1108</v>
      </c>
      <c r="F46" s="65" t="s">
        <v>6331</v>
      </c>
      <c r="G46" s="5" t="s">
        <v>180</v>
      </c>
      <c r="H46" s="5" t="s">
        <v>181</v>
      </c>
      <c r="I46" s="5" t="s">
        <v>182</v>
      </c>
      <c r="J46" s="17" t="s">
        <v>183</v>
      </c>
      <c r="K46" s="104">
        <v>10</v>
      </c>
      <c r="L46" s="303">
        <v>42736</v>
      </c>
      <c r="M46" s="303">
        <v>43281</v>
      </c>
      <c r="N46" s="39">
        <f t="shared" si="1"/>
        <v>26</v>
      </c>
      <c r="O46" s="147">
        <v>10</v>
      </c>
      <c r="P46" s="65" t="s">
        <v>48</v>
      </c>
      <c r="Q46" s="65"/>
      <c r="R46" s="65" t="s">
        <v>1167</v>
      </c>
      <c r="S46" s="146">
        <f t="shared" si="0"/>
        <v>338</v>
      </c>
      <c r="T46" s="65" t="s">
        <v>937</v>
      </c>
      <c r="U46" s="65" t="s">
        <v>937</v>
      </c>
      <c r="V46" s="65" t="s">
        <v>6289</v>
      </c>
      <c r="W46" s="17" t="s">
        <v>975</v>
      </c>
      <c r="X46" s="65" t="s">
        <v>1167</v>
      </c>
      <c r="Y46" s="17" t="s">
        <v>971</v>
      </c>
      <c r="Z46" s="17" t="s">
        <v>971</v>
      </c>
      <c r="AA46" s="17" t="s">
        <v>971</v>
      </c>
      <c r="AB46" s="17" t="s">
        <v>971</v>
      </c>
      <c r="AC46" s="17" t="s">
        <v>971</v>
      </c>
      <c r="AD46" s="17" t="s">
        <v>971</v>
      </c>
      <c r="AE46" s="17" t="s">
        <v>971</v>
      </c>
      <c r="AF46" s="17" t="s">
        <v>1810</v>
      </c>
      <c r="AG46" s="17" t="s">
        <v>971</v>
      </c>
      <c r="AH46" s="17" t="s">
        <v>1810</v>
      </c>
      <c r="AI46" s="17" t="s">
        <v>971</v>
      </c>
      <c r="AJ46" s="17" t="s">
        <v>971</v>
      </c>
      <c r="AK46" s="17" t="s">
        <v>971</v>
      </c>
      <c r="AL46" s="17" t="s">
        <v>2616</v>
      </c>
      <c r="AM46" s="17" t="s">
        <v>971</v>
      </c>
      <c r="AN46" s="17" t="s">
        <v>2616</v>
      </c>
      <c r="AO46" s="17" t="s">
        <v>971</v>
      </c>
      <c r="AP46" s="17" t="s">
        <v>1153</v>
      </c>
      <c r="AQ46" s="17" t="s">
        <v>971</v>
      </c>
      <c r="AR46" s="17" t="s">
        <v>1153</v>
      </c>
      <c r="AS46" s="17" t="s">
        <v>971</v>
      </c>
      <c r="AT46" s="17" t="s">
        <v>1153</v>
      </c>
      <c r="AU46" s="17" t="s">
        <v>971</v>
      </c>
      <c r="AV46" s="17" t="s">
        <v>1153</v>
      </c>
      <c r="AW46" s="17" t="s">
        <v>971</v>
      </c>
      <c r="AX46" s="17" t="s">
        <v>1153</v>
      </c>
      <c r="AY46" s="5" t="s">
        <v>971</v>
      </c>
      <c r="AZ46" s="17" t="s">
        <v>1153</v>
      </c>
      <c r="BA46" s="5" t="s">
        <v>971</v>
      </c>
      <c r="BB46" s="33" t="s">
        <v>781</v>
      </c>
      <c r="BC46" s="100">
        <v>43307</v>
      </c>
      <c r="BD46" s="33" t="s">
        <v>4387</v>
      </c>
      <c r="BE46" s="104"/>
      <c r="BF46" s="61"/>
      <c r="BG46" s="61"/>
      <c r="BH46" s="61"/>
      <c r="BI46" s="61"/>
      <c r="BJ46" s="44" t="s">
        <v>956</v>
      </c>
      <c r="BK46" s="104"/>
      <c r="BL46" s="104"/>
      <c r="BN46" s="8" t="s">
        <v>5203</v>
      </c>
      <c r="BO46" s="65"/>
      <c r="BP46" s="65"/>
      <c r="BQ46" s="65"/>
    </row>
    <row r="47" spans="1:69" s="62" customFormat="1" ht="115.55" hidden="1" customHeight="1" x14ac:dyDescent="0.3">
      <c r="A47" s="106" t="s">
        <v>1752</v>
      </c>
      <c r="B47" s="77" t="s">
        <v>6328</v>
      </c>
      <c r="C47" s="92">
        <v>42661</v>
      </c>
      <c r="D47" s="92" t="s">
        <v>4287</v>
      </c>
      <c r="E47" s="106" t="s">
        <v>1021</v>
      </c>
      <c r="F47" s="65" t="s">
        <v>6332</v>
      </c>
      <c r="G47" s="5" t="s">
        <v>8566</v>
      </c>
      <c r="H47" s="5" t="s">
        <v>184</v>
      </c>
      <c r="I47" s="5" t="s">
        <v>184</v>
      </c>
      <c r="J47" s="17" t="s">
        <v>185</v>
      </c>
      <c r="K47" s="104">
        <v>1</v>
      </c>
      <c r="L47" s="303">
        <v>41640</v>
      </c>
      <c r="M47" s="303">
        <v>42003</v>
      </c>
      <c r="N47" s="39">
        <f t="shared" si="1"/>
        <v>52</v>
      </c>
      <c r="O47" s="147">
        <v>1</v>
      </c>
      <c r="P47" s="65" t="s">
        <v>48</v>
      </c>
      <c r="Q47" s="65"/>
      <c r="R47" s="65" t="s">
        <v>1168</v>
      </c>
      <c r="S47" s="146">
        <f t="shared" si="0"/>
        <v>384</v>
      </c>
      <c r="T47" s="65" t="s">
        <v>937</v>
      </c>
      <c r="U47" s="65" t="s">
        <v>937</v>
      </c>
      <c r="V47" s="65" t="s">
        <v>6289</v>
      </c>
      <c r="W47" s="65" t="s">
        <v>1168</v>
      </c>
      <c r="X47" s="65" t="s">
        <v>968</v>
      </c>
      <c r="Y47" s="17" t="s">
        <v>968</v>
      </c>
      <c r="Z47" s="17" t="s">
        <v>968</v>
      </c>
      <c r="AA47" s="17" t="s">
        <v>968</v>
      </c>
      <c r="AB47" s="17" t="s">
        <v>968</v>
      </c>
      <c r="AC47" s="17" t="s">
        <v>968</v>
      </c>
      <c r="AD47" s="17" t="s">
        <v>968</v>
      </c>
      <c r="AE47" s="17" t="s">
        <v>968</v>
      </c>
      <c r="AF47" s="17" t="s">
        <v>1814</v>
      </c>
      <c r="AG47" s="17" t="s">
        <v>968</v>
      </c>
      <c r="AH47" s="17" t="s">
        <v>1814</v>
      </c>
      <c r="AI47" s="17" t="s">
        <v>968</v>
      </c>
      <c r="AJ47" s="17" t="s">
        <v>968</v>
      </c>
      <c r="AK47" s="17" t="s">
        <v>968</v>
      </c>
      <c r="AL47" s="17" t="s">
        <v>2616</v>
      </c>
      <c r="AM47" s="17" t="s">
        <v>968</v>
      </c>
      <c r="AN47" s="17" t="s">
        <v>2616</v>
      </c>
      <c r="AO47" s="17" t="s">
        <v>968</v>
      </c>
      <c r="AP47" s="17" t="s">
        <v>1153</v>
      </c>
      <c r="AQ47" s="17" t="s">
        <v>968</v>
      </c>
      <c r="AR47" s="17" t="s">
        <v>1153</v>
      </c>
      <c r="AS47" s="17" t="s">
        <v>968</v>
      </c>
      <c r="AT47" s="17" t="s">
        <v>1153</v>
      </c>
      <c r="AU47" s="17" t="s">
        <v>968</v>
      </c>
      <c r="AV47" s="17" t="s">
        <v>1153</v>
      </c>
      <c r="AW47" s="17" t="s">
        <v>968</v>
      </c>
      <c r="AX47" s="17" t="s">
        <v>1153</v>
      </c>
      <c r="AY47" s="5" t="s">
        <v>968</v>
      </c>
      <c r="AZ47" s="17" t="s">
        <v>1153</v>
      </c>
      <c r="BA47" s="5" t="s">
        <v>968</v>
      </c>
      <c r="BB47" s="33" t="s">
        <v>781</v>
      </c>
      <c r="BC47" s="100">
        <v>43122</v>
      </c>
      <c r="BD47" s="33" t="s">
        <v>4387</v>
      </c>
      <c r="BE47" s="104"/>
      <c r="BF47" s="61"/>
      <c r="BG47" s="61"/>
      <c r="BH47" s="61"/>
      <c r="BI47" s="61"/>
      <c r="BJ47" s="44" t="s">
        <v>956</v>
      </c>
      <c r="BK47" s="104"/>
      <c r="BL47" s="104"/>
      <c r="BN47" s="65"/>
      <c r="BO47" s="65"/>
      <c r="BP47" s="65"/>
      <c r="BQ47" s="65"/>
    </row>
    <row r="48" spans="1:69" s="62" customFormat="1" ht="115.55" hidden="1" customHeight="1" x14ac:dyDescent="0.3">
      <c r="A48" s="106" t="s">
        <v>1753</v>
      </c>
      <c r="B48" s="77" t="s">
        <v>6328</v>
      </c>
      <c r="C48" s="92">
        <v>42661</v>
      </c>
      <c r="D48" s="92" t="s">
        <v>4288</v>
      </c>
      <c r="E48" s="106" t="s">
        <v>1037</v>
      </c>
      <c r="F48" s="65" t="s">
        <v>8567</v>
      </c>
      <c r="G48" s="5" t="s">
        <v>186</v>
      </c>
      <c r="H48" s="5" t="s">
        <v>187</v>
      </c>
      <c r="I48" s="5" t="s">
        <v>188</v>
      </c>
      <c r="J48" s="17" t="s">
        <v>189</v>
      </c>
      <c r="K48" s="104">
        <v>10</v>
      </c>
      <c r="L48" s="303">
        <v>41640</v>
      </c>
      <c r="M48" s="303">
        <v>42003</v>
      </c>
      <c r="N48" s="39">
        <f t="shared" si="1"/>
        <v>52</v>
      </c>
      <c r="O48" s="147">
        <v>10</v>
      </c>
      <c r="P48" s="65" t="s">
        <v>48</v>
      </c>
      <c r="Q48" s="65"/>
      <c r="R48" s="65" t="s">
        <v>4234</v>
      </c>
      <c r="S48" s="146">
        <f t="shared" si="0"/>
        <v>384</v>
      </c>
      <c r="T48" s="65" t="s">
        <v>937</v>
      </c>
      <c r="U48" s="65" t="s">
        <v>937</v>
      </c>
      <c r="V48" s="65" t="s">
        <v>6289</v>
      </c>
      <c r="W48" s="65" t="s">
        <v>8568</v>
      </c>
      <c r="X48" s="65" t="s">
        <v>968</v>
      </c>
      <c r="Y48" s="17" t="s">
        <v>968</v>
      </c>
      <c r="Z48" s="17" t="s">
        <v>968</v>
      </c>
      <c r="AA48" s="17" t="s">
        <v>968</v>
      </c>
      <c r="AB48" s="17" t="s">
        <v>968</v>
      </c>
      <c r="AC48" s="17" t="s">
        <v>968</v>
      </c>
      <c r="AD48" s="17" t="s">
        <v>968</v>
      </c>
      <c r="AE48" s="17" t="s">
        <v>968</v>
      </c>
      <c r="AF48" s="17" t="s">
        <v>1814</v>
      </c>
      <c r="AG48" s="17" t="s">
        <v>968</v>
      </c>
      <c r="AH48" s="17" t="s">
        <v>1814</v>
      </c>
      <c r="AI48" s="17" t="s">
        <v>968</v>
      </c>
      <c r="AJ48" s="17" t="s">
        <v>968</v>
      </c>
      <c r="AK48" s="17" t="s">
        <v>968</v>
      </c>
      <c r="AL48" s="17" t="s">
        <v>2616</v>
      </c>
      <c r="AM48" s="17" t="s">
        <v>968</v>
      </c>
      <c r="AN48" s="17" t="s">
        <v>2616</v>
      </c>
      <c r="AO48" s="17" t="s">
        <v>968</v>
      </c>
      <c r="AP48" s="17" t="s">
        <v>1153</v>
      </c>
      <c r="AQ48" s="17" t="s">
        <v>968</v>
      </c>
      <c r="AR48" s="17" t="s">
        <v>1153</v>
      </c>
      <c r="AS48" s="17" t="s">
        <v>968</v>
      </c>
      <c r="AT48" s="17" t="s">
        <v>1153</v>
      </c>
      <c r="AU48" s="17" t="s">
        <v>968</v>
      </c>
      <c r="AV48" s="17" t="s">
        <v>1153</v>
      </c>
      <c r="AW48" s="17" t="s">
        <v>968</v>
      </c>
      <c r="AX48" s="17" t="s">
        <v>1153</v>
      </c>
      <c r="AY48" s="5" t="s">
        <v>968</v>
      </c>
      <c r="AZ48" s="17" t="s">
        <v>1153</v>
      </c>
      <c r="BA48" s="5" t="s">
        <v>968</v>
      </c>
      <c r="BB48" s="33" t="s">
        <v>781</v>
      </c>
      <c r="BC48" s="100">
        <v>43122</v>
      </c>
      <c r="BD48" s="33" t="s">
        <v>4387</v>
      </c>
      <c r="BE48" s="104"/>
      <c r="BF48" s="61"/>
      <c r="BG48" s="61"/>
      <c r="BH48" s="61"/>
      <c r="BI48" s="61"/>
      <c r="BJ48" s="44" t="s">
        <v>956</v>
      </c>
      <c r="BK48" s="104"/>
      <c r="BL48" s="104"/>
      <c r="BN48" s="8" t="s">
        <v>5203</v>
      </c>
      <c r="BO48" s="65"/>
      <c r="BP48" s="65"/>
      <c r="BQ48" s="65"/>
    </row>
    <row r="49" spans="1:69" s="62" customFormat="1" ht="115.55" hidden="1" customHeight="1" x14ac:dyDescent="0.3">
      <c r="A49" s="106" t="s">
        <v>1754</v>
      </c>
      <c r="B49" s="77" t="s">
        <v>6328</v>
      </c>
      <c r="C49" s="92">
        <v>42661</v>
      </c>
      <c r="D49" s="92" t="s">
        <v>4288</v>
      </c>
      <c r="E49" s="106" t="s">
        <v>1027</v>
      </c>
      <c r="F49" s="65" t="s">
        <v>6333</v>
      </c>
      <c r="G49" s="5" t="s">
        <v>190</v>
      </c>
      <c r="H49" s="5" t="s">
        <v>191</v>
      </c>
      <c r="I49" s="5" t="s">
        <v>192</v>
      </c>
      <c r="J49" s="17" t="s">
        <v>8569</v>
      </c>
      <c r="K49" s="104">
        <v>2</v>
      </c>
      <c r="L49" s="303">
        <v>41640</v>
      </c>
      <c r="M49" s="303">
        <v>41820</v>
      </c>
      <c r="N49" s="39">
        <f t="shared" si="1"/>
        <v>26</v>
      </c>
      <c r="O49" s="147">
        <v>2</v>
      </c>
      <c r="P49" s="65" t="s">
        <v>48</v>
      </c>
      <c r="Q49" s="65"/>
      <c r="R49" s="65" t="s">
        <v>976</v>
      </c>
      <c r="S49" s="146">
        <f t="shared" si="0"/>
        <v>264</v>
      </c>
      <c r="T49" s="65" t="s">
        <v>937</v>
      </c>
      <c r="U49" s="65" t="s">
        <v>937</v>
      </c>
      <c r="V49" s="65" t="s">
        <v>6289</v>
      </c>
      <c r="W49" s="65" t="s">
        <v>976</v>
      </c>
      <c r="X49" s="65" t="s">
        <v>968</v>
      </c>
      <c r="Y49" s="17" t="s">
        <v>968</v>
      </c>
      <c r="Z49" s="17" t="s">
        <v>968</v>
      </c>
      <c r="AA49" s="17" t="s">
        <v>968</v>
      </c>
      <c r="AB49" s="17" t="s">
        <v>968</v>
      </c>
      <c r="AC49" s="17" t="s">
        <v>968</v>
      </c>
      <c r="AD49" s="17" t="s">
        <v>968</v>
      </c>
      <c r="AE49" s="17" t="s">
        <v>968</v>
      </c>
      <c r="AF49" s="17" t="s">
        <v>1814</v>
      </c>
      <c r="AG49" s="17" t="s">
        <v>968</v>
      </c>
      <c r="AH49" s="17" t="s">
        <v>1814</v>
      </c>
      <c r="AI49" s="17" t="s">
        <v>968</v>
      </c>
      <c r="AJ49" s="17" t="s">
        <v>968</v>
      </c>
      <c r="AK49" s="17" t="s">
        <v>968</v>
      </c>
      <c r="AL49" s="17" t="s">
        <v>2616</v>
      </c>
      <c r="AM49" s="17" t="s">
        <v>968</v>
      </c>
      <c r="AN49" s="17" t="s">
        <v>2616</v>
      </c>
      <c r="AO49" s="17" t="s">
        <v>968</v>
      </c>
      <c r="AP49" s="17" t="s">
        <v>1153</v>
      </c>
      <c r="AQ49" s="17" t="s">
        <v>968</v>
      </c>
      <c r="AR49" s="17" t="s">
        <v>1153</v>
      </c>
      <c r="AS49" s="17" t="s">
        <v>968</v>
      </c>
      <c r="AT49" s="17" t="s">
        <v>1153</v>
      </c>
      <c r="AU49" s="17" t="s">
        <v>968</v>
      </c>
      <c r="AV49" s="17" t="s">
        <v>1153</v>
      </c>
      <c r="AW49" s="17" t="s">
        <v>968</v>
      </c>
      <c r="AX49" s="17" t="s">
        <v>1153</v>
      </c>
      <c r="AY49" s="5" t="s">
        <v>968</v>
      </c>
      <c r="AZ49" s="17" t="s">
        <v>1153</v>
      </c>
      <c r="BA49" s="5" t="s">
        <v>968</v>
      </c>
      <c r="BB49" s="33" t="s">
        <v>781</v>
      </c>
      <c r="BC49" s="100">
        <v>43122</v>
      </c>
      <c r="BD49" s="33" t="s">
        <v>4387</v>
      </c>
      <c r="BE49" s="104"/>
      <c r="BF49" s="61"/>
      <c r="BG49" s="61"/>
      <c r="BH49" s="61"/>
      <c r="BI49" s="61"/>
      <c r="BJ49" s="44" t="s">
        <v>956</v>
      </c>
      <c r="BK49" s="104"/>
      <c r="BL49" s="104"/>
      <c r="BN49" s="65"/>
      <c r="BO49" s="65"/>
      <c r="BP49" s="65"/>
      <c r="BQ49" s="65"/>
    </row>
    <row r="50" spans="1:69" s="62" customFormat="1" ht="115.55" hidden="1" customHeight="1" x14ac:dyDescent="0.3">
      <c r="A50" s="106" t="s">
        <v>1755</v>
      </c>
      <c r="B50" s="77" t="s">
        <v>6328</v>
      </c>
      <c r="C50" s="92">
        <v>42661</v>
      </c>
      <c r="D50" s="92" t="s">
        <v>4288</v>
      </c>
      <c r="E50" s="106" t="s">
        <v>1025</v>
      </c>
      <c r="F50" s="65" t="s">
        <v>6334</v>
      </c>
      <c r="G50" s="5" t="s">
        <v>193</v>
      </c>
      <c r="H50" s="5" t="s">
        <v>194</v>
      </c>
      <c r="I50" s="5" t="s">
        <v>195</v>
      </c>
      <c r="J50" s="17" t="s">
        <v>8570</v>
      </c>
      <c r="K50" s="104">
        <v>10</v>
      </c>
      <c r="L50" s="303">
        <v>41640</v>
      </c>
      <c r="M50" s="303">
        <v>42003</v>
      </c>
      <c r="N50" s="39">
        <f t="shared" si="1"/>
        <v>52</v>
      </c>
      <c r="O50" s="147">
        <v>10</v>
      </c>
      <c r="P50" s="65" t="s">
        <v>48</v>
      </c>
      <c r="Q50" s="65"/>
      <c r="R50" s="65" t="s">
        <v>977</v>
      </c>
      <c r="S50" s="146">
        <f t="shared" si="0"/>
        <v>236</v>
      </c>
      <c r="T50" s="65" t="s">
        <v>937</v>
      </c>
      <c r="U50" s="65" t="s">
        <v>937</v>
      </c>
      <c r="V50" s="65" t="s">
        <v>6289</v>
      </c>
      <c r="W50" s="65" t="s">
        <v>977</v>
      </c>
      <c r="X50" s="65" t="s">
        <v>968</v>
      </c>
      <c r="Y50" s="17" t="s">
        <v>968</v>
      </c>
      <c r="Z50" s="17" t="s">
        <v>968</v>
      </c>
      <c r="AA50" s="17" t="s">
        <v>968</v>
      </c>
      <c r="AB50" s="17" t="s">
        <v>968</v>
      </c>
      <c r="AC50" s="17" t="s">
        <v>968</v>
      </c>
      <c r="AD50" s="17" t="s">
        <v>968</v>
      </c>
      <c r="AE50" s="17" t="s">
        <v>968</v>
      </c>
      <c r="AF50" s="17" t="s">
        <v>1814</v>
      </c>
      <c r="AG50" s="17" t="s">
        <v>968</v>
      </c>
      <c r="AH50" s="17" t="s">
        <v>1814</v>
      </c>
      <c r="AI50" s="17" t="s">
        <v>968</v>
      </c>
      <c r="AJ50" s="17" t="s">
        <v>968</v>
      </c>
      <c r="AK50" s="17" t="s">
        <v>968</v>
      </c>
      <c r="AL50" s="17" t="s">
        <v>2616</v>
      </c>
      <c r="AM50" s="17" t="s">
        <v>968</v>
      </c>
      <c r="AN50" s="17" t="s">
        <v>2616</v>
      </c>
      <c r="AO50" s="17" t="s">
        <v>968</v>
      </c>
      <c r="AP50" s="17" t="s">
        <v>1153</v>
      </c>
      <c r="AQ50" s="17" t="s">
        <v>968</v>
      </c>
      <c r="AR50" s="17" t="s">
        <v>1153</v>
      </c>
      <c r="AS50" s="17" t="s">
        <v>968</v>
      </c>
      <c r="AT50" s="17" t="s">
        <v>1153</v>
      </c>
      <c r="AU50" s="17" t="s">
        <v>968</v>
      </c>
      <c r="AV50" s="17" t="s">
        <v>1153</v>
      </c>
      <c r="AW50" s="17" t="s">
        <v>968</v>
      </c>
      <c r="AX50" s="17" t="s">
        <v>1153</v>
      </c>
      <c r="AY50" s="5" t="s">
        <v>968</v>
      </c>
      <c r="AZ50" s="17" t="s">
        <v>1153</v>
      </c>
      <c r="BA50" s="5" t="s">
        <v>968</v>
      </c>
      <c r="BB50" s="33" t="s">
        <v>781</v>
      </c>
      <c r="BC50" s="100">
        <v>43122</v>
      </c>
      <c r="BD50" s="33" t="s">
        <v>4387</v>
      </c>
      <c r="BE50" s="104"/>
      <c r="BF50" s="61"/>
      <c r="BG50" s="61"/>
      <c r="BH50" s="61"/>
      <c r="BI50" s="61"/>
      <c r="BJ50" s="44" t="s">
        <v>956</v>
      </c>
      <c r="BK50" s="104"/>
      <c r="BL50" s="104"/>
      <c r="BN50" s="65"/>
      <c r="BO50" s="65"/>
      <c r="BP50" s="65"/>
      <c r="BQ50" s="65"/>
    </row>
    <row r="51" spans="1:69" s="62" customFormat="1" ht="115.55" hidden="1" customHeight="1" x14ac:dyDescent="0.3">
      <c r="A51" s="106" t="s">
        <v>1756</v>
      </c>
      <c r="B51" s="77" t="s">
        <v>6328</v>
      </c>
      <c r="C51" s="92">
        <v>42661</v>
      </c>
      <c r="D51" s="92" t="s">
        <v>4287</v>
      </c>
      <c r="E51" s="106" t="s">
        <v>1114</v>
      </c>
      <c r="F51" s="65" t="s">
        <v>8571</v>
      </c>
      <c r="G51" s="5" t="s">
        <v>17</v>
      </c>
      <c r="H51" s="5" t="s">
        <v>46</v>
      </c>
      <c r="I51" s="5" t="s">
        <v>47</v>
      </c>
      <c r="J51" s="17" t="s">
        <v>20</v>
      </c>
      <c r="K51" s="104">
        <v>3</v>
      </c>
      <c r="L51" s="303">
        <v>42795</v>
      </c>
      <c r="M51" s="303">
        <v>43100</v>
      </c>
      <c r="N51" s="39">
        <f t="shared" si="1"/>
        <v>44</v>
      </c>
      <c r="O51" s="147">
        <v>3</v>
      </c>
      <c r="P51" s="65" t="s">
        <v>48</v>
      </c>
      <c r="Q51" s="65"/>
      <c r="R51" s="65" t="s">
        <v>978</v>
      </c>
      <c r="S51" s="146">
        <f t="shared" si="0"/>
        <v>229</v>
      </c>
      <c r="T51" s="65" t="s">
        <v>937</v>
      </c>
      <c r="U51" s="65" t="s">
        <v>937</v>
      </c>
      <c r="V51" s="65" t="s">
        <v>6289</v>
      </c>
      <c r="W51" s="65" t="s">
        <v>978</v>
      </c>
      <c r="X51" s="65" t="s">
        <v>968</v>
      </c>
      <c r="Y51" s="17" t="s">
        <v>968</v>
      </c>
      <c r="Z51" s="17" t="s">
        <v>968</v>
      </c>
      <c r="AA51" s="17" t="s">
        <v>968</v>
      </c>
      <c r="AB51" s="17" t="s">
        <v>968</v>
      </c>
      <c r="AC51" s="17" t="s">
        <v>968</v>
      </c>
      <c r="AD51" s="17" t="s">
        <v>968</v>
      </c>
      <c r="AE51" s="17" t="s">
        <v>968</v>
      </c>
      <c r="AF51" s="17" t="s">
        <v>1814</v>
      </c>
      <c r="AG51" s="17" t="s">
        <v>968</v>
      </c>
      <c r="AH51" s="17" t="s">
        <v>1814</v>
      </c>
      <c r="AI51" s="17" t="s">
        <v>968</v>
      </c>
      <c r="AJ51" s="17" t="s">
        <v>968</v>
      </c>
      <c r="AK51" s="17" t="s">
        <v>968</v>
      </c>
      <c r="AL51" s="17" t="s">
        <v>2616</v>
      </c>
      <c r="AM51" s="17" t="s">
        <v>968</v>
      </c>
      <c r="AN51" s="17" t="s">
        <v>2616</v>
      </c>
      <c r="AO51" s="17" t="s">
        <v>968</v>
      </c>
      <c r="AP51" s="17" t="s">
        <v>1153</v>
      </c>
      <c r="AQ51" s="17" t="s">
        <v>968</v>
      </c>
      <c r="AR51" s="17" t="s">
        <v>1153</v>
      </c>
      <c r="AS51" s="17" t="s">
        <v>968</v>
      </c>
      <c r="AT51" s="17" t="s">
        <v>1153</v>
      </c>
      <c r="AU51" s="17" t="s">
        <v>968</v>
      </c>
      <c r="AV51" s="17" t="s">
        <v>1153</v>
      </c>
      <c r="AW51" s="17" t="s">
        <v>968</v>
      </c>
      <c r="AX51" s="17" t="s">
        <v>1153</v>
      </c>
      <c r="AY51" s="5" t="s">
        <v>968</v>
      </c>
      <c r="AZ51" s="17" t="s">
        <v>1153</v>
      </c>
      <c r="BA51" s="5" t="s">
        <v>968</v>
      </c>
      <c r="BB51" s="33" t="s">
        <v>781</v>
      </c>
      <c r="BC51" s="100">
        <v>43122</v>
      </c>
      <c r="BD51" s="33" t="s">
        <v>4387</v>
      </c>
      <c r="BE51" s="104"/>
      <c r="BF51" s="61"/>
      <c r="BG51" s="61"/>
      <c r="BH51" s="61"/>
      <c r="BI51" s="61"/>
      <c r="BJ51" s="44" t="s">
        <v>956</v>
      </c>
      <c r="BK51" s="104"/>
      <c r="BL51" s="104"/>
      <c r="BN51" s="65"/>
      <c r="BO51" s="65"/>
      <c r="BP51" s="65"/>
      <c r="BQ51" s="65"/>
    </row>
    <row r="52" spans="1:69" s="62" customFormat="1" ht="115.55" hidden="1" customHeight="1" x14ac:dyDescent="0.3">
      <c r="A52" s="106" t="s">
        <v>1757</v>
      </c>
      <c r="B52" s="77" t="s">
        <v>6328</v>
      </c>
      <c r="C52" s="92">
        <v>42661</v>
      </c>
      <c r="D52" s="92" t="s">
        <v>4287</v>
      </c>
      <c r="E52" s="106" t="s">
        <v>1026</v>
      </c>
      <c r="F52" s="65" t="s">
        <v>8572</v>
      </c>
      <c r="G52" s="5" t="s">
        <v>8573</v>
      </c>
      <c r="H52" s="5" t="s">
        <v>222</v>
      </c>
      <c r="I52" s="5" t="s">
        <v>223</v>
      </c>
      <c r="J52" s="17" t="s">
        <v>224</v>
      </c>
      <c r="K52" s="104">
        <v>1</v>
      </c>
      <c r="L52" s="303">
        <v>41640</v>
      </c>
      <c r="M52" s="303">
        <v>41759</v>
      </c>
      <c r="N52" s="39">
        <f t="shared" si="1"/>
        <v>17</v>
      </c>
      <c r="O52" s="147">
        <v>1</v>
      </c>
      <c r="P52" s="65" t="s">
        <v>48</v>
      </c>
      <c r="Q52" s="65"/>
      <c r="R52" s="65" t="s">
        <v>979</v>
      </c>
      <c r="S52" s="146">
        <f t="shared" si="0"/>
        <v>263</v>
      </c>
      <c r="T52" s="65" t="s">
        <v>937</v>
      </c>
      <c r="U52" s="65" t="s">
        <v>937</v>
      </c>
      <c r="V52" s="65" t="s">
        <v>6289</v>
      </c>
      <c r="W52" s="65" t="s">
        <v>979</v>
      </c>
      <c r="X52" s="65" t="s">
        <v>968</v>
      </c>
      <c r="Y52" s="17" t="s">
        <v>968</v>
      </c>
      <c r="Z52" s="17" t="s">
        <v>968</v>
      </c>
      <c r="AA52" s="17" t="s">
        <v>968</v>
      </c>
      <c r="AB52" s="17" t="s">
        <v>968</v>
      </c>
      <c r="AC52" s="17" t="s">
        <v>968</v>
      </c>
      <c r="AD52" s="17" t="s">
        <v>968</v>
      </c>
      <c r="AE52" s="17" t="s">
        <v>968</v>
      </c>
      <c r="AF52" s="17" t="s">
        <v>1814</v>
      </c>
      <c r="AG52" s="17" t="s">
        <v>968</v>
      </c>
      <c r="AH52" s="17" t="s">
        <v>1814</v>
      </c>
      <c r="AI52" s="17" t="s">
        <v>968</v>
      </c>
      <c r="AJ52" s="17" t="s">
        <v>968</v>
      </c>
      <c r="AK52" s="17" t="s">
        <v>968</v>
      </c>
      <c r="AL52" s="17" t="s">
        <v>2616</v>
      </c>
      <c r="AM52" s="17" t="s">
        <v>968</v>
      </c>
      <c r="AN52" s="17" t="s">
        <v>2616</v>
      </c>
      <c r="AO52" s="17" t="s">
        <v>968</v>
      </c>
      <c r="AP52" s="17" t="s">
        <v>1153</v>
      </c>
      <c r="AQ52" s="17" t="s">
        <v>968</v>
      </c>
      <c r="AR52" s="17" t="s">
        <v>1153</v>
      </c>
      <c r="AS52" s="17" t="s">
        <v>968</v>
      </c>
      <c r="AT52" s="17" t="s">
        <v>1153</v>
      </c>
      <c r="AU52" s="17" t="s">
        <v>968</v>
      </c>
      <c r="AV52" s="17" t="s">
        <v>1153</v>
      </c>
      <c r="AW52" s="17" t="s">
        <v>968</v>
      </c>
      <c r="AX52" s="17" t="s">
        <v>1153</v>
      </c>
      <c r="AY52" s="5" t="s">
        <v>968</v>
      </c>
      <c r="AZ52" s="17" t="s">
        <v>1153</v>
      </c>
      <c r="BA52" s="5" t="s">
        <v>968</v>
      </c>
      <c r="BB52" s="33" t="s">
        <v>781</v>
      </c>
      <c r="BC52" s="100">
        <v>43122</v>
      </c>
      <c r="BD52" s="33" t="s">
        <v>4387</v>
      </c>
      <c r="BE52" s="104"/>
      <c r="BF52" s="61"/>
      <c r="BG52" s="61"/>
      <c r="BH52" s="61"/>
      <c r="BI52" s="61"/>
      <c r="BJ52" s="44" t="s">
        <v>956</v>
      </c>
      <c r="BK52" s="104"/>
      <c r="BL52" s="104"/>
      <c r="BN52" s="65"/>
      <c r="BO52" s="65"/>
      <c r="BP52" s="65"/>
      <c r="BQ52" s="65"/>
    </row>
    <row r="53" spans="1:69" s="62" customFormat="1" ht="115.55" hidden="1" customHeight="1" x14ac:dyDescent="0.3">
      <c r="A53" s="106" t="s">
        <v>1758</v>
      </c>
      <c r="B53" s="77" t="s">
        <v>8574</v>
      </c>
      <c r="C53" s="92">
        <v>42661</v>
      </c>
      <c r="D53" s="92" t="s">
        <v>4288</v>
      </c>
      <c r="E53" s="106" t="s">
        <v>1108</v>
      </c>
      <c r="F53" s="65" t="s">
        <v>6335</v>
      </c>
      <c r="G53" s="5" t="s">
        <v>196</v>
      </c>
      <c r="H53" s="5" t="s">
        <v>8575</v>
      </c>
      <c r="I53" s="5" t="s">
        <v>197</v>
      </c>
      <c r="J53" s="17" t="s">
        <v>8551</v>
      </c>
      <c r="K53" s="104">
        <v>1</v>
      </c>
      <c r="L53" s="303">
        <v>42917</v>
      </c>
      <c r="M53" s="303">
        <v>43100</v>
      </c>
      <c r="N53" s="39">
        <f t="shared" si="1"/>
        <v>27</v>
      </c>
      <c r="O53" s="147">
        <v>1</v>
      </c>
      <c r="P53" s="65" t="s">
        <v>112</v>
      </c>
      <c r="Q53" s="65"/>
      <c r="R53" s="65" t="s">
        <v>949</v>
      </c>
      <c r="S53" s="146">
        <f t="shared" si="0"/>
        <v>243</v>
      </c>
      <c r="T53" s="65" t="s">
        <v>937</v>
      </c>
      <c r="U53" s="65" t="s">
        <v>937</v>
      </c>
      <c r="V53" s="65" t="s">
        <v>6289</v>
      </c>
      <c r="W53" s="65" t="s">
        <v>949</v>
      </c>
      <c r="X53" s="17" t="s">
        <v>968</v>
      </c>
      <c r="Y53" s="17" t="s">
        <v>968</v>
      </c>
      <c r="Z53" s="17" t="s">
        <v>968</v>
      </c>
      <c r="AA53" s="17" t="s">
        <v>968</v>
      </c>
      <c r="AB53" s="17" t="s">
        <v>968</v>
      </c>
      <c r="AC53" s="17" t="s">
        <v>968</v>
      </c>
      <c r="AD53" s="17" t="s">
        <v>968</v>
      </c>
      <c r="AE53" s="17" t="s">
        <v>968</v>
      </c>
      <c r="AF53" s="17" t="s">
        <v>1814</v>
      </c>
      <c r="AG53" s="17" t="s">
        <v>968</v>
      </c>
      <c r="AH53" s="17" t="s">
        <v>1814</v>
      </c>
      <c r="AI53" s="17" t="s">
        <v>968</v>
      </c>
      <c r="AJ53" s="17" t="s">
        <v>968</v>
      </c>
      <c r="AK53" s="17" t="s">
        <v>968</v>
      </c>
      <c r="AL53" s="17" t="s">
        <v>2616</v>
      </c>
      <c r="AM53" s="17" t="s">
        <v>968</v>
      </c>
      <c r="AN53" s="17" t="s">
        <v>2616</v>
      </c>
      <c r="AO53" s="17" t="s">
        <v>968</v>
      </c>
      <c r="AP53" s="17" t="s">
        <v>1153</v>
      </c>
      <c r="AQ53" s="17" t="s">
        <v>968</v>
      </c>
      <c r="AR53" s="17" t="s">
        <v>1153</v>
      </c>
      <c r="AS53" s="17" t="s">
        <v>968</v>
      </c>
      <c r="AT53" s="17" t="s">
        <v>1153</v>
      </c>
      <c r="AU53" s="17" t="s">
        <v>968</v>
      </c>
      <c r="AV53" s="17" t="s">
        <v>1153</v>
      </c>
      <c r="AW53" s="17" t="s">
        <v>968</v>
      </c>
      <c r="AX53" s="17" t="s">
        <v>1153</v>
      </c>
      <c r="AY53" s="5" t="s">
        <v>968</v>
      </c>
      <c r="AZ53" s="17" t="s">
        <v>1153</v>
      </c>
      <c r="BA53" s="5" t="s">
        <v>968</v>
      </c>
      <c r="BB53" s="33" t="s">
        <v>781</v>
      </c>
      <c r="BC53" s="100">
        <v>43122</v>
      </c>
      <c r="BD53" s="33" t="s">
        <v>4387</v>
      </c>
      <c r="BE53" s="104"/>
      <c r="BF53" s="61"/>
      <c r="BG53" s="61"/>
      <c r="BH53" s="61"/>
      <c r="BI53" s="61"/>
      <c r="BJ53" s="44" t="s">
        <v>956</v>
      </c>
      <c r="BK53" s="104"/>
      <c r="BL53" s="104"/>
      <c r="BN53" s="65"/>
      <c r="BO53" s="65"/>
      <c r="BP53" s="65"/>
      <c r="BQ53" s="65"/>
    </row>
    <row r="54" spans="1:69" s="62" customFormat="1" ht="115.55" hidden="1" customHeight="1" x14ac:dyDescent="0.3">
      <c r="A54" s="106" t="s">
        <v>1759</v>
      </c>
      <c r="B54" s="77" t="s">
        <v>8574</v>
      </c>
      <c r="C54" s="92">
        <v>42661</v>
      </c>
      <c r="D54" s="92" t="s">
        <v>4288</v>
      </c>
      <c r="E54" s="106" t="s">
        <v>1021</v>
      </c>
      <c r="F54" s="65" t="s">
        <v>6336</v>
      </c>
      <c r="G54" s="5" t="s">
        <v>196</v>
      </c>
      <c r="H54" s="5" t="s">
        <v>8575</v>
      </c>
      <c r="I54" s="5" t="s">
        <v>198</v>
      </c>
      <c r="J54" s="17" t="s">
        <v>8551</v>
      </c>
      <c r="K54" s="104">
        <v>1</v>
      </c>
      <c r="L54" s="303">
        <v>42917</v>
      </c>
      <c r="M54" s="303">
        <v>43100</v>
      </c>
      <c r="N54" s="39">
        <f t="shared" si="1"/>
        <v>27</v>
      </c>
      <c r="O54" s="147">
        <v>1</v>
      </c>
      <c r="P54" s="65" t="s">
        <v>112</v>
      </c>
      <c r="Q54" s="65"/>
      <c r="R54" s="65" t="s">
        <v>949</v>
      </c>
      <c r="S54" s="146">
        <f t="shared" si="0"/>
        <v>243</v>
      </c>
      <c r="T54" s="65" t="s">
        <v>937</v>
      </c>
      <c r="U54" s="65" t="s">
        <v>937</v>
      </c>
      <c r="V54" s="65" t="s">
        <v>6289</v>
      </c>
      <c r="W54" s="65" t="s">
        <v>949</v>
      </c>
      <c r="X54" s="17" t="s">
        <v>968</v>
      </c>
      <c r="Y54" s="17" t="s">
        <v>968</v>
      </c>
      <c r="Z54" s="17" t="s">
        <v>968</v>
      </c>
      <c r="AA54" s="17" t="s">
        <v>968</v>
      </c>
      <c r="AB54" s="17" t="s">
        <v>968</v>
      </c>
      <c r="AC54" s="17" t="s">
        <v>968</v>
      </c>
      <c r="AD54" s="17" t="s">
        <v>968</v>
      </c>
      <c r="AE54" s="17" t="s">
        <v>968</v>
      </c>
      <c r="AF54" s="17" t="s">
        <v>1814</v>
      </c>
      <c r="AG54" s="17" t="s">
        <v>968</v>
      </c>
      <c r="AH54" s="17" t="s">
        <v>1814</v>
      </c>
      <c r="AI54" s="17" t="s">
        <v>968</v>
      </c>
      <c r="AJ54" s="17" t="s">
        <v>968</v>
      </c>
      <c r="AK54" s="17" t="s">
        <v>968</v>
      </c>
      <c r="AL54" s="17" t="s">
        <v>2616</v>
      </c>
      <c r="AM54" s="17" t="s">
        <v>968</v>
      </c>
      <c r="AN54" s="17" t="s">
        <v>2616</v>
      </c>
      <c r="AO54" s="17" t="s">
        <v>968</v>
      </c>
      <c r="AP54" s="17" t="s">
        <v>1153</v>
      </c>
      <c r="AQ54" s="17" t="s">
        <v>968</v>
      </c>
      <c r="AR54" s="17" t="s">
        <v>1153</v>
      </c>
      <c r="AS54" s="17" t="s">
        <v>968</v>
      </c>
      <c r="AT54" s="17" t="s">
        <v>1153</v>
      </c>
      <c r="AU54" s="17" t="s">
        <v>968</v>
      </c>
      <c r="AV54" s="17" t="s">
        <v>1153</v>
      </c>
      <c r="AW54" s="17" t="s">
        <v>968</v>
      </c>
      <c r="AX54" s="17" t="s">
        <v>1153</v>
      </c>
      <c r="AY54" s="5" t="s">
        <v>968</v>
      </c>
      <c r="AZ54" s="17" t="s">
        <v>1153</v>
      </c>
      <c r="BA54" s="5" t="s">
        <v>968</v>
      </c>
      <c r="BB54" s="33" t="s">
        <v>781</v>
      </c>
      <c r="BC54" s="100">
        <v>43122</v>
      </c>
      <c r="BD54" s="33" t="s">
        <v>4387</v>
      </c>
      <c r="BE54" s="104"/>
      <c r="BF54" s="61"/>
      <c r="BG54" s="61"/>
      <c r="BH54" s="61"/>
      <c r="BI54" s="61"/>
      <c r="BJ54" s="44" t="s">
        <v>956</v>
      </c>
      <c r="BK54" s="104"/>
      <c r="BL54" s="104"/>
      <c r="BN54" s="65"/>
      <c r="BO54" s="65"/>
      <c r="BP54" s="65"/>
      <c r="BQ54" s="65"/>
    </row>
    <row r="55" spans="1:69" s="62" customFormat="1" ht="115.55" hidden="1" customHeight="1" x14ac:dyDescent="0.3">
      <c r="A55" s="106" t="s">
        <v>1760</v>
      </c>
      <c r="B55" s="77" t="s">
        <v>6337</v>
      </c>
      <c r="C55" s="92">
        <v>42661</v>
      </c>
      <c r="D55" s="92"/>
      <c r="E55" s="106" t="s">
        <v>1036</v>
      </c>
      <c r="F55" s="65" t="s">
        <v>8576</v>
      </c>
      <c r="G55" s="5" t="s">
        <v>199</v>
      </c>
      <c r="H55" s="5" t="s">
        <v>200</v>
      </c>
      <c r="I55" s="5" t="s">
        <v>200</v>
      </c>
      <c r="J55" s="17" t="s">
        <v>201</v>
      </c>
      <c r="K55" s="104">
        <v>1</v>
      </c>
      <c r="L55" s="303">
        <v>42795</v>
      </c>
      <c r="M55" s="303">
        <v>43190</v>
      </c>
      <c r="N55" s="39">
        <f t="shared" si="1"/>
        <v>5</v>
      </c>
      <c r="O55" s="147">
        <v>1</v>
      </c>
      <c r="P55" s="65" t="s">
        <v>202</v>
      </c>
      <c r="Q55" s="65"/>
      <c r="R55" s="5" t="s">
        <v>970</v>
      </c>
      <c r="S55" s="146">
        <f t="shared" si="0"/>
        <v>327</v>
      </c>
      <c r="T55" s="65" t="s">
        <v>937</v>
      </c>
      <c r="U55" s="65" t="s">
        <v>937</v>
      </c>
      <c r="V55" s="65" t="s">
        <v>6289</v>
      </c>
      <c r="W55" s="65" t="s">
        <v>961</v>
      </c>
      <c r="X55" s="5" t="s">
        <v>203</v>
      </c>
      <c r="Y55" s="17" t="s">
        <v>971</v>
      </c>
      <c r="Z55" s="17" t="s">
        <v>971</v>
      </c>
      <c r="AA55" s="17" t="s">
        <v>971</v>
      </c>
      <c r="AB55" s="17" t="s">
        <v>971</v>
      </c>
      <c r="AC55" s="17" t="s">
        <v>971</v>
      </c>
      <c r="AD55" s="17" t="s">
        <v>971</v>
      </c>
      <c r="AE55" s="17" t="s">
        <v>971</v>
      </c>
      <c r="AF55" s="17" t="s">
        <v>1810</v>
      </c>
      <c r="AG55" s="17" t="s">
        <v>971</v>
      </c>
      <c r="AH55" s="17" t="s">
        <v>1810</v>
      </c>
      <c r="AI55" s="17" t="s">
        <v>971</v>
      </c>
      <c r="AJ55" s="17" t="s">
        <v>971</v>
      </c>
      <c r="AK55" s="17" t="s">
        <v>971</v>
      </c>
      <c r="AL55" s="17" t="s">
        <v>2616</v>
      </c>
      <c r="AM55" s="17" t="s">
        <v>971</v>
      </c>
      <c r="AN55" s="17" t="s">
        <v>2616</v>
      </c>
      <c r="AO55" s="17" t="s">
        <v>971</v>
      </c>
      <c r="AP55" s="17" t="s">
        <v>1153</v>
      </c>
      <c r="AQ55" s="17" t="s">
        <v>971</v>
      </c>
      <c r="AR55" s="17" t="s">
        <v>1153</v>
      </c>
      <c r="AS55" s="17" t="s">
        <v>971</v>
      </c>
      <c r="AT55" s="17" t="s">
        <v>1153</v>
      </c>
      <c r="AU55" s="17" t="s">
        <v>971</v>
      </c>
      <c r="AV55" s="17" t="s">
        <v>1153</v>
      </c>
      <c r="AW55" s="17" t="s">
        <v>971</v>
      </c>
      <c r="AX55" s="17" t="s">
        <v>1153</v>
      </c>
      <c r="AY55" s="5" t="s">
        <v>971</v>
      </c>
      <c r="AZ55" s="17" t="s">
        <v>1153</v>
      </c>
      <c r="BA55" s="5" t="s">
        <v>971</v>
      </c>
      <c r="BB55" s="33" t="s">
        <v>781</v>
      </c>
      <c r="BC55" s="100">
        <v>43307</v>
      </c>
      <c r="BD55" s="33" t="s">
        <v>4387</v>
      </c>
      <c r="BE55" s="104"/>
      <c r="BF55" s="61"/>
      <c r="BG55" s="61"/>
      <c r="BH55" s="61"/>
      <c r="BI55" s="61"/>
      <c r="BJ55" s="44" t="s">
        <v>956</v>
      </c>
      <c r="BK55" s="104"/>
      <c r="BL55" s="104"/>
      <c r="BN55" s="65"/>
      <c r="BO55" s="65"/>
      <c r="BP55" s="65"/>
      <c r="BQ55" s="65"/>
    </row>
    <row r="56" spans="1:69" s="62" customFormat="1" ht="115.55" hidden="1" customHeight="1" x14ac:dyDescent="0.3">
      <c r="A56" s="106" t="s">
        <v>1761</v>
      </c>
      <c r="B56" s="77" t="s">
        <v>8577</v>
      </c>
      <c r="C56" s="92">
        <v>42661</v>
      </c>
      <c r="D56" s="92"/>
      <c r="E56" s="106" t="s">
        <v>1020</v>
      </c>
      <c r="F56" s="65" t="s">
        <v>6338</v>
      </c>
      <c r="G56" s="5" t="s">
        <v>61</v>
      </c>
      <c r="H56" s="5" t="s">
        <v>62</v>
      </c>
      <c r="I56" s="5" t="s">
        <v>63</v>
      </c>
      <c r="J56" s="17" t="s">
        <v>59</v>
      </c>
      <c r="K56" s="104">
        <v>1</v>
      </c>
      <c r="L56" s="303">
        <v>42795</v>
      </c>
      <c r="M56" s="303">
        <v>43100</v>
      </c>
      <c r="N56" s="39">
        <f t="shared" si="1"/>
        <v>44</v>
      </c>
      <c r="O56" s="147">
        <v>1</v>
      </c>
      <c r="P56" s="65" t="s">
        <v>1134</v>
      </c>
      <c r="Q56" s="65" t="s">
        <v>60</v>
      </c>
      <c r="R56" s="65" t="s">
        <v>1169</v>
      </c>
      <c r="S56" s="146">
        <f t="shared" si="0"/>
        <v>231</v>
      </c>
      <c r="T56" s="65" t="s">
        <v>937</v>
      </c>
      <c r="U56" s="65" t="s">
        <v>937</v>
      </c>
      <c r="V56" s="65" t="s">
        <v>6289</v>
      </c>
      <c r="W56" s="65" t="s">
        <v>1169</v>
      </c>
      <c r="X56" s="17" t="s">
        <v>968</v>
      </c>
      <c r="Y56" s="17" t="s">
        <v>968</v>
      </c>
      <c r="Z56" s="17" t="s">
        <v>968</v>
      </c>
      <c r="AA56" s="17" t="s">
        <v>968</v>
      </c>
      <c r="AB56" s="17" t="s">
        <v>968</v>
      </c>
      <c r="AC56" s="17" t="s">
        <v>968</v>
      </c>
      <c r="AD56" s="17" t="s">
        <v>968</v>
      </c>
      <c r="AE56" s="17" t="s">
        <v>968</v>
      </c>
      <c r="AF56" s="17" t="s">
        <v>1814</v>
      </c>
      <c r="AG56" s="17" t="s">
        <v>968</v>
      </c>
      <c r="AH56" s="17" t="s">
        <v>1814</v>
      </c>
      <c r="AI56" s="17" t="s">
        <v>968</v>
      </c>
      <c r="AJ56" s="17" t="s">
        <v>968</v>
      </c>
      <c r="AK56" s="17" t="s">
        <v>968</v>
      </c>
      <c r="AL56" s="17" t="s">
        <v>2616</v>
      </c>
      <c r="AM56" s="17" t="s">
        <v>968</v>
      </c>
      <c r="AN56" s="17" t="s">
        <v>2616</v>
      </c>
      <c r="AO56" s="17" t="s">
        <v>968</v>
      </c>
      <c r="AP56" s="17" t="s">
        <v>1153</v>
      </c>
      <c r="AQ56" s="17" t="s">
        <v>968</v>
      </c>
      <c r="AR56" s="17" t="s">
        <v>1153</v>
      </c>
      <c r="AS56" s="17" t="s">
        <v>968</v>
      </c>
      <c r="AT56" s="17" t="s">
        <v>1153</v>
      </c>
      <c r="AU56" s="17" t="s">
        <v>968</v>
      </c>
      <c r="AV56" s="17" t="s">
        <v>1153</v>
      </c>
      <c r="AW56" s="17" t="s">
        <v>968</v>
      </c>
      <c r="AX56" s="17" t="s">
        <v>1153</v>
      </c>
      <c r="AY56" s="5" t="s">
        <v>968</v>
      </c>
      <c r="AZ56" s="17" t="s">
        <v>1153</v>
      </c>
      <c r="BA56" s="5" t="s">
        <v>968</v>
      </c>
      <c r="BB56" s="33" t="s">
        <v>781</v>
      </c>
      <c r="BC56" s="100">
        <v>43122</v>
      </c>
      <c r="BD56" s="33" t="s">
        <v>4387</v>
      </c>
      <c r="BE56" s="104"/>
      <c r="BF56" s="61"/>
      <c r="BG56" s="61"/>
      <c r="BH56" s="61"/>
      <c r="BI56" s="61"/>
      <c r="BJ56" s="44" t="s">
        <v>956</v>
      </c>
      <c r="BK56" s="104"/>
      <c r="BL56" s="104"/>
      <c r="BN56" s="65"/>
      <c r="BO56" s="65"/>
      <c r="BP56" s="65"/>
      <c r="BQ56" s="65"/>
    </row>
    <row r="57" spans="1:69" s="62" customFormat="1" ht="115.55" hidden="1" customHeight="1" x14ac:dyDescent="0.3">
      <c r="A57" s="106" t="s">
        <v>1762</v>
      </c>
      <c r="B57" s="77" t="s">
        <v>8577</v>
      </c>
      <c r="C57" s="92">
        <v>42661</v>
      </c>
      <c r="D57" s="92"/>
      <c r="E57" s="106" t="s">
        <v>1108</v>
      </c>
      <c r="F57" s="65" t="s">
        <v>6339</v>
      </c>
      <c r="G57" s="5" t="s">
        <v>61</v>
      </c>
      <c r="H57" s="5" t="s">
        <v>62</v>
      </c>
      <c r="I57" s="5" t="s">
        <v>63</v>
      </c>
      <c r="J57" s="17" t="s">
        <v>59</v>
      </c>
      <c r="K57" s="104">
        <v>1</v>
      </c>
      <c r="L57" s="303">
        <v>42795</v>
      </c>
      <c r="M57" s="303">
        <v>43100</v>
      </c>
      <c r="N57" s="39">
        <f t="shared" si="1"/>
        <v>44</v>
      </c>
      <c r="O57" s="147">
        <v>1</v>
      </c>
      <c r="P57" s="65" t="s">
        <v>1134</v>
      </c>
      <c r="Q57" s="65" t="s">
        <v>60</v>
      </c>
      <c r="R57" s="65" t="s">
        <v>1169</v>
      </c>
      <c r="S57" s="146">
        <f t="shared" si="0"/>
        <v>231</v>
      </c>
      <c r="T57" s="65" t="s">
        <v>937</v>
      </c>
      <c r="U57" s="65" t="s">
        <v>937</v>
      </c>
      <c r="V57" s="65" t="s">
        <v>6289</v>
      </c>
      <c r="W57" s="65" t="s">
        <v>1169</v>
      </c>
      <c r="X57" s="17" t="s">
        <v>968</v>
      </c>
      <c r="Y57" s="17" t="s">
        <v>968</v>
      </c>
      <c r="Z57" s="17" t="s">
        <v>968</v>
      </c>
      <c r="AA57" s="17" t="s">
        <v>968</v>
      </c>
      <c r="AB57" s="17" t="s">
        <v>968</v>
      </c>
      <c r="AC57" s="17" t="s">
        <v>968</v>
      </c>
      <c r="AD57" s="17" t="s">
        <v>968</v>
      </c>
      <c r="AE57" s="17" t="s">
        <v>968</v>
      </c>
      <c r="AF57" s="17" t="s">
        <v>1814</v>
      </c>
      <c r="AG57" s="17" t="s">
        <v>968</v>
      </c>
      <c r="AH57" s="17" t="s">
        <v>1814</v>
      </c>
      <c r="AI57" s="17" t="s">
        <v>968</v>
      </c>
      <c r="AJ57" s="17" t="s">
        <v>968</v>
      </c>
      <c r="AK57" s="17" t="s">
        <v>968</v>
      </c>
      <c r="AL57" s="17" t="s">
        <v>2616</v>
      </c>
      <c r="AM57" s="17" t="s">
        <v>968</v>
      </c>
      <c r="AN57" s="17" t="s">
        <v>2616</v>
      </c>
      <c r="AO57" s="17" t="s">
        <v>968</v>
      </c>
      <c r="AP57" s="17" t="s">
        <v>1153</v>
      </c>
      <c r="AQ57" s="17" t="s">
        <v>968</v>
      </c>
      <c r="AR57" s="17" t="s">
        <v>1153</v>
      </c>
      <c r="AS57" s="17" t="s">
        <v>968</v>
      </c>
      <c r="AT57" s="17" t="s">
        <v>1153</v>
      </c>
      <c r="AU57" s="17" t="s">
        <v>968</v>
      </c>
      <c r="AV57" s="17" t="s">
        <v>1153</v>
      </c>
      <c r="AW57" s="17" t="s">
        <v>968</v>
      </c>
      <c r="AX57" s="17" t="s">
        <v>1153</v>
      </c>
      <c r="AY57" s="5" t="s">
        <v>968</v>
      </c>
      <c r="AZ57" s="17" t="s">
        <v>1153</v>
      </c>
      <c r="BA57" s="5" t="s">
        <v>968</v>
      </c>
      <c r="BB57" s="33" t="s">
        <v>781</v>
      </c>
      <c r="BC57" s="100">
        <v>43122</v>
      </c>
      <c r="BD57" s="33" t="s">
        <v>4387</v>
      </c>
      <c r="BE57" s="104"/>
      <c r="BF57" s="61"/>
      <c r="BG57" s="61"/>
      <c r="BH57" s="61"/>
      <c r="BI57" s="61"/>
      <c r="BJ57" s="44" t="s">
        <v>956</v>
      </c>
      <c r="BK57" s="104"/>
      <c r="BL57" s="104"/>
      <c r="BN57" s="65"/>
      <c r="BO57" s="65"/>
      <c r="BP57" s="65"/>
      <c r="BQ57" s="65"/>
    </row>
    <row r="58" spans="1:69" s="62" customFormat="1" ht="115.55" hidden="1" customHeight="1" x14ac:dyDescent="0.3">
      <c r="A58" s="106" t="s">
        <v>1763</v>
      </c>
      <c r="B58" s="77" t="s">
        <v>8577</v>
      </c>
      <c r="C58" s="92">
        <v>42661</v>
      </c>
      <c r="D58" s="92"/>
      <c r="E58" s="106" t="s">
        <v>1037</v>
      </c>
      <c r="F58" s="65" t="s">
        <v>6340</v>
      </c>
      <c r="G58" s="5" t="s">
        <v>61</v>
      </c>
      <c r="H58" s="5" t="s">
        <v>62</v>
      </c>
      <c r="I58" s="5" t="s">
        <v>63</v>
      </c>
      <c r="J58" s="17" t="s">
        <v>59</v>
      </c>
      <c r="K58" s="104">
        <v>1</v>
      </c>
      <c r="L58" s="303">
        <v>42795</v>
      </c>
      <c r="M58" s="303">
        <v>43100</v>
      </c>
      <c r="N58" s="39">
        <f t="shared" si="1"/>
        <v>44</v>
      </c>
      <c r="O58" s="147">
        <v>1</v>
      </c>
      <c r="P58" s="65" t="s">
        <v>1134</v>
      </c>
      <c r="Q58" s="65" t="s">
        <v>60</v>
      </c>
      <c r="R58" s="65" t="s">
        <v>1169</v>
      </c>
      <c r="S58" s="146">
        <f t="shared" si="0"/>
        <v>231</v>
      </c>
      <c r="T58" s="65" t="s">
        <v>937</v>
      </c>
      <c r="U58" s="65" t="s">
        <v>937</v>
      </c>
      <c r="V58" s="65" t="s">
        <v>6289</v>
      </c>
      <c r="W58" s="65" t="s">
        <v>1169</v>
      </c>
      <c r="X58" s="17" t="s">
        <v>968</v>
      </c>
      <c r="Y58" s="17" t="s">
        <v>968</v>
      </c>
      <c r="Z58" s="17" t="s">
        <v>968</v>
      </c>
      <c r="AA58" s="17" t="s">
        <v>968</v>
      </c>
      <c r="AB58" s="17" t="s">
        <v>968</v>
      </c>
      <c r="AC58" s="17" t="s">
        <v>968</v>
      </c>
      <c r="AD58" s="17" t="s">
        <v>968</v>
      </c>
      <c r="AE58" s="17" t="s">
        <v>968</v>
      </c>
      <c r="AF58" s="17" t="s">
        <v>1814</v>
      </c>
      <c r="AG58" s="17" t="s">
        <v>968</v>
      </c>
      <c r="AH58" s="17" t="s">
        <v>1814</v>
      </c>
      <c r="AI58" s="17" t="s">
        <v>968</v>
      </c>
      <c r="AJ58" s="17" t="s">
        <v>968</v>
      </c>
      <c r="AK58" s="17" t="s">
        <v>968</v>
      </c>
      <c r="AL58" s="17" t="s">
        <v>2616</v>
      </c>
      <c r="AM58" s="17" t="s">
        <v>968</v>
      </c>
      <c r="AN58" s="17" t="s">
        <v>2616</v>
      </c>
      <c r="AO58" s="17" t="s">
        <v>968</v>
      </c>
      <c r="AP58" s="17" t="s">
        <v>1153</v>
      </c>
      <c r="AQ58" s="17" t="s">
        <v>968</v>
      </c>
      <c r="AR58" s="17" t="s">
        <v>1153</v>
      </c>
      <c r="AS58" s="17" t="s">
        <v>968</v>
      </c>
      <c r="AT58" s="17" t="s">
        <v>1153</v>
      </c>
      <c r="AU58" s="17" t="s">
        <v>968</v>
      </c>
      <c r="AV58" s="17" t="s">
        <v>1153</v>
      </c>
      <c r="AW58" s="17" t="s">
        <v>968</v>
      </c>
      <c r="AX58" s="17" t="s">
        <v>1153</v>
      </c>
      <c r="AY58" s="5" t="s">
        <v>968</v>
      </c>
      <c r="AZ58" s="17" t="s">
        <v>1153</v>
      </c>
      <c r="BA58" s="5" t="s">
        <v>968</v>
      </c>
      <c r="BB58" s="33" t="s">
        <v>781</v>
      </c>
      <c r="BC58" s="100">
        <v>43122</v>
      </c>
      <c r="BD58" s="33" t="s">
        <v>4387</v>
      </c>
      <c r="BE58" s="104"/>
      <c r="BF58" s="61"/>
      <c r="BG58" s="61"/>
      <c r="BH58" s="61"/>
      <c r="BI58" s="61"/>
      <c r="BJ58" s="44" t="s">
        <v>956</v>
      </c>
      <c r="BK58" s="104"/>
      <c r="BL58" s="104"/>
      <c r="BN58" s="65"/>
      <c r="BO58" s="65"/>
      <c r="BP58" s="65"/>
      <c r="BQ58" s="65"/>
    </row>
    <row r="59" spans="1:69" s="62" customFormat="1" ht="115.55" hidden="1" customHeight="1" x14ac:dyDescent="0.3">
      <c r="A59" s="106" t="s">
        <v>1764</v>
      </c>
      <c r="B59" s="77" t="s">
        <v>8577</v>
      </c>
      <c r="C59" s="92">
        <v>42661</v>
      </c>
      <c r="D59" s="92"/>
      <c r="E59" s="106" t="s">
        <v>1025</v>
      </c>
      <c r="F59" s="65" t="s">
        <v>6341</v>
      </c>
      <c r="G59" s="5" t="s">
        <v>61</v>
      </c>
      <c r="H59" s="5" t="s">
        <v>62</v>
      </c>
      <c r="I59" s="5" t="s">
        <v>63</v>
      </c>
      <c r="J59" s="17" t="s">
        <v>59</v>
      </c>
      <c r="K59" s="104">
        <v>1</v>
      </c>
      <c r="L59" s="303">
        <v>42795</v>
      </c>
      <c r="M59" s="303">
        <v>43100</v>
      </c>
      <c r="N59" s="39">
        <f t="shared" si="1"/>
        <v>44</v>
      </c>
      <c r="O59" s="147">
        <v>1</v>
      </c>
      <c r="P59" s="65" t="s">
        <v>1134</v>
      </c>
      <c r="Q59" s="65" t="s">
        <v>60</v>
      </c>
      <c r="R59" s="65" t="s">
        <v>1169</v>
      </c>
      <c r="S59" s="146">
        <f t="shared" si="0"/>
        <v>231</v>
      </c>
      <c r="T59" s="65" t="s">
        <v>937</v>
      </c>
      <c r="U59" s="65" t="s">
        <v>937</v>
      </c>
      <c r="V59" s="65" t="s">
        <v>6289</v>
      </c>
      <c r="W59" s="65" t="s">
        <v>1169</v>
      </c>
      <c r="X59" s="17" t="s">
        <v>968</v>
      </c>
      <c r="Y59" s="17" t="s">
        <v>968</v>
      </c>
      <c r="Z59" s="17" t="s">
        <v>968</v>
      </c>
      <c r="AA59" s="17" t="s">
        <v>968</v>
      </c>
      <c r="AB59" s="17" t="s">
        <v>968</v>
      </c>
      <c r="AC59" s="17" t="s">
        <v>968</v>
      </c>
      <c r="AD59" s="17" t="s">
        <v>968</v>
      </c>
      <c r="AE59" s="17" t="s">
        <v>968</v>
      </c>
      <c r="AF59" s="17" t="s">
        <v>1814</v>
      </c>
      <c r="AG59" s="17" t="s">
        <v>968</v>
      </c>
      <c r="AH59" s="17" t="s">
        <v>1814</v>
      </c>
      <c r="AI59" s="17" t="s">
        <v>968</v>
      </c>
      <c r="AJ59" s="17" t="s">
        <v>968</v>
      </c>
      <c r="AK59" s="17" t="s">
        <v>968</v>
      </c>
      <c r="AL59" s="17" t="s">
        <v>2616</v>
      </c>
      <c r="AM59" s="17" t="s">
        <v>968</v>
      </c>
      <c r="AN59" s="17" t="s">
        <v>2616</v>
      </c>
      <c r="AO59" s="17" t="s">
        <v>968</v>
      </c>
      <c r="AP59" s="17" t="s">
        <v>1153</v>
      </c>
      <c r="AQ59" s="17" t="s">
        <v>968</v>
      </c>
      <c r="AR59" s="17" t="s">
        <v>1153</v>
      </c>
      <c r="AS59" s="17" t="s">
        <v>968</v>
      </c>
      <c r="AT59" s="17" t="s">
        <v>1153</v>
      </c>
      <c r="AU59" s="17" t="s">
        <v>968</v>
      </c>
      <c r="AV59" s="17" t="s">
        <v>1153</v>
      </c>
      <c r="AW59" s="17" t="s">
        <v>968</v>
      </c>
      <c r="AX59" s="17" t="s">
        <v>1153</v>
      </c>
      <c r="AY59" s="5" t="s">
        <v>968</v>
      </c>
      <c r="AZ59" s="17" t="s">
        <v>1153</v>
      </c>
      <c r="BA59" s="5" t="s">
        <v>968</v>
      </c>
      <c r="BB59" s="33" t="s">
        <v>781</v>
      </c>
      <c r="BC59" s="100">
        <v>43122</v>
      </c>
      <c r="BD59" s="33" t="s">
        <v>4387</v>
      </c>
      <c r="BE59" s="104"/>
      <c r="BF59" s="61"/>
      <c r="BG59" s="61"/>
      <c r="BH59" s="61"/>
      <c r="BI59" s="61"/>
      <c r="BJ59" s="44" t="s">
        <v>956</v>
      </c>
      <c r="BK59" s="104"/>
      <c r="BL59" s="104"/>
      <c r="BN59" s="65"/>
      <c r="BO59" s="65"/>
      <c r="BP59" s="65"/>
      <c r="BQ59" s="65"/>
    </row>
    <row r="60" spans="1:69" s="62" customFormat="1" ht="115.55" hidden="1" customHeight="1" x14ac:dyDescent="0.3">
      <c r="A60" s="106" t="s">
        <v>1765</v>
      </c>
      <c r="B60" s="77" t="s">
        <v>8577</v>
      </c>
      <c r="C60" s="92">
        <v>42661</v>
      </c>
      <c r="D60" s="92"/>
      <c r="E60" s="106" t="s">
        <v>1114</v>
      </c>
      <c r="F60" s="65" t="s">
        <v>6342</v>
      </c>
      <c r="G60" s="5" t="s">
        <v>61</v>
      </c>
      <c r="H60" s="5" t="s">
        <v>62</v>
      </c>
      <c r="I60" s="5" t="s">
        <v>63</v>
      </c>
      <c r="J60" s="17" t="s">
        <v>59</v>
      </c>
      <c r="K60" s="104">
        <v>1</v>
      </c>
      <c r="L60" s="303">
        <v>42795</v>
      </c>
      <c r="M60" s="303">
        <v>43100</v>
      </c>
      <c r="N60" s="39">
        <f t="shared" si="1"/>
        <v>44</v>
      </c>
      <c r="O60" s="147">
        <v>1</v>
      </c>
      <c r="P60" s="65" t="s">
        <v>1134</v>
      </c>
      <c r="Q60" s="65" t="s">
        <v>60</v>
      </c>
      <c r="R60" s="65" t="s">
        <v>1169</v>
      </c>
      <c r="S60" s="146">
        <f t="shared" si="0"/>
        <v>231</v>
      </c>
      <c r="T60" s="65" t="s">
        <v>937</v>
      </c>
      <c r="U60" s="65" t="s">
        <v>937</v>
      </c>
      <c r="V60" s="65" t="s">
        <v>6289</v>
      </c>
      <c r="W60" s="65" t="s">
        <v>1169</v>
      </c>
      <c r="X60" s="17" t="s">
        <v>968</v>
      </c>
      <c r="Y60" s="17" t="s">
        <v>968</v>
      </c>
      <c r="Z60" s="17" t="s">
        <v>968</v>
      </c>
      <c r="AA60" s="17" t="s">
        <v>968</v>
      </c>
      <c r="AB60" s="17" t="s">
        <v>968</v>
      </c>
      <c r="AC60" s="17" t="s">
        <v>968</v>
      </c>
      <c r="AD60" s="17" t="s">
        <v>968</v>
      </c>
      <c r="AE60" s="17" t="s">
        <v>968</v>
      </c>
      <c r="AF60" s="17" t="s">
        <v>1814</v>
      </c>
      <c r="AG60" s="17" t="s">
        <v>968</v>
      </c>
      <c r="AH60" s="17" t="s">
        <v>1814</v>
      </c>
      <c r="AI60" s="17" t="s">
        <v>968</v>
      </c>
      <c r="AJ60" s="17" t="s">
        <v>968</v>
      </c>
      <c r="AK60" s="17" t="s">
        <v>968</v>
      </c>
      <c r="AL60" s="17" t="s">
        <v>2616</v>
      </c>
      <c r="AM60" s="17" t="s">
        <v>968</v>
      </c>
      <c r="AN60" s="17" t="s">
        <v>2616</v>
      </c>
      <c r="AO60" s="17" t="s">
        <v>968</v>
      </c>
      <c r="AP60" s="17" t="s">
        <v>1153</v>
      </c>
      <c r="AQ60" s="17" t="s">
        <v>968</v>
      </c>
      <c r="AR60" s="17" t="s">
        <v>1153</v>
      </c>
      <c r="AS60" s="17" t="s">
        <v>968</v>
      </c>
      <c r="AT60" s="17" t="s">
        <v>1153</v>
      </c>
      <c r="AU60" s="17" t="s">
        <v>968</v>
      </c>
      <c r="AV60" s="17" t="s">
        <v>1153</v>
      </c>
      <c r="AW60" s="17" t="s">
        <v>968</v>
      </c>
      <c r="AX60" s="17" t="s">
        <v>1153</v>
      </c>
      <c r="AY60" s="5" t="s">
        <v>968</v>
      </c>
      <c r="AZ60" s="17" t="s">
        <v>1153</v>
      </c>
      <c r="BA60" s="5" t="s">
        <v>968</v>
      </c>
      <c r="BB60" s="33" t="s">
        <v>781</v>
      </c>
      <c r="BC60" s="100">
        <v>43122</v>
      </c>
      <c r="BD60" s="33" t="s">
        <v>4387</v>
      </c>
      <c r="BE60" s="104"/>
      <c r="BF60" s="61"/>
      <c r="BG60" s="61"/>
      <c r="BH60" s="61"/>
      <c r="BI60" s="61"/>
      <c r="BJ60" s="44" t="s">
        <v>956</v>
      </c>
      <c r="BK60" s="104"/>
      <c r="BL60" s="104"/>
      <c r="BN60" s="65"/>
      <c r="BO60" s="65"/>
      <c r="BP60" s="65"/>
      <c r="BQ60" s="65"/>
    </row>
    <row r="61" spans="1:69" s="62" customFormat="1" ht="115.55" hidden="1" customHeight="1" x14ac:dyDescent="0.3">
      <c r="A61" s="106" t="s">
        <v>1766</v>
      </c>
      <c r="B61" s="77" t="s">
        <v>8577</v>
      </c>
      <c r="C61" s="92">
        <v>42661</v>
      </c>
      <c r="D61" s="92"/>
      <c r="E61" s="106" t="s">
        <v>1026</v>
      </c>
      <c r="F61" s="65" t="s">
        <v>6343</v>
      </c>
      <c r="G61" s="5" t="s">
        <v>61</v>
      </c>
      <c r="H61" s="5" t="s">
        <v>62</v>
      </c>
      <c r="I61" s="5" t="s">
        <v>63</v>
      </c>
      <c r="J61" s="17" t="s">
        <v>59</v>
      </c>
      <c r="K61" s="104">
        <v>1</v>
      </c>
      <c r="L61" s="303">
        <v>42795</v>
      </c>
      <c r="M61" s="303">
        <v>43100</v>
      </c>
      <c r="N61" s="39">
        <f t="shared" si="1"/>
        <v>44</v>
      </c>
      <c r="O61" s="147">
        <v>1</v>
      </c>
      <c r="P61" s="65" t="s">
        <v>1134</v>
      </c>
      <c r="Q61" s="65" t="s">
        <v>60</v>
      </c>
      <c r="R61" s="65" t="s">
        <v>1169</v>
      </c>
      <c r="S61" s="146">
        <f t="shared" si="0"/>
        <v>231</v>
      </c>
      <c r="T61" s="65" t="s">
        <v>937</v>
      </c>
      <c r="U61" s="65" t="s">
        <v>937</v>
      </c>
      <c r="V61" s="65" t="s">
        <v>6289</v>
      </c>
      <c r="W61" s="65" t="s">
        <v>1169</v>
      </c>
      <c r="X61" s="17" t="s">
        <v>968</v>
      </c>
      <c r="Y61" s="17" t="s">
        <v>968</v>
      </c>
      <c r="Z61" s="17" t="s">
        <v>968</v>
      </c>
      <c r="AA61" s="17" t="s">
        <v>968</v>
      </c>
      <c r="AB61" s="17" t="s">
        <v>968</v>
      </c>
      <c r="AC61" s="17" t="s">
        <v>968</v>
      </c>
      <c r="AD61" s="17" t="s">
        <v>968</v>
      </c>
      <c r="AE61" s="17" t="s">
        <v>968</v>
      </c>
      <c r="AF61" s="17" t="s">
        <v>1814</v>
      </c>
      <c r="AG61" s="17" t="s">
        <v>968</v>
      </c>
      <c r="AH61" s="17" t="s">
        <v>1814</v>
      </c>
      <c r="AI61" s="17" t="s">
        <v>968</v>
      </c>
      <c r="AJ61" s="17" t="s">
        <v>968</v>
      </c>
      <c r="AK61" s="17" t="s">
        <v>968</v>
      </c>
      <c r="AL61" s="17" t="s">
        <v>2616</v>
      </c>
      <c r="AM61" s="17" t="s">
        <v>968</v>
      </c>
      <c r="AN61" s="17" t="s">
        <v>2616</v>
      </c>
      <c r="AO61" s="17" t="s">
        <v>968</v>
      </c>
      <c r="AP61" s="17" t="s">
        <v>1153</v>
      </c>
      <c r="AQ61" s="17" t="s">
        <v>968</v>
      </c>
      <c r="AR61" s="17" t="s">
        <v>1153</v>
      </c>
      <c r="AS61" s="17" t="s">
        <v>968</v>
      </c>
      <c r="AT61" s="17" t="s">
        <v>1153</v>
      </c>
      <c r="AU61" s="17" t="s">
        <v>968</v>
      </c>
      <c r="AV61" s="17" t="s">
        <v>1153</v>
      </c>
      <c r="AW61" s="17" t="s">
        <v>968</v>
      </c>
      <c r="AX61" s="17" t="s">
        <v>1153</v>
      </c>
      <c r="AY61" s="5" t="s">
        <v>968</v>
      </c>
      <c r="AZ61" s="17" t="s">
        <v>1153</v>
      </c>
      <c r="BA61" s="5" t="s">
        <v>968</v>
      </c>
      <c r="BB61" s="33" t="s">
        <v>781</v>
      </c>
      <c r="BC61" s="100">
        <v>43122</v>
      </c>
      <c r="BD61" s="33" t="s">
        <v>4387</v>
      </c>
      <c r="BE61" s="104"/>
      <c r="BF61" s="61"/>
      <c r="BG61" s="61"/>
      <c r="BH61" s="61"/>
      <c r="BI61" s="61"/>
      <c r="BJ61" s="44" t="s">
        <v>956</v>
      </c>
      <c r="BK61" s="104"/>
      <c r="BL61" s="104"/>
      <c r="BN61" s="65"/>
      <c r="BO61" s="65"/>
      <c r="BP61" s="65"/>
      <c r="BQ61" s="65"/>
    </row>
    <row r="62" spans="1:69" s="62" customFormat="1" ht="115.55" hidden="1" customHeight="1" x14ac:dyDescent="0.3">
      <c r="A62" s="106" t="s">
        <v>1767</v>
      </c>
      <c r="B62" s="77" t="s">
        <v>8577</v>
      </c>
      <c r="C62" s="92">
        <v>42661</v>
      </c>
      <c r="D62" s="92"/>
      <c r="E62" s="106" t="s">
        <v>1115</v>
      </c>
      <c r="F62" s="65" t="s">
        <v>6344</v>
      </c>
      <c r="G62" s="5" t="s">
        <v>61</v>
      </c>
      <c r="H62" s="5" t="s">
        <v>62</v>
      </c>
      <c r="I62" s="5" t="s">
        <v>63</v>
      </c>
      <c r="J62" s="17" t="s">
        <v>59</v>
      </c>
      <c r="K62" s="104">
        <v>1</v>
      </c>
      <c r="L62" s="303">
        <v>42795</v>
      </c>
      <c r="M62" s="303">
        <v>43100</v>
      </c>
      <c r="N62" s="39">
        <f t="shared" si="1"/>
        <v>44</v>
      </c>
      <c r="O62" s="147">
        <v>1</v>
      </c>
      <c r="P62" s="65" t="s">
        <v>1134</v>
      </c>
      <c r="Q62" s="65" t="s">
        <v>60</v>
      </c>
      <c r="R62" s="65" t="s">
        <v>1169</v>
      </c>
      <c r="S62" s="146">
        <f t="shared" si="0"/>
        <v>231</v>
      </c>
      <c r="T62" s="65" t="s">
        <v>937</v>
      </c>
      <c r="U62" s="65" t="s">
        <v>937</v>
      </c>
      <c r="V62" s="65" t="s">
        <v>6289</v>
      </c>
      <c r="W62" s="65" t="s">
        <v>1169</v>
      </c>
      <c r="X62" s="17" t="s">
        <v>968</v>
      </c>
      <c r="Y62" s="17" t="s">
        <v>968</v>
      </c>
      <c r="Z62" s="17" t="s">
        <v>968</v>
      </c>
      <c r="AA62" s="17" t="s">
        <v>968</v>
      </c>
      <c r="AB62" s="17" t="s">
        <v>968</v>
      </c>
      <c r="AC62" s="17" t="s">
        <v>968</v>
      </c>
      <c r="AD62" s="17" t="s">
        <v>968</v>
      </c>
      <c r="AE62" s="17" t="s">
        <v>968</v>
      </c>
      <c r="AF62" s="17" t="s">
        <v>1814</v>
      </c>
      <c r="AG62" s="17" t="s">
        <v>968</v>
      </c>
      <c r="AH62" s="17" t="s">
        <v>1814</v>
      </c>
      <c r="AI62" s="17" t="s">
        <v>968</v>
      </c>
      <c r="AJ62" s="17" t="s">
        <v>968</v>
      </c>
      <c r="AK62" s="17" t="s">
        <v>968</v>
      </c>
      <c r="AL62" s="17" t="s">
        <v>2616</v>
      </c>
      <c r="AM62" s="17" t="s">
        <v>968</v>
      </c>
      <c r="AN62" s="17" t="s">
        <v>2616</v>
      </c>
      <c r="AO62" s="17" t="s">
        <v>968</v>
      </c>
      <c r="AP62" s="17" t="s">
        <v>1153</v>
      </c>
      <c r="AQ62" s="17" t="s">
        <v>968</v>
      </c>
      <c r="AR62" s="17" t="s">
        <v>1153</v>
      </c>
      <c r="AS62" s="17" t="s">
        <v>968</v>
      </c>
      <c r="AT62" s="17" t="s">
        <v>1153</v>
      </c>
      <c r="AU62" s="17" t="s">
        <v>968</v>
      </c>
      <c r="AV62" s="17" t="s">
        <v>1153</v>
      </c>
      <c r="AW62" s="17" t="s">
        <v>968</v>
      </c>
      <c r="AX62" s="17" t="s">
        <v>1153</v>
      </c>
      <c r="AY62" s="5" t="s">
        <v>968</v>
      </c>
      <c r="AZ62" s="17" t="s">
        <v>1153</v>
      </c>
      <c r="BA62" s="5" t="s">
        <v>968</v>
      </c>
      <c r="BB62" s="33" t="s">
        <v>781</v>
      </c>
      <c r="BC62" s="100">
        <v>43122</v>
      </c>
      <c r="BD62" s="33" t="s">
        <v>4387</v>
      </c>
      <c r="BE62" s="104"/>
      <c r="BF62" s="61"/>
      <c r="BG62" s="61"/>
      <c r="BH62" s="61"/>
      <c r="BI62" s="61"/>
      <c r="BJ62" s="44" t="s">
        <v>956</v>
      </c>
      <c r="BK62" s="104"/>
      <c r="BL62" s="104"/>
      <c r="BN62" s="65"/>
      <c r="BO62" s="65"/>
      <c r="BP62" s="65"/>
      <c r="BQ62" s="65"/>
    </row>
    <row r="63" spans="1:69" s="62" customFormat="1" ht="115.55" hidden="1" customHeight="1" x14ac:dyDescent="0.3">
      <c r="A63" s="106" t="s">
        <v>1768</v>
      </c>
      <c r="B63" s="77" t="s">
        <v>8577</v>
      </c>
      <c r="C63" s="92">
        <v>42661</v>
      </c>
      <c r="D63" s="92"/>
      <c r="E63" s="106" t="s">
        <v>1029</v>
      </c>
      <c r="F63" s="65" t="s">
        <v>6345</v>
      </c>
      <c r="G63" s="5" t="s">
        <v>61</v>
      </c>
      <c r="H63" s="5" t="s">
        <v>62</v>
      </c>
      <c r="I63" s="5" t="s">
        <v>63</v>
      </c>
      <c r="J63" s="17" t="s">
        <v>59</v>
      </c>
      <c r="K63" s="104">
        <v>1</v>
      </c>
      <c r="L63" s="303">
        <v>42795</v>
      </c>
      <c r="M63" s="303">
        <v>43100</v>
      </c>
      <c r="N63" s="39">
        <f t="shared" si="1"/>
        <v>44</v>
      </c>
      <c r="O63" s="147">
        <v>1</v>
      </c>
      <c r="P63" s="65" t="s">
        <v>1134</v>
      </c>
      <c r="Q63" s="65" t="s">
        <v>60</v>
      </c>
      <c r="R63" s="65" t="s">
        <v>1169</v>
      </c>
      <c r="S63" s="146">
        <f t="shared" si="0"/>
        <v>231</v>
      </c>
      <c r="T63" s="65" t="s">
        <v>937</v>
      </c>
      <c r="U63" s="65" t="s">
        <v>937</v>
      </c>
      <c r="V63" s="65" t="s">
        <v>6289</v>
      </c>
      <c r="W63" s="65" t="s">
        <v>1169</v>
      </c>
      <c r="X63" s="17" t="s">
        <v>968</v>
      </c>
      <c r="Y63" s="17" t="s">
        <v>968</v>
      </c>
      <c r="Z63" s="17" t="s">
        <v>968</v>
      </c>
      <c r="AA63" s="17" t="s">
        <v>968</v>
      </c>
      <c r="AB63" s="17" t="s">
        <v>968</v>
      </c>
      <c r="AC63" s="17" t="s">
        <v>968</v>
      </c>
      <c r="AD63" s="17" t="s">
        <v>968</v>
      </c>
      <c r="AE63" s="17" t="s">
        <v>968</v>
      </c>
      <c r="AF63" s="17" t="s">
        <v>1814</v>
      </c>
      <c r="AG63" s="17" t="s">
        <v>968</v>
      </c>
      <c r="AH63" s="17" t="s">
        <v>1814</v>
      </c>
      <c r="AI63" s="17" t="s">
        <v>968</v>
      </c>
      <c r="AJ63" s="17" t="s">
        <v>968</v>
      </c>
      <c r="AK63" s="17" t="s">
        <v>968</v>
      </c>
      <c r="AL63" s="17" t="s">
        <v>2616</v>
      </c>
      <c r="AM63" s="17" t="s">
        <v>968</v>
      </c>
      <c r="AN63" s="17" t="s">
        <v>2616</v>
      </c>
      <c r="AO63" s="17" t="s">
        <v>968</v>
      </c>
      <c r="AP63" s="17" t="s">
        <v>1153</v>
      </c>
      <c r="AQ63" s="17" t="s">
        <v>968</v>
      </c>
      <c r="AR63" s="17" t="s">
        <v>1153</v>
      </c>
      <c r="AS63" s="17" t="s">
        <v>968</v>
      </c>
      <c r="AT63" s="17" t="s">
        <v>1153</v>
      </c>
      <c r="AU63" s="17" t="s">
        <v>968</v>
      </c>
      <c r="AV63" s="17" t="s">
        <v>1153</v>
      </c>
      <c r="AW63" s="17" t="s">
        <v>968</v>
      </c>
      <c r="AX63" s="17" t="s">
        <v>1153</v>
      </c>
      <c r="AY63" s="5" t="s">
        <v>968</v>
      </c>
      <c r="AZ63" s="17" t="s">
        <v>1153</v>
      </c>
      <c r="BA63" s="5" t="s">
        <v>968</v>
      </c>
      <c r="BB63" s="33" t="s">
        <v>781</v>
      </c>
      <c r="BC63" s="100">
        <v>43122</v>
      </c>
      <c r="BD63" s="33" t="s">
        <v>4387</v>
      </c>
      <c r="BE63" s="104"/>
      <c r="BF63" s="61"/>
      <c r="BG63" s="61"/>
      <c r="BH63" s="61"/>
      <c r="BI63" s="61"/>
      <c r="BJ63" s="44" t="s">
        <v>956</v>
      </c>
      <c r="BK63" s="104"/>
      <c r="BL63" s="104"/>
      <c r="BN63" s="65"/>
      <c r="BO63" s="65"/>
      <c r="BP63" s="65"/>
      <c r="BQ63" s="65"/>
    </row>
    <row r="64" spans="1:69" s="62" customFormat="1" ht="115.55" hidden="1" customHeight="1" x14ac:dyDescent="0.3">
      <c r="A64" s="106" t="s">
        <v>1769</v>
      </c>
      <c r="B64" s="77" t="s">
        <v>8577</v>
      </c>
      <c r="C64" s="92">
        <v>42661</v>
      </c>
      <c r="D64" s="92"/>
      <c r="E64" s="106" t="s">
        <v>1033</v>
      </c>
      <c r="F64" s="65" t="s">
        <v>6346</v>
      </c>
      <c r="G64" s="5" t="s">
        <v>54</v>
      </c>
      <c r="H64" s="5" t="s">
        <v>8578</v>
      </c>
      <c r="I64" s="5" t="s">
        <v>55</v>
      </c>
      <c r="J64" s="17" t="s">
        <v>28</v>
      </c>
      <c r="K64" s="104">
        <v>1</v>
      </c>
      <c r="L64" s="303">
        <v>42795</v>
      </c>
      <c r="M64" s="303">
        <v>43100</v>
      </c>
      <c r="N64" s="39">
        <f t="shared" si="1"/>
        <v>44</v>
      </c>
      <c r="O64" s="147">
        <v>1</v>
      </c>
      <c r="P64" s="65" t="s">
        <v>48</v>
      </c>
      <c r="Q64" s="65"/>
      <c r="R64" s="65" t="s">
        <v>960</v>
      </c>
      <c r="S64" s="146">
        <f t="shared" si="0"/>
        <v>121</v>
      </c>
      <c r="T64" s="65" t="s">
        <v>937</v>
      </c>
      <c r="U64" s="65" t="s">
        <v>937</v>
      </c>
      <c r="V64" s="65" t="s">
        <v>6289</v>
      </c>
      <c r="W64" s="65" t="s">
        <v>960</v>
      </c>
      <c r="X64" s="17" t="s">
        <v>968</v>
      </c>
      <c r="Y64" s="17" t="s">
        <v>968</v>
      </c>
      <c r="Z64" s="17" t="s">
        <v>968</v>
      </c>
      <c r="AA64" s="17" t="s">
        <v>968</v>
      </c>
      <c r="AB64" s="17" t="s">
        <v>968</v>
      </c>
      <c r="AC64" s="17" t="s">
        <v>968</v>
      </c>
      <c r="AD64" s="17" t="s">
        <v>968</v>
      </c>
      <c r="AE64" s="17" t="s">
        <v>968</v>
      </c>
      <c r="AF64" s="17" t="s">
        <v>1814</v>
      </c>
      <c r="AG64" s="17" t="s">
        <v>968</v>
      </c>
      <c r="AH64" s="17" t="s">
        <v>1814</v>
      </c>
      <c r="AI64" s="17" t="s">
        <v>968</v>
      </c>
      <c r="AJ64" s="17" t="s">
        <v>968</v>
      </c>
      <c r="AK64" s="17" t="s">
        <v>968</v>
      </c>
      <c r="AL64" s="17" t="s">
        <v>2616</v>
      </c>
      <c r="AM64" s="17" t="s">
        <v>968</v>
      </c>
      <c r="AN64" s="17" t="s">
        <v>2616</v>
      </c>
      <c r="AO64" s="17" t="s">
        <v>968</v>
      </c>
      <c r="AP64" s="17" t="s">
        <v>1153</v>
      </c>
      <c r="AQ64" s="17" t="s">
        <v>968</v>
      </c>
      <c r="AR64" s="17" t="s">
        <v>1153</v>
      </c>
      <c r="AS64" s="17" t="s">
        <v>968</v>
      </c>
      <c r="AT64" s="17" t="s">
        <v>1153</v>
      </c>
      <c r="AU64" s="17" t="s">
        <v>968</v>
      </c>
      <c r="AV64" s="17" t="s">
        <v>1153</v>
      </c>
      <c r="AW64" s="17" t="s">
        <v>968</v>
      </c>
      <c r="AX64" s="17" t="s">
        <v>1153</v>
      </c>
      <c r="AY64" s="5" t="s">
        <v>968</v>
      </c>
      <c r="AZ64" s="17" t="s">
        <v>1153</v>
      </c>
      <c r="BA64" s="5" t="s">
        <v>968</v>
      </c>
      <c r="BB64" s="33" t="s">
        <v>781</v>
      </c>
      <c r="BC64" s="100">
        <v>43122</v>
      </c>
      <c r="BD64" s="33" t="s">
        <v>4387</v>
      </c>
      <c r="BE64" s="104"/>
      <c r="BF64" s="61"/>
      <c r="BG64" s="61"/>
      <c r="BH64" s="61"/>
      <c r="BI64" s="61"/>
      <c r="BJ64" s="44" t="s">
        <v>956</v>
      </c>
      <c r="BK64" s="104"/>
      <c r="BL64" s="104"/>
      <c r="BN64" s="8" t="s">
        <v>5203</v>
      </c>
      <c r="BO64" s="65"/>
      <c r="BP64" s="65"/>
      <c r="BQ64" s="65"/>
    </row>
    <row r="65" spans="1:69" s="62" customFormat="1" ht="115.55" hidden="1" customHeight="1" x14ac:dyDescent="0.3">
      <c r="A65" s="106" t="s">
        <v>1770</v>
      </c>
      <c r="B65" s="77" t="s">
        <v>8577</v>
      </c>
      <c r="C65" s="92">
        <v>42661</v>
      </c>
      <c r="D65" s="92"/>
      <c r="E65" s="106" t="s">
        <v>1034</v>
      </c>
      <c r="F65" s="65" t="s">
        <v>8579</v>
      </c>
      <c r="G65" s="5" t="s">
        <v>199</v>
      </c>
      <c r="H65" s="5" t="s">
        <v>200</v>
      </c>
      <c r="I65" s="5" t="s">
        <v>200</v>
      </c>
      <c r="J65" s="17" t="s">
        <v>201</v>
      </c>
      <c r="K65" s="104">
        <v>1</v>
      </c>
      <c r="L65" s="303">
        <v>42795</v>
      </c>
      <c r="M65" s="303">
        <v>43190</v>
      </c>
      <c r="N65" s="39">
        <f t="shared" si="1"/>
        <v>5</v>
      </c>
      <c r="O65" s="147">
        <v>1</v>
      </c>
      <c r="P65" s="65" t="s">
        <v>48</v>
      </c>
      <c r="Q65" s="65" t="s">
        <v>225</v>
      </c>
      <c r="R65" s="65" t="s">
        <v>961</v>
      </c>
      <c r="S65" s="146">
        <f t="shared" si="0"/>
        <v>342</v>
      </c>
      <c r="T65" s="65" t="s">
        <v>937</v>
      </c>
      <c r="U65" s="65" t="s">
        <v>937</v>
      </c>
      <c r="V65" s="65" t="s">
        <v>6289</v>
      </c>
      <c r="W65" s="65" t="s">
        <v>969</v>
      </c>
      <c r="X65" s="65" t="s">
        <v>970</v>
      </c>
      <c r="Y65" s="5" t="s">
        <v>971</v>
      </c>
      <c r="Z65" s="5" t="s">
        <v>971</v>
      </c>
      <c r="AA65" s="5" t="s">
        <v>971</v>
      </c>
      <c r="AB65" s="5" t="s">
        <v>971</v>
      </c>
      <c r="AC65" s="5" t="s">
        <v>971</v>
      </c>
      <c r="AD65" s="5" t="s">
        <v>971</v>
      </c>
      <c r="AE65" s="17" t="s">
        <v>971</v>
      </c>
      <c r="AF65" s="17" t="s">
        <v>1810</v>
      </c>
      <c r="AG65" s="17" t="s">
        <v>971</v>
      </c>
      <c r="AH65" s="17" t="s">
        <v>1810</v>
      </c>
      <c r="AI65" s="17" t="s">
        <v>971</v>
      </c>
      <c r="AJ65" s="17" t="s">
        <v>971</v>
      </c>
      <c r="AK65" s="17" t="s">
        <v>971</v>
      </c>
      <c r="AL65" s="17" t="s">
        <v>2616</v>
      </c>
      <c r="AM65" s="17" t="s">
        <v>971</v>
      </c>
      <c r="AN65" s="17" t="s">
        <v>2616</v>
      </c>
      <c r="AO65" s="17" t="s">
        <v>971</v>
      </c>
      <c r="AP65" s="17" t="s">
        <v>1153</v>
      </c>
      <c r="AQ65" s="17" t="s">
        <v>971</v>
      </c>
      <c r="AR65" s="17" t="s">
        <v>1153</v>
      </c>
      <c r="AS65" s="17" t="s">
        <v>971</v>
      </c>
      <c r="AT65" s="17" t="s">
        <v>1153</v>
      </c>
      <c r="AU65" s="17" t="s">
        <v>971</v>
      </c>
      <c r="AV65" s="17" t="s">
        <v>1153</v>
      </c>
      <c r="AW65" s="17" t="s">
        <v>971</v>
      </c>
      <c r="AX65" s="17" t="s">
        <v>1153</v>
      </c>
      <c r="AY65" s="5" t="s">
        <v>971</v>
      </c>
      <c r="AZ65" s="17" t="s">
        <v>1153</v>
      </c>
      <c r="BA65" s="5" t="s">
        <v>971</v>
      </c>
      <c r="BB65" s="33" t="s">
        <v>781</v>
      </c>
      <c r="BC65" s="100">
        <v>43122</v>
      </c>
      <c r="BD65" s="33" t="s">
        <v>4387</v>
      </c>
      <c r="BE65" s="104"/>
      <c r="BF65" s="61"/>
      <c r="BG65" s="61"/>
      <c r="BH65" s="61"/>
      <c r="BI65" s="61"/>
      <c r="BJ65" s="44" t="s">
        <v>956</v>
      </c>
      <c r="BK65" s="104"/>
      <c r="BL65" s="104"/>
      <c r="BN65" s="65"/>
      <c r="BO65" s="65"/>
      <c r="BP65" s="65"/>
      <c r="BQ65" s="65"/>
    </row>
    <row r="66" spans="1:69" s="62" customFormat="1" ht="115.55" hidden="1" customHeight="1" x14ac:dyDescent="0.3">
      <c r="A66" s="106" t="s">
        <v>1771</v>
      </c>
      <c r="B66" s="77" t="s">
        <v>8577</v>
      </c>
      <c r="C66" s="92">
        <v>42661</v>
      </c>
      <c r="D66" s="92"/>
      <c r="E66" s="106" t="s">
        <v>1064</v>
      </c>
      <c r="F66" s="65" t="s">
        <v>6347</v>
      </c>
      <c r="G66" s="5" t="s">
        <v>226</v>
      </c>
      <c r="H66" s="5" t="s">
        <v>227</v>
      </c>
      <c r="I66" s="5" t="s">
        <v>228</v>
      </c>
      <c r="J66" s="17" t="s">
        <v>229</v>
      </c>
      <c r="K66" s="104">
        <v>2</v>
      </c>
      <c r="L66" s="303">
        <v>42200</v>
      </c>
      <c r="M66" s="303">
        <v>42384</v>
      </c>
      <c r="N66" s="39">
        <f t="shared" si="1"/>
        <v>27</v>
      </c>
      <c r="O66" s="147">
        <v>2</v>
      </c>
      <c r="P66" s="65" t="s">
        <v>48</v>
      </c>
      <c r="Q66" s="65"/>
      <c r="R66" s="65" t="s">
        <v>962</v>
      </c>
      <c r="S66" s="146">
        <f t="shared" si="0"/>
        <v>268</v>
      </c>
      <c r="T66" s="65" t="s">
        <v>937</v>
      </c>
      <c r="U66" s="65" t="s">
        <v>937</v>
      </c>
      <c r="V66" s="65" t="s">
        <v>6289</v>
      </c>
      <c r="W66" s="65" t="s">
        <v>962</v>
      </c>
      <c r="X66" s="17" t="s">
        <v>968</v>
      </c>
      <c r="Y66" s="17" t="s">
        <v>968</v>
      </c>
      <c r="Z66" s="17" t="s">
        <v>968</v>
      </c>
      <c r="AA66" s="17" t="s">
        <v>968</v>
      </c>
      <c r="AB66" s="17" t="s">
        <v>968</v>
      </c>
      <c r="AC66" s="17" t="s">
        <v>968</v>
      </c>
      <c r="AD66" s="17" t="s">
        <v>968</v>
      </c>
      <c r="AE66" s="17" t="s">
        <v>968</v>
      </c>
      <c r="AF66" s="17" t="s">
        <v>1814</v>
      </c>
      <c r="AG66" s="17" t="s">
        <v>968</v>
      </c>
      <c r="AH66" s="17" t="s">
        <v>1814</v>
      </c>
      <c r="AI66" s="17" t="s">
        <v>968</v>
      </c>
      <c r="AJ66" s="17" t="s">
        <v>968</v>
      </c>
      <c r="AK66" s="17" t="s">
        <v>968</v>
      </c>
      <c r="AL66" s="17" t="s">
        <v>2616</v>
      </c>
      <c r="AM66" s="17" t="s">
        <v>968</v>
      </c>
      <c r="AN66" s="17" t="s">
        <v>2616</v>
      </c>
      <c r="AO66" s="17" t="s">
        <v>968</v>
      </c>
      <c r="AP66" s="17" t="s">
        <v>1153</v>
      </c>
      <c r="AQ66" s="17" t="s">
        <v>968</v>
      </c>
      <c r="AR66" s="17" t="s">
        <v>1153</v>
      </c>
      <c r="AS66" s="17" t="s">
        <v>968</v>
      </c>
      <c r="AT66" s="17" t="s">
        <v>1153</v>
      </c>
      <c r="AU66" s="17" t="s">
        <v>968</v>
      </c>
      <c r="AV66" s="17" t="s">
        <v>1153</v>
      </c>
      <c r="AW66" s="17" t="s">
        <v>968</v>
      </c>
      <c r="AX66" s="17" t="s">
        <v>1153</v>
      </c>
      <c r="AY66" s="5" t="s">
        <v>968</v>
      </c>
      <c r="AZ66" s="17" t="s">
        <v>1153</v>
      </c>
      <c r="BA66" s="5" t="s">
        <v>968</v>
      </c>
      <c r="BB66" s="33" t="s">
        <v>781</v>
      </c>
      <c r="BC66" s="100">
        <v>43122</v>
      </c>
      <c r="BD66" s="33" t="s">
        <v>4387</v>
      </c>
      <c r="BE66" s="104"/>
      <c r="BF66" s="61"/>
      <c r="BG66" s="61"/>
      <c r="BH66" s="61"/>
      <c r="BI66" s="61"/>
      <c r="BJ66" s="44" t="s">
        <v>956</v>
      </c>
      <c r="BK66" s="104"/>
      <c r="BL66" s="104"/>
      <c r="BN66" s="65"/>
      <c r="BO66" s="65"/>
      <c r="BP66" s="65"/>
      <c r="BQ66" s="65"/>
    </row>
    <row r="67" spans="1:69" s="62" customFormat="1" ht="115.55" hidden="1" customHeight="1" x14ac:dyDescent="0.3">
      <c r="A67" s="106" t="s">
        <v>1772</v>
      </c>
      <c r="B67" s="77" t="s">
        <v>8577</v>
      </c>
      <c r="C67" s="92">
        <v>42661</v>
      </c>
      <c r="D67" s="92"/>
      <c r="E67" s="106" t="s">
        <v>1022</v>
      </c>
      <c r="F67" s="65" t="s">
        <v>6348</v>
      </c>
      <c r="G67" s="5" t="s">
        <v>61</v>
      </c>
      <c r="H67" s="5" t="s">
        <v>62</v>
      </c>
      <c r="I67" s="5" t="s">
        <v>230</v>
      </c>
      <c r="J67" s="17" t="s">
        <v>59</v>
      </c>
      <c r="K67" s="104">
        <v>1</v>
      </c>
      <c r="L67" s="303">
        <v>42795</v>
      </c>
      <c r="M67" s="303">
        <v>43100</v>
      </c>
      <c r="N67" s="39">
        <f t="shared" si="1"/>
        <v>44</v>
      </c>
      <c r="O67" s="147">
        <v>1</v>
      </c>
      <c r="P67" s="65" t="s">
        <v>1134</v>
      </c>
      <c r="Q67" s="65" t="s">
        <v>231</v>
      </c>
      <c r="R67" s="65" t="s">
        <v>1169</v>
      </c>
      <c r="S67" s="146">
        <f t="shared" ref="S67:S130" si="2">LEN(R67)</f>
        <v>231</v>
      </c>
      <c r="T67" s="65" t="s">
        <v>937</v>
      </c>
      <c r="U67" s="65" t="s">
        <v>937</v>
      </c>
      <c r="V67" s="65" t="s">
        <v>6289</v>
      </c>
      <c r="W67" s="65" t="s">
        <v>1169</v>
      </c>
      <c r="X67" s="17" t="s">
        <v>968</v>
      </c>
      <c r="Y67" s="17" t="s">
        <v>968</v>
      </c>
      <c r="Z67" s="17" t="s">
        <v>968</v>
      </c>
      <c r="AA67" s="17" t="s">
        <v>968</v>
      </c>
      <c r="AB67" s="17" t="s">
        <v>968</v>
      </c>
      <c r="AC67" s="17" t="s">
        <v>968</v>
      </c>
      <c r="AD67" s="17" t="s">
        <v>968</v>
      </c>
      <c r="AE67" s="17" t="s">
        <v>968</v>
      </c>
      <c r="AF67" s="17" t="s">
        <v>1814</v>
      </c>
      <c r="AG67" s="17" t="s">
        <v>968</v>
      </c>
      <c r="AH67" s="17" t="s">
        <v>1814</v>
      </c>
      <c r="AI67" s="17" t="s">
        <v>968</v>
      </c>
      <c r="AJ67" s="17" t="s">
        <v>968</v>
      </c>
      <c r="AK67" s="17" t="s">
        <v>968</v>
      </c>
      <c r="AL67" s="17" t="s">
        <v>2616</v>
      </c>
      <c r="AM67" s="17" t="s">
        <v>968</v>
      </c>
      <c r="AN67" s="17" t="s">
        <v>2616</v>
      </c>
      <c r="AO67" s="17" t="s">
        <v>968</v>
      </c>
      <c r="AP67" s="17" t="s">
        <v>1153</v>
      </c>
      <c r="AQ67" s="17" t="s">
        <v>968</v>
      </c>
      <c r="AR67" s="17" t="s">
        <v>1153</v>
      </c>
      <c r="AS67" s="17" t="s">
        <v>968</v>
      </c>
      <c r="AT67" s="17" t="s">
        <v>1153</v>
      </c>
      <c r="AU67" s="17" t="s">
        <v>968</v>
      </c>
      <c r="AV67" s="17" t="s">
        <v>1153</v>
      </c>
      <c r="AW67" s="17" t="s">
        <v>968</v>
      </c>
      <c r="AX67" s="17" t="s">
        <v>1153</v>
      </c>
      <c r="AY67" s="5" t="s">
        <v>968</v>
      </c>
      <c r="AZ67" s="17" t="s">
        <v>1153</v>
      </c>
      <c r="BA67" s="5" t="s">
        <v>968</v>
      </c>
      <c r="BB67" s="33" t="s">
        <v>781</v>
      </c>
      <c r="BC67" s="100">
        <v>43122</v>
      </c>
      <c r="BD67" s="33" t="s">
        <v>4387</v>
      </c>
      <c r="BE67" s="104"/>
      <c r="BF67" s="61"/>
      <c r="BG67" s="61"/>
      <c r="BH67" s="61"/>
      <c r="BI67" s="61"/>
      <c r="BJ67" s="44" t="s">
        <v>956</v>
      </c>
      <c r="BK67" s="104"/>
      <c r="BL67" s="104"/>
      <c r="BN67" s="65"/>
      <c r="BO67" s="65"/>
      <c r="BP67" s="65"/>
      <c r="BQ67" s="65"/>
    </row>
    <row r="68" spans="1:69" s="62" customFormat="1" ht="115.55" hidden="1" customHeight="1" x14ac:dyDescent="0.3">
      <c r="A68" s="106" t="s">
        <v>1773</v>
      </c>
      <c r="B68" s="77" t="s">
        <v>8577</v>
      </c>
      <c r="C68" s="92">
        <v>42661</v>
      </c>
      <c r="D68" s="92"/>
      <c r="E68" s="106" t="s">
        <v>1065</v>
      </c>
      <c r="F68" s="65" t="s">
        <v>6349</v>
      </c>
      <c r="G68" s="5" t="s">
        <v>119</v>
      </c>
      <c r="H68" s="5" t="s">
        <v>120</v>
      </c>
      <c r="I68" s="5" t="s">
        <v>121</v>
      </c>
      <c r="J68" s="17" t="s">
        <v>122</v>
      </c>
      <c r="K68" s="104">
        <v>8</v>
      </c>
      <c r="L68" s="303">
        <v>42856</v>
      </c>
      <c r="M68" s="303">
        <v>43100</v>
      </c>
      <c r="N68" s="39">
        <f t="shared" ref="N68:N131" si="3">+WEEKNUM(M68-L68)</f>
        <v>35</v>
      </c>
      <c r="O68" s="147">
        <v>8</v>
      </c>
      <c r="P68" s="65" t="s">
        <v>15</v>
      </c>
      <c r="Q68" s="65"/>
      <c r="R68" s="65" t="s">
        <v>963</v>
      </c>
      <c r="S68" s="146">
        <f t="shared" si="2"/>
        <v>360</v>
      </c>
      <c r="T68" s="65" t="s">
        <v>937</v>
      </c>
      <c r="U68" s="65" t="s">
        <v>937</v>
      </c>
      <c r="V68" s="65" t="s">
        <v>6289</v>
      </c>
      <c r="W68" s="5" t="s">
        <v>123</v>
      </c>
      <c r="X68" s="17" t="s">
        <v>968</v>
      </c>
      <c r="Y68" s="17" t="s">
        <v>968</v>
      </c>
      <c r="Z68" s="17" t="s">
        <v>968</v>
      </c>
      <c r="AA68" s="17" t="s">
        <v>968</v>
      </c>
      <c r="AB68" s="17" t="s">
        <v>968</v>
      </c>
      <c r="AC68" s="17" t="s">
        <v>968</v>
      </c>
      <c r="AD68" s="17" t="s">
        <v>968</v>
      </c>
      <c r="AE68" s="17" t="s">
        <v>968</v>
      </c>
      <c r="AF68" s="17" t="s">
        <v>1814</v>
      </c>
      <c r="AG68" s="17" t="s">
        <v>968</v>
      </c>
      <c r="AH68" s="17" t="s">
        <v>1814</v>
      </c>
      <c r="AI68" s="17" t="s">
        <v>968</v>
      </c>
      <c r="AJ68" s="17" t="s">
        <v>968</v>
      </c>
      <c r="AK68" s="17" t="s">
        <v>968</v>
      </c>
      <c r="AL68" s="17" t="s">
        <v>2616</v>
      </c>
      <c r="AM68" s="17" t="s">
        <v>968</v>
      </c>
      <c r="AN68" s="17" t="s">
        <v>2616</v>
      </c>
      <c r="AO68" s="17" t="s">
        <v>968</v>
      </c>
      <c r="AP68" s="17" t="s">
        <v>1153</v>
      </c>
      <c r="AQ68" s="17" t="s">
        <v>968</v>
      </c>
      <c r="AR68" s="17" t="s">
        <v>1153</v>
      </c>
      <c r="AS68" s="17" t="s">
        <v>968</v>
      </c>
      <c r="AT68" s="17" t="s">
        <v>1153</v>
      </c>
      <c r="AU68" s="17" t="s">
        <v>968</v>
      </c>
      <c r="AV68" s="17" t="s">
        <v>1153</v>
      </c>
      <c r="AW68" s="17" t="s">
        <v>968</v>
      </c>
      <c r="AX68" s="17" t="s">
        <v>1153</v>
      </c>
      <c r="AY68" s="5" t="s">
        <v>968</v>
      </c>
      <c r="AZ68" s="17" t="s">
        <v>1153</v>
      </c>
      <c r="BA68" s="5" t="s">
        <v>968</v>
      </c>
      <c r="BB68" s="33" t="s">
        <v>781</v>
      </c>
      <c r="BC68" s="100">
        <v>43122</v>
      </c>
      <c r="BD68" s="33" t="s">
        <v>4387</v>
      </c>
      <c r="BE68" s="104"/>
      <c r="BF68" s="61"/>
      <c r="BG68" s="61"/>
      <c r="BH68" s="61"/>
      <c r="BI68" s="61"/>
      <c r="BJ68" s="44" t="s">
        <v>956</v>
      </c>
      <c r="BK68" s="104"/>
      <c r="BL68" s="104"/>
      <c r="BN68" s="65"/>
      <c r="BO68" s="65"/>
      <c r="BP68" s="65"/>
      <c r="BQ68" s="65"/>
    </row>
    <row r="69" spans="1:69" s="62" customFormat="1" ht="115.55" hidden="1" customHeight="1" x14ac:dyDescent="0.3">
      <c r="A69" s="106" t="s">
        <v>1774</v>
      </c>
      <c r="B69" s="77" t="s">
        <v>8577</v>
      </c>
      <c r="C69" s="92">
        <v>42661</v>
      </c>
      <c r="D69" s="92"/>
      <c r="E69" s="106" t="s">
        <v>1066</v>
      </c>
      <c r="F69" s="65" t="s">
        <v>6350</v>
      </c>
      <c r="G69" s="5" t="s">
        <v>232</v>
      </c>
      <c r="H69" s="5" t="s">
        <v>233</v>
      </c>
      <c r="I69" s="5" t="s">
        <v>8580</v>
      </c>
      <c r="J69" s="17" t="s">
        <v>234</v>
      </c>
      <c r="K69" s="104">
        <v>1</v>
      </c>
      <c r="L69" s="303">
        <v>43009</v>
      </c>
      <c r="M69" s="303">
        <v>43100</v>
      </c>
      <c r="N69" s="39">
        <f t="shared" si="3"/>
        <v>13</v>
      </c>
      <c r="O69" s="147">
        <v>1</v>
      </c>
      <c r="P69" s="65" t="s">
        <v>138</v>
      </c>
      <c r="Q69" s="65" t="s">
        <v>60</v>
      </c>
      <c r="R69" s="65" t="s">
        <v>964</v>
      </c>
      <c r="S69" s="146">
        <f t="shared" si="2"/>
        <v>195</v>
      </c>
      <c r="T69" s="65" t="s">
        <v>937</v>
      </c>
      <c r="U69" s="65" t="s">
        <v>937</v>
      </c>
      <c r="V69" s="65" t="s">
        <v>6289</v>
      </c>
      <c r="W69" s="65" t="s">
        <v>964</v>
      </c>
      <c r="X69" s="17" t="s">
        <v>968</v>
      </c>
      <c r="Y69" s="17" t="s">
        <v>968</v>
      </c>
      <c r="Z69" s="17" t="s">
        <v>968</v>
      </c>
      <c r="AA69" s="17" t="s">
        <v>968</v>
      </c>
      <c r="AB69" s="17" t="s">
        <v>968</v>
      </c>
      <c r="AC69" s="17" t="s">
        <v>968</v>
      </c>
      <c r="AD69" s="17" t="s">
        <v>968</v>
      </c>
      <c r="AE69" s="17" t="s">
        <v>968</v>
      </c>
      <c r="AF69" s="17" t="s">
        <v>1814</v>
      </c>
      <c r="AG69" s="17" t="s">
        <v>968</v>
      </c>
      <c r="AH69" s="17" t="s">
        <v>1814</v>
      </c>
      <c r="AI69" s="17" t="s">
        <v>968</v>
      </c>
      <c r="AJ69" s="17" t="s">
        <v>968</v>
      </c>
      <c r="AK69" s="17" t="s">
        <v>968</v>
      </c>
      <c r="AL69" s="17" t="s">
        <v>2616</v>
      </c>
      <c r="AM69" s="17" t="s">
        <v>968</v>
      </c>
      <c r="AN69" s="17" t="s">
        <v>2616</v>
      </c>
      <c r="AO69" s="17" t="s">
        <v>968</v>
      </c>
      <c r="AP69" s="17" t="s">
        <v>1153</v>
      </c>
      <c r="AQ69" s="17" t="s">
        <v>968</v>
      </c>
      <c r="AR69" s="17" t="s">
        <v>1153</v>
      </c>
      <c r="AS69" s="17" t="s">
        <v>968</v>
      </c>
      <c r="AT69" s="17" t="s">
        <v>1153</v>
      </c>
      <c r="AU69" s="17" t="s">
        <v>968</v>
      </c>
      <c r="AV69" s="17" t="s">
        <v>1153</v>
      </c>
      <c r="AW69" s="17" t="s">
        <v>968</v>
      </c>
      <c r="AX69" s="17" t="s">
        <v>1153</v>
      </c>
      <c r="AY69" s="5" t="s">
        <v>968</v>
      </c>
      <c r="AZ69" s="17" t="s">
        <v>1153</v>
      </c>
      <c r="BA69" s="5" t="s">
        <v>968</v>
      </c>
      <c r="BB69" s="33" t="s">
        <v>781</v>
      </c>
      <c r="BC69" s="100">
        <v>43122</v>
      </c>
      <c r="BD69" s="33" t="s">
        <v>4387</v>
      </c>
      <c r="BE69" s="104"/>
      <c r="BF69" s="61"/>
      <c r="BG69" s="61"/>
      <c r="BH69" s="61"/>
      <c r="BI69" s="61"/>
      <c r="BJ69" s="44" t="s">
        <v>956</v>
      </c>
      <c r="BK69" s="104"/>
      <c r="BL69" s="104"/>
      <c r="BN69" s="65"/>
      <c r="BO69" s="65"/>
      <c r="BP69" s="65"/>
      <c r="BQ69" s="65"/>
    </row>
    <row r="70" spans="1:69" s="62" customFormat="1" ht="115.55" hidden="1" customHeight="1" x14ac:dyDescent="0.3">
      <c r="A70" s="106" t="s">
        <v>1775</v>
      </c>
      <c r="B70" s="77" t="s">
        <v>8577</v>
      </c>
      <c r="C70" s="92">
        <v>42661</v>
      </c>
      <c r="D70" s="92"/>
      <c r="E70" s="106" t="s">
        <v>1067</v>
      </c>
      <c r="F70" s="65" t="s">
        <v>6351</v>
      </c>
      <c r="G70" s="5" t="s">
        <v>61</v>
      </c>
      <c r="H70" s="5" t="s">
        <v>62</v>
      </c>
      <c r="I70" s="5" t="s">
        <v>63</v>
      </c>
      <c r="J70" s="17" t="s">
        <v>59</v>
      </c>
      <c r="K70" s="104">
        <v>1</v>
      </c>
      <c r="L70" s="303">
        <v>42795</v>
      </c>
      <c r="M70" s="303">
        <v>43100</v>
      </c>
      <c r="N70" s="39">
        <f t="shared" si="3"/>
        <v>44</v>
      </c>
      <c r="O70" s="147">
        <v>1</v>
      </c>
      <c r="P70" s="65" t="s">
        <v>1134</v>
      </c>
      <c r="Q70" s="65" t="s">
        <v>60</v>
      </c>
      <c r="R70" s="65" t="s">
        <v>1169</v>
      </c>
      <c r="S70" s="146">
        <f t="shared" si="2"/>
        <v>231</v>
      </c>
      <c r="T70" s="65" t="s">
        <v>937</v>
      </c>
      <c r="U70" s="65" t="s">
        <v>937</v>
      </c>
      <c r="V70" s="65" t="s">
        <v>6289</v>
      </c>
      <c r="W70" s="65" t="s">
        <v>1169</v>
      </c>
      <c r="X70" s="17" t="s">
        <v>968</v>
      </c>
      <c r="Y70" s="17" t="s">
        <v>968</v>
      </c>
      <c r="Z70" s="17" t="s">
        <v>968</v>
      </c>
      <c r="AA70" s="17" t="s">
        <v>968</v>
      </c>
      <c r="AB70" s="17" t="s">
        <v>968</v>
      </c>
      <c r="AC70" s="17" t="s">
        <v>968</v>
      </c>
      <c r="AD70" s="17" t="s">
        <v>968</v>
      </c>
      <c r="AE70" s="17" t="s">
        <v>968</v>
      </c>
      <c r="AF70" s="17" t="s">
        <v>1814</v>
      </c>
      <c r="AG70" s="17" t="s">
        <v>968</v>
      </c>
      <c r="AH70" s="17" t="s">
        <v>1814</v>
      </c>
      <c r="AI70" s="17" t="s">
        <v>968</v>
      </c>
      <c r="AJ70" s="17" t="s">
        <v>968</v>
      </c>
      <c r="AK70" s="17" t="s">
        <v>968</v>
      </c>
      <c r="AL70" s="17" t="s">
        <v>2616</v>
      </c>
      <c r="AM70" s="17" t="s">
        <v>968</v>
      </c>
      <c r="AN70" s="17" t="s">
        <v>2616</v>
      </c>
      <c r="AO70" s="17" t="s">
        <v>968</v>
      </c>
      <c r="AP70" s="17" t="s">
        <v>1153</v>
      </c>
      <c r="AQ70" s="17" t="s">
        <v>968</v>
      </c>
      <c r="AR70" s="17" t="s">
        <v>1153</v>
      </c>
      <c r="AS70" s="17" t="s">
        <v>968</v>
      </c>
      <c r="AT70" s="17" t="s">
        <v>1153</v>
      </c>
      <c r="AU70" s="17" t="s">
        <v>968</v>
      </c>
      <c r="AV70" s="17" t="s">
        <v>1153</v>
      </c>
      <c r="AW70" s="17" t="s">
        <v>968</v>
      </c>
      <c r="AX70" s="17" t="s">
        <v>1153</v>
      </c>
      <c r="AY70" s="5" t="s">
        <v>968</v>
      </c>
      <c r="AZ70" s="17" t="s">
        <v>1153</v>
      </c>
      <c r="BA70" s="5" t="s">
        <v>968</v>
      </c>
      <c r="BB70" s="33" t="s">
        <v>781</v>
      </c>
      <c r="BC70" s="100">
        <v>43122</v>
      </c>
      <c r="BD70" s="33" t="s">
        <v>4387</v>
      </c>
      <c r="BE70" s="104"/>
      <c r="BF70" s="61"/>
      <c r="BG70" s="61"/>
      <c r="BH70" s="61"/>
      <c r="BI70" s="61"/>
      <c r="BJ70" s="44" t="s">
        <v>956</v>
      </c>
      <c r="BK70" s="104"/>
      <c r="BL70" s="104"/>
      <c r="BN70" s="65"/>
      <c r="BO70" s="65"/>
      <c r="BP70" s="65"/>
      <c r="BQ70" s="65"/>
    </row>
    <row r="71" spans="1:69" s="62" customFormat="1" ht="115.55" hidden="1" customHeight="1" x14ac:dyDescent="0.3">
      <c r="A71" s="106" t="s">
        <v>1776</v>
      </c>
      <c r="B71" s="77" t="s">
        <v>8577</v>
      </c>
      <c r="C71" s="92">
        <v>42661</v>
      </c>
      <c r="D71" s="92"/>
      <c r="E71" s="106" t="s">
        <v>1068</v>
      </c>
      <c r="F71" s="65" t="s">
        <v>6352</v>
      </c>
      <c r="G71" s="5" t="s">
        <v>61</v>
      </c>
      <c r="H71" s="5" t="s">
        <v>62</v>
      </c>
      <c r="I71" s="5" t="s">
        <v>63</v>
      </c>
      <c r="J71" s="17" t="s">
        <v>59</v>
      </c>
      <c r="K71" s="104">
        <v>1</v>
      </c>
      <c r="L71" s="303">
        <v>42795</v>
      </c>
      <c r="M71" s="303">
        <v>43100</v>
      </c>
      <c r="N71" s="39">
        <f t="shared" si="3"/>
        <v>44</v>
      </c>
      <c r="O71" s="147">
        <v>1</v>
      </c>
      <c r="P71" s="65" t="s">
        <v>1134</v>
      </c>
      <c r="Q71" s="65" t="s">
        <v>60</v>
      </c>
      <c r="R71" s="65" t="s">
        <v>1170</v>
      </c>
      <c r="S71" s="146">
        <f t="shared" si="2"/>
        <v>239</v>
      </c>
      <c r="T71" s="65" t="s">
        <v>937</v>
      </c>
      <c r="U71" s="65" t="s">
        <v>937</v>
      </c>
      <c r="V71" s="65" t="s">
        <v>6289</v>
      </c>
      <c r="W71" s="65" t="s">
        <v>1170</v>
      </c>
      <c r="X71" s="17" t="s">
        <v>968</v>
      </c>
      <c r="Y71" s="17" t="s">
        <v>968</v>
      </c>
      <c r="Z71" s="17" t="s">
        <v>968</v>
      </c>
      <c r="AA71" s="17" t="s">
        <v>968</v>
      </c>
      <c r="AB71" s="17" t="s">
        <v>968</v>
      </c>
      <c r="AC71" s="17" t="s">
        <v>968</v>
      </c>
      <c r="AD71" s="17" t="s">
        <v>968</v>
      </c>
      <c r="AE71" s="17" t="s">
        <v>968</v>
      </c>
      <c r="AF71" s="17" t="s">
        <v>1814</v>
      </c>
      <c r="AG71" s="17" t="s">
        <v>968</v>
      </c>
      <c r="AH71" s="17" t="s">
        <v>1814</v>
      </c>
      <c r="AI71" s="17" t="s">
        <v>968</v>
      </c>
      <c r="AJ71" s="17" t="s">
        <v>968</v>
      </c>
      <c r="AK71" s="17" t="s">
        <v>968</v>
      </c>
      <c r="AL71" s="17" t="s">
        <v>2616</v>
      </c>
      <c r="AM71" s="17" t="s">
        <v>968</v>
      </c>
      <c r="AN71" s="17" t="s">
        <v>2616</v>
      </c>
      <c r="AO71" s="17" t="s">
        <v>968</v>
      </c>
      <c r="AP71" s="17" t="s">
        <v>1153</v>
      </c>
      <c r="AQ71" s="17" t="s">
        <v>968</v>
      </c>
      <c r="AR71" s="17" t="s">
        <v>1153</v>
      </c>
      <c r="AS71" s="17" t="s">
        <v>968</v>
      </c>
      <c r="AT71" s="17" t="s">
        <v>1153</v>
      </c>
      <c r="AU71" s="17" t="s">
        <v>968</v>
      </c>
      <c r="AV71" s="17" t="s">
        <v>1153</v>
      </c>
      <c r="AW71" s="17" t="s">
        <v>968</v>
      </c>
      <c r="AX71" s="17" t="s">
        <v>1153</v>
      </c>
      <c r="AY71" s="5" t="s">
        <v>968</v>
      </c>
      <c r="AZ71" s="17" t="s">
        <v>1153</v>
      </c>
      <c r="BA71" s="5" t="s">
        <v>968</v>
      </c>
      <c r="BB71" s="33" t="s">
        <v>781</v>
      </c>
      <c r="BC71" s="100">
        <v>43122</v>
      </c>
      <c r="BD71" s="33" t="s">
        <v>4387</v>
      </c>
      <c r="BE71" s="104"/>
      <c r="BF71" s="61"/>
      <c r="BG71" s="61"/>
      <c r="BH71" s="61"/>
      <c r="BI71" s="61"/>
      <c r="BJ71" s="44" t="s">
        <v>956</v>
      </c>
      <c r="BK71" s="104"/>
      <c r="BL71" s="104"/>
      <c r="BN71" s="65"/>
      <c r="BO71" s="65"/>
      <c r="BP71" s="65"/>
      <c r="BQ71" s="65"/>
    </row>
    <row r="72" spans="1:69" s="62" customFormat="1" ht="115.55" hidden="1" customHeight="1" x14ac:dyDescent="0.3">
      <c r="A72" s="106" t="s">
        <v>1777</v>
      </c>
      <c r="B72" s="77" t="s">
        <v>8577</v>
      </c>
      <c r="C72" s="92">
        <v>42661</v>
      </c>
      <c r="D72" s="92"/>
      <c r="E72" s="106" t="s">
        <v>1070</v>
      </c>
      <c r="F72" s="65" t="s">
        <v>6353</v>
      </c>
      <c r="G72" s="5" t="s">
        <v>61</v>
      </c>
      <c r="H72" s="5" t="s">
        <v>62</v>
      </c>
      <c r="I72" s="5" t="s">
        <v>63</v>
      </c>
      <c r="J72" s="17" t="s">
        <v>59</v>
      </c>
      <c r="K72" s="104">
        <v>1</v>
      </c>
      <c r="L72" s="303">
        <v>42795</v>
      </c>
      <c r="M72" s="303">
        <v>43100</v>
      </c>
      <c r="N72" s="39">
        <f t="shared" si="3"/>
        <v>44</v>
      </c>
      <c r="O72" s="147">
        <v>1</v>
      </c>
      <c r="P72" s="65" t="s">
        <v>1134</v>
      </c>
      <c r="Q72" s="65" t="s">
        <v>60</v>
      </c>
      <c r="R72" s="65" t="s">
        <v>1169</v>
      </c>
      <c r="S72" s="146">
        <f t="shared" si="2"/>
        <v>231</v>
      </c>
      <c r="T72" s="65" t="s">
        <v>937</v>
      </c>
      <c r="U72" s="65" t="s">
        <v>937</v>
      </c>
      <c r="V72" s="65" t="s">
        <v>6289</v>
      </c>
      <c r="W72" s="65" t="s">
        <v>1169</v>
      </c>
      <c r="X72" s="17" t="s">
        <v>968</v>
      </c>
      <c r="Y72" s="17" t="s">
        <v>968</v>
      </c>
      <c r="Z72" s="17" t="s">
        <v>968</v>
      </c>
      <c r="AA72" s="17" t="s">
        <v>968</v>
      </c>
      <c r="AB72" s="17" t="s">
        <v>968</v>
      </c>
      <c r="AC72" s="17" t="s">
        <v>968</v>
      </c>
      <c r="AD72" s="17" t="s">
        <v>968</v>
      </c>
      <c r="AE72" s="17" t="s">
        <v>968</v>
      </c>
      <c r="AF72" s="17" t="s">
        <v>1814</v>
      </c>
      <c r="AG72" s="17" t="s">
        <v>968</v>
      </c>
      <c r="AH72" s="17" t="s">
        <v>1814</v>
      </c>
      <c r="AI72" s="17" t="s">
        <v>968</v>
      </c>
      <c r="AJ72" s="17" t="s">
        <v>968</v>
      </c>
      <c r="AK72" s="17" t="s">
        <v>968</v>
      </c>
      <c r="AL72" s="17" t="s">
        <v>2616</v>
      </c>
      <c r="AM72" s="17" t="s">
        <v>968</v>
      </c>
      <c r="AN72" s="17" t="s">
        <v>2616</v>
      </c>
      <c r="AO72" s="17" t="s">
        <v>968</v>
      </c>
      <c r="AP72" s="17" t="s">
        <v>1153</v>
      </c>
      <c r="AQ72" s="17" t="s">
        <v>968</v>
      </c>
      <c r="AR72" s="17" t="s">
        <v>1153</v>
      </c>
      <c r="AS72" s="17" t="s">
        <v>968</v>
      </c>
      <c r="AT72" s="17" t="s">
        <v>1153</v>
      </c>
      <c r="AU72" s="17" t="s">
        <v>968</v>
      </c>
      <c r="AV72" s="17" t="s">
        <v>1153</v>
      </c>
      <c r="AW72" s="17" t="s">
        <v>968</v>
      </c>
      <c r="AX72" s="17" t="s">
        <v>1153</v>
      </c>
      <c r="AY72" s="5" t="s">
        <v>968</v>
      </c>
      <c r="AZ72" s="17" t="s">
        <v>1153</v>
      </c>
      <c r="BA72" s="5" t="s">
        <v>968</v>
      </c>
      <c r="BB72" s="33" t="s">
        <v>781</v>
      </c>
      <c r="BC72" s="100">
        <v>43122</v>
      </c>
      <c r="BD72" s="33" t="s">
        <v>4387</v>
      </c>
      <c r="BE72" s="104"/>
      <c r="BF72" s="61"/>
      <c r="BG72" s="61"/>
      <c r="BH72" s="61"/>
      <c r="BI72" s="61"/>
      <c r="BJ72" s="44" t="s">
        <v>956</v>
      </c>
      <c r="BK72" s="104"/>
      <c r="BL72" s="104"/>
      <c r="BN72" s="65"/>
      <c r="BO72" s="65"/>
      <c r="BP72" s="65"/>
      <c r="BQ72" s="65"/>
    </row>
    <row r="73" spans="1:69" s="62" customFormat="1" ht="115.55" hidden="1" customHeight="1" x14ac:dyDescent="0.3">
      <c r="A73" s="106" t="s">
        <v>1778</v>
      </c>
      <c r="B73" s="77" t="s">
        <v>8577</v>
      </c>
      <c r="C73" s="92">
        <v>42661</v>
      </c>
      <c r="D73" s="92"/>
      <c r="E73" s="106" t="s">
        <v>1074</v>
      </c>
      <c r="F73" s="65" t="s">
        <v>6354</v>
      </c>
      <c r="G73" s="5" t="s">
        <v>8581</v>
      </c>
      <c r="H73" s="5" t="s">
        <v>235</v>
      </c>
      <c r="I73" s="5" t="s">
        <v>235</v>
      </c>
      <c r="J73" s="17" t="s">
        <v>28</v>
      </c>
      <c r="K73" s="104">
        <v>1</v>
      </c>
      <c r="L73" s="303">
        <v>42736</v>
      </c>
      <c r="M73" s="303">
        <v>43100</v>
      </c>
      <c r="N73" s="39">
        <f t="shared" si="3"/>
        <v>52</v>
      </c>
      <c r="O73" s="147">
        <v>1</v>
      </c>
      <c r="P73" s="65" t="s">
        <v>6355</v>
      </c>
      <c r="Q73" s="65"/>
      <c r="R73" s="65" t="s">
        <v>965</v>
      </c>
      <c r="S73" s="146">
        <f t="shared" si="2"/>
        <v>160</v>
      </c>
      <c r="T73" s="65" t="s">
        <v>937</v>
      </c>
      <c r="U73" s="65" t="s">
        <v>937</v>
      </c>
      <c r="V73" s="65" t="s">
        <v>6289</v>
      </c>
      <c r="W73" s="65" t="s">
        <v>965</v>
      </c>
      <c r="X73" s="17" t="s">
        <v>968</v>
      </c>
      <c r="Y73" s="17" t="s">
        <v>968</v>
      </c>
      <c r="Z73" s="17" t="s">
        <v>968</v>
      </c>
      <c r="AA73" s="17" t="s">
        <v>968</v>
      </c>
      <c r="AB73" s="17" t="s">
        <v>968</v>
      </c>
      <c r="AC73" s="17" t="s">
        <v>968</v>
      </c>
      <c r="AD73" s="17" t="s">
        <v>968</v>
      </c>
      <c r="AE73" s="17" t="s">
        <v>968</v>
      </c>
      <c r="AF73" s="17" t="s">
        <v>1814</v>
      </c>
      <c r="AG73" s="17" t="s">
        <v>968</v>
      </c>
      <c r="AH73" s="17" t="s">
        <v>1814</v>
      </c>
      <c r="AI73" s="17" t="s">
        <v>968</v>
      </c>
      <c r="AJ73" s="17" t="s">
        <v>968</v>
      </c>
      <c r="AK73" s="17" t="s">
        <v>968</v>
      </c>
      <c r="AL73" s="17" t="s">
        <v>2616</v>
      </c>
      <c r="AM73" s="17" t="s">
        <v>968</v>
      </c>
      <c r="AN73" s="17" t="s">
        <v>2616</v>
      </c>
      <c r="AO73" s="17" t="s">
        <v>968</v>
      </c>
      <c r="AP73" s="17" t="s">
        <v>1153</v>
      </c>
      <c r="AQ73" s="17" t="s">
        <v>968</v>
      </c>
      <c r="AR73" s="17" t="s">
        <v>1153</v>
      </c>
      <c r="AS73" s="17" t="s">
        <v>968</v>
      </c>
      <c r="AT73" s="17" t="s">
        <v>1153</v>
      </c>
      <c r="AU73" s="17" t="s">
        <v>968</v>
      </c>
      <c r="AV73" s="17" t="s">
        <v>1153</v>
      </c>
      <c r="AW73" s="17" t="s">
        <v>968</v>
      </c>
      <c r="AX73" s="17" t="s">
        <v>1153</v>
      </c>
      <c r="AY73" s="5" t="s">
        <v>968</v>
      </c>
      <c r="AZ73" s="17" t="s">
        <v>1153</v>
      </c>
      <c r="BA73" s="5" t="s">
        <v>968</v>
      </c>
      <c r="BB73" s="33" t="s">
        <v>781</v>
      </c>
      <c r="BC73" s="100">
        <v>43122</v>
      </c>
      <c r="BD73" s="33" t="s">
        <v>4387</v>
      </c>
      <c r="BE73" s="104"/>
      <c r="BF73" s="61"/>
      <c r="BG73" s="61"/>
      <c r="BH73" s="61"/>
      <c r="BI73" s="61"/>
      <c r="BJ73" s="44" t="s">
        <v>956</v>
      </c>
      <c r="BK73" s="104"/>
      <c r="BL73" s="104"/>
      <c r="BN73" s="65"/>
      <c r="BO73" s="65"/>
      <c r="BP73" s="65"/>
      <c r="BQ73" s="65"/>
    </row>
    <row r="74" spans="1:69" s="62" customFormat="1" ht="115.55" hidden="1" customHeight="1" x14ac:dyDescent="0.3">
      <c r="A74" s="106" t="s">
        <v>1779</v>
      </c>
      <c r="B74" s="77" t="s">
        <v>8577</v>
      </c>
      <c r="C74" s="92">
        <v>42661</v>
      </c>
      <c r="D74" s="92"/>
      <c r="E74" s="106" t="s">
        <v>1074</v>
      </c>
      <c r="F74" s="65" t="s">
        <v>6354</v>
      </c>
      <c r="G74" s="5" t="s">
        <v>8582</v>
      </c>
      <c r="H74" s="5" t="s">
        <v>8583</v>
      </c>
      <c r="I74" s="5" t="s">
        <v>8583</v>
      </c>
      <c r="J74" s="17" t="s">
        <v>236</v>
      </c>
      <c r="K74" s="104">
        <v>1</v>
      </c>
      <c r="L74" s="303">
        <v>42979</v>
      </c>
      <c r="M74" s="303">
        <v>43220</v>
      </c>
      <c r="N74" s="39">
        <f t="shared" si="3"/>
        <v>35</v>
      </c>
      <c r="O74" s="147">
        <v>1</v>
      </c>
      <c r="P74" s="65" t="s">
        <v>237</v>
      </c>
      <c r="Q74" s="65"/>
      <c r="R74" s="65" t="s">
        <v>1171</v>
      </c>
      <c r="S74" s="146">
        <f t="shared" si="2"/>
        <v>339</v>
      </c>
      <c r="T74" s="65" t="s">
        <v>937</v>
      </c>
      <c r="U74" s="65" t="s">
        <v>937</v>
      </c>
      <c r="V74" s="65" t="s">
        <v>6289</v>
      </c>
      <c r="W74" s="65" t="s">
        <v>966</v>
      </c>
      <c r="X74" s="5" t="s">
        <v>238</v>
      </c>
      <c r="Y74" s="5" t="s">
        <v>1135</v>
      </c>
      <c r="Z74" s="5" t="s">
        <v>1135</v>
      </c>
      <c r="AA74" s="5" t="s">
        <v>1135</v>
      </c>
      <c r="AB74" s="5" t="s">
        <v>1135</v>
      </c>
      <c r="AC74" s="5" t="s">
        <v>1135</v>
      </c>
      <c r="AD74" s="5" t="s">
        <v>1135</v>
      </c>
      <c r="AE74" s="5" t="s">
        <v>1135</v>
      </c>
      <c r="AF74" s="5" t="s">
        <v>1153</v>
      </c>
      <c r="AG74" s="5" t="s">
        <v>1135</v>
      </c>
      <c r="AH74" s="5" t="s">
        <v>1153</v>
      </c>
      <c r="AI74" s="5" t="s">
        <v>1135</v>
      </c>
      <c r="AJ74" s="5" t="s">
        <v>1153</v>
      </c>
      <c r="AK74" s="5" t="s">
        <v>1135</v>
      </c>
      <c r="AL74" s="5" t="s">
        <v>1153</v>
      </c>
      <c r="AM74" s="5" t="s">
        <v>1135</v>
      </c>
      <c r="AN74" s="5" t="s">
        <v>1153</v>
      </c>
      <c r="AO74" s="5" t="s">
        <v>1135</v>
      </c>
      <c r="AP74" s="5" t="s">
        <v>1153</v>
      </c>
      <c r="AQ74" s="5" t="s">
        <v>1135</v>
      </c>
      <c r="AR74" s="5" t="s">
        <v>1153</v>
      </c>
      <c r="AS74" s="5" t="s">
        <v>1135</v>
      </c>
      <c r="AT74" s="5" t="s">
        <v>1153</v>
      </c>
      <c r="AU74" s="5" t="s">
        <v>1135</v>
      </c>
      <c r="AV74" s="5" t="s">
        <v>1153</v>
      </c>
      <c r="AW74" s="5" t="s">
        <v>1135</v>
      </c>
      <c r="AX74" s="5" t="s">
        <v>1153</v>
      </c>
      <c r="AY74" s="5" t="s">
        <v>1135</v>
      </c>
      <c r="AZ74" s="5" t="s">
        <v>1153</v>
      </c>
      <c r="BA74" s="5" t="s">
        <v>1135</v>
      </c>
      <c r="BB74" s="33" t="s">
        <v>781</v>
      </c>
      <c r="BC74" s="100">
        <v>43281</v>
      </c>
      <c r="BD74" s="33" t="s">
        <v>4387</v>
      </c>
      <c r="BE74" s="104"/>
      <c r="BF74" s="61"/>
      <c r="BG74" s="61"/>
      <c r="BH74" s="61"/>
      <c r="BI74" s="61"/>
      <c r="BJ74" s="44" t="s">
        <v>956</v>
      </c>
      <c r="BK74" s="104"/>
      <c r="BL74" s="104"/>
      <c r="BN74" s="65"/>
      <c r="BO74" s="65"/>
      <c r="BP74" s="65"/>
      <c r="BQ74" s="65"/>
    </row>
    <row r="75" spans="1:69" s="62" customFormat="1" ht="115.55" hidden="1" customHeight="1" x14ac:dyDescent="0.3">
      <c r="A75" s="106" t="s">
        <v>1780</v>
      </c>
      <c r="B75" s="77" t="s">
        <v>8577</v>
      </c>
      <c r="C75" s="92">
        <v>42661</v>
      </c>
      <c r="D75" s="92"/>
      <c r="E75" s="106" t="s">
        <v>1077</v>
      </c>
      <c r="F75" s="65" t="s">
        <v>6356</v>
      </c>
      <c r="G75" s="5" t="s">
        <v>239</v>
      </c>
      <c r="H75" s="5" t="s">
        <v>240</v>
      </c>
      <c r="I75" s="5" t="s">
        <v>241</v>
      </c>
      <c r="J75" s="17" t="s">
        <v>28</v>
      </c>
      <c r="K75" s="104">
        <v>1</v>
      </c>
      <c r="L75" s="303">
        <v>42736</v>
      </c>
      <c r="M75" s="303">
        <v>43100</v>
      </c>
      <c r="N75" s="39">
        <f t="shared" si="3"/>
        <v>52</v>
      </c>
      <c r="O75" s="147">
        <v>1</v>
      </c>
      <c r="P75" s="65" t="s">
        <v>48</v>
      </c>
      <c r="Q75" s="65"/>
      <c r="R75" s="65" t="s">
        <v>2781</v>
      </c>
      <c r="S75" s="146">
        <f t="shared" si="2"/>
        <v>334</v>
      </c>
      <c r="T75" s="65" t="s">
        <v>937</v>
      </c>
      <c r="U75" s="65" t="s">
        <v>937</v>
      </c>
      <c r="V75" s="65" t="s">
        <v>6289</v>
      </c>
      <c r="W75" s="65" t="s">
        <v>967</v>
      </c>
      <c r="X75" s="17" t="s">
        <v>968</v>
      </c>
      <c r="Y75" s="17" t="s">
        <v>968</v>
      </c>
      <c r="Z75" s="17" t="s">
        <v>968</v>
      </c>
      <c r="AA75" s="17" t="s">
        <v>968</v>
      </c>
      <c r="AB75" s="17" t="s">
        <v>968</v>
      </c>
      <c r="AC75" s="17" t="s">
        <v>968</v>
      </c>
      <c r="AD75" s="17" t="s">
        <v>968</v>
      </c>
      <c r="AE75" s="5" t="s">
        <v>16</v>
      </c>
      <c r="AF75" s="5" t="s">
        <v>1815</v>
      </c>
      <c r="AG75" s="5" t="s">
        <v>1818</v>
      </c>
      <c r="AH75" s="5" t="s">
        <v>1815</v>
      </c>
      <c r="AI75" s="5" t="s">
        <v>1818</v>
      </c>
      <c r="AJ75" s="5" t="s">
        <v>1818</v>
      </c>
      <c r="AK75" s="5" t="s">
        <v>1818</v>
      </c>
      <c r="AL75" s="5" t="s">
        <v>2616</v>
      </c>
      <c r="AM75" s="5" t="s">
        <v>1818</v>
      </c>
      <c r="AN75" s="5" t="s">
        <v>2616</v>
      </c>
      <c r="AO75" s="5" t="s">
        <v>1818</v>
      </c>
      <c r="AP75" s="5" t="s">
        <v>1153</v>
      </c>
      <c r="AQ75" s="5" t="s">
        <v>1818</v>
      </c>
      <c r="AR75" s="5" t="s">
        <v>1153</v>
      </c>
      <c r="AS75" s="5" t="s">
        <v>1818</v>
      </c>
      <c r="AT75" s="5" t="s">
        <v>1153</v>
      </c>
      <c r="AU75" s="5" t="s">
        <v>1818</v>
      </c>
      <c r="AV75" s="5" t="s">
        <v>1153</v>
      </c>
      <c r="AW75" s="5" t="s">
        <v>1818</v>
      </c>
      <c r="AX75" s="5" t="s">
        <v>1153</v>
      </c>
      <c r="AY75" s="5" t="s">
        <v>1818</v>
      </c>
      <c r="AZ75" s="5" t="s">
        <v>1153</v>
      </c>
      <c r="BA75" s="5" t="s">
        <v>1818</v>
      </c>
      <c r="BB75" s="33" t="s">
        <v>781</v>
      </c>
      <c r="BC75" s="100">
        <v>43122</v>
      </c>
      <c r="BD75" s="33" t="s">
        <v>4387</v>
      </c>
      <c r="BE75" s="104"/>
      <c r="BF75" s="61"/>
      <c r="BG75" s="61"/>
      <c r="BH75" s="61"/>
      <c r="BI75" s="61"/>
      <c r="BJ75" s="44" t="s">
        <v>956</v>
      </c>
      <c r="BK75" s="104"/>
      <c r="BL75" s="104"/>
      <c r="BN75" s="65"/>
      <c r="BO75" s="65"/>
      <c r="BP75" s="65"/>
      <c r="BQ75" s="65"/>
    </row>
    <row r="76" spans="1:69" s="62" customFormat="1" ht="115.55" hidden="1" customHeight="1" x14ac:dyDescent="0.3">
      <c r="A76" s="106" t="s">
        <v>1781</v>
      </c>
      <c r="B76" s="17" t="s">
        <v>6357</v>
      </c>
      <c r="C76" s="92">
        <v>42661</v>
      </c>
      <c r="D76" s="92"/>
      <c r="E76" s="106" t="s">
        <v>1020</v>
      </c>
      <c r="F76" s="65" t="s">
        <v>6358</v>
      </c>
      <c r="G76" s="5" t="s">
        <v>298</v>
      </c>
      <c r="H76" s="5" t="s">
        <v>299</v>
      </c>
      <c r="I76" s="5" t="s">
        <v>261</v>
      </c>
      <c r="J76" s="17" t="s">
        <v>8551</v>
      </c>
      <c r="K76" s="104">
        <v>1</v>
      </c>
      <c r="L76" s="303">
        <v>42917</v>
      </c>
      <c r="M76" s="303">
        <v>43099</v>
      </c>
      <c r="N76" s="39">
        <f t="shared" si="3"/>
        <v>26</v>
      </c>
      <c r="O76" s="147">
        <v>1</v>
      </c>
      <c r="P76" s="65" t="s">
        <v>112</v>
      </c>
      <c r="Q76" s="65"/>
      <c r="R76" s="65" t="s">
        <v>1172</v>
      </c>
      <c r="S76" s="146">
        <f t="shared" si="2"/>
        <v>66</v>
      </c>
      <c r="T76" s="65" t="s">
        <v>937</v>
      </c>
      <c r="U76" s="65" t="s">
        <v>937</v>
      </c>
      <c r="V76" s="65" t="s">
        <v>6289</v>
      </c>
      <c r="W76" s="65" t="s">
        <v>1172</v>
      </c>
      <c r="X76" s="17" t="s">
        <v>968</v>
      </c>
      <c r="Y76" s="17" t="s">
        <v>968</v>
      </c>
      <c r="Z76" s="17" t="s">
        <v>968</v>
      </c>
      <c r="AA76" s="17" t="s">
        <v>968</v>
      </c>
      <c r="AB76" s="17" t="s">
        <v>968</v>
      </c>
      <c r="AC76" s="17" t="s">
        <v>968</v>
      </c>
      <c r="AD76" s="17" t="s">
        <v>968</v>
      </c>
      <c r="AE76" s="149" t="s">
        <v>16</v>
      </c>
      <c r="AF76" s="5" t="s">
        <v>1815</v>
      </c>
      <c r="AG76" s="5" t="s">
        <v>1818</v>
      </c>
      <c r="AH76" s="5" t="s">
        <v>1815</v>
      </c>
      <c r="AI76" s="5" t="s">
        <v>1818</v>
      </c>
      <c r="AJ76" s="5" t="s">
        <v>1818</v>
      </c>
      <c r="AK76" s="5" t="s">
        <v>1818</v>
      </c>
      <c r="AL76" s="5" t="s">
        <v>2616</v>
      </c>
      <c r="AM76" s="5" t="s">
        <v>1818</v>
      </c>
      <c r="AN76" s="5" t="s">
        <v>2616</v>
      </c>
      <c r="AO76" s="5" t="s">
        <v>1818</v>
      </c>
      <c r="AP76" s="5" t="s">
        <v>1153</v>
      </c>
      <c r="AQ76" s="5" t="s">
        <v>1818</v>
      </c>
      <c r="AR76" s="5" t="s">
        <v>1153</v>
      </c>
      <c r="AS76" s="5" t="s">
        <v>1818</v>
      </c>
      <c r="AT76" s="5" t="s">
        <v>1153</v>
      </c>
      <c r="AU76" s="5" t="s">
        <v>1818</v>
      </c>
      <c r="AV76" s="5" t="s">
        <v>1153</v>
      </c>
      <c r="AW76" s="5" t="s">
        <v>1818</v>
      </c>
      <c r="AX76" s="5" t="s">
        <v>1153</v>
      </c>
      <c r="AY76" s="5" t="s">
        <v>1818</v>
      </c>
      <c r="AZ76" s="5" t="s">
        <v>1153</v>
      </c>
      <c r="BA76" s="5" t="s">
        <v>1818</v>
      </c>
      <c r="BB76" s="33" t="s">
        <v>781</v>
      </c>
      <c r="BC76" s="100">
        <v>43122</v>
      </c>
      <c r="BD76" s="33" t="s">
        <v>4387</v>
      </c>
      <c r="BE76" s="104"/>
      <c r="BF76" s="61"/>
      <c r="BG76" s="61"/>
      <c r="BH76" s="61"/>
      <c r="BI76" s="61"/>
      <c r="BJ76" s="44" t="s">
        <v>956</v>
      </c>
      <c r="BK76" s="104"/>
      <c r="BL76" s="104"/>
      <c r="BN76" s="65"/>
      <c r="BO76" s="65"/>
      <c r="BP76" s="65"/>
      <c r="BQ76" s="65"/>
    </row>
    <row r="77" spans="1:69" s="62" customFormat="1" ht="115.55" hidden="1" customHeight="1" x14ac:dyDescent="0.3">
      <c r="A77" s="106" t="s">
        <v>1782</v>
      </c>
      <c r="B77" s="17" t="s">
        <v>6357</v>
      </c>
      <c r="C77" s="92">
        <v>42661</v>
      </c>
      <c r="D77" s="92"/>
      <c r="E77" s="106" t="s">
        <v>1020</v>
      </c>
      <c r="F77" s="65" t="s">
        <v>6358</v>
      </c>
      <c r="G77" s="5" t="s">
        <v>300</v>
      </c>
      <c r="H77" s="5" t="s">
        <v>299</v>
      </c>
      <c r="I77" s="5" t="s">
        <v>261</v>
      </c>
      <c r="J77" s="17" t="s">
        <v>8551</v>
      </c>
      <c r="K77" s="104">
        <v>1</v>
      </c>
      <c r="L77" s="303">
        <v>42917</v>
      </c>
      <c r="M77" s="303">
        <v>43100</v>
      </c>
      <c r="N77" s="39">
        <f t="shared" si="3"/>
        <v>27</v>
      </c>
      <c r="O77" s="147">
        <v>1</v>
      </c>
      <c r="P77" s="65" t="s">
        <v>112</v>
      </c>
      <c r="Q77" s="65"/>
      <c r="R77" s="65" t="s">
        <v>949</v>
      </c>
      <c r="S77" s="146">
        <f t="shared" si="2"/>
        <v>243</v>
      </c>
      <c r="T77" s="65" t="s">
        <v>937</v>
      </c>
      <c r="U77" s="65" t="s">
        <v>937</v>
      </c>
      <c r="V77" s="65" t="s">
        <v>6289</v>
      </c>
      <c r="W77" s="65" t="s">
        <v>949</v>
      </c>
      <c r="X77" s="17" t="s">
        <v>968</v>
      </c>
      <c r="Y77" s="17" t="s">
        <v>968</v>
      </c>
      <c r="Z77" s="17" t="s">
        <v>968</v>
      </c>
      <c r="AA77" s="17" t="s">
        <v>968</v>
      </c>
      <c r="AB77" s="17" t="s">
        <v>968</v>
      </c>
      <c r="AC77" s="17" t="s">
        <v>968</v>
      </c>
      <c r="AD77" s="17" t="s">
        <v>968</v>
      </c>
      <c r="AE77" s="17" t="s">
        <v>968</v>
      </c>
      <c r="AF77" s="17" t="s">
        <v>1814</v>
      </c>
      <c r="AG77" s="17" t="s">
        <v>968</v>
      </c>
      <c r="AH77" s="17" t="s">
        <v>1814</v>
      </c>
      <c r="AI77" s="17" t="s">
        <v>968</v>
      </c>
      <c r="AJ77" s="17" t="s">
        <v>968</v>
      </c>
      <c r="AK77" s="17" t="s">
        <v>968</v>
      </c>
      <c r="AL77" s="17" t="s">
        <v>2616</v>
      </c>
      <c r="AM77" s="17" t="s">
        <v>968</v>
      </c>
      <c r="AN77" s="17" t="s">
        <v>2616</v>
      </c>
      <c r="AO77" s="17" t="s">
        <v>968</v>
      </c>
      <c r="AP77" s="17" t="s">
        <v>1153</v>
      </c>
      <c r="AQ77" s="17" t="s">
        <v>968</v>
      </c>
      <c r="AR77" s="17" t="s">
        <v>1153</v>
      </c>
      <c r="AS77" s="17" t="s">
        <v>968</v>
      </c>
      <c r="AT77" s="17" t="s">
        <v>1153</v>
      </c>
      <c r="AU77" s="17" t="s">
        <v>968</v>
      </c>
      <c r="AV77" s="17" t="s">
        <v>1153</v>
      </c>
      <c r="AW77" s="17" t="s">
        <v>968</v>
      </c>
      <c r="AX77" s="17" t="s">
        <v>1153</v>
      </c>
      <c r="AY77" s="5" t="s">
        <v>968</v>
      </c>
      <c r="AZ77" s="17" t="s">
        <v>1153</v>
      </c>
      <c r="BA77" s="5" t="s">
        <v>968</v>
      </c>
      <c r="BB77" s="33" t="s">
        <v>781</v>
      </c>
      <c r="BC77" s="100">
        <v>43122</v>
      </c>
      <c r="BD77" s="33" t="s">
        <v>4387</v>
      </c>
      <c r="BE77" s="104"/>
      <c r="BF77" s="61"/>
      <c r="BG77" s="61"/>
      <c r="BH77" s="61"/>
      <c r="BI77" s="61"/>
      <c r="BJ77" s="44" t="s">
        <v>956</v>
      </c>
      <c r="BK77" s="104"/>
      <c r="BL77" s="104"/>
      <c r="BN77" s="65"/>
      <c r="BO77" s="65"/>
      <c r="BP77" s="65"/>
      <c r="BQ77" s="65"/>
    </row>
    <row r="78" spans="1:69" s="62" customFormat="1" ht="115.55" hidden="1" customHeight="1" x14ac:dyDescent="0.3">
      <c r="A78" s="106" t="s">
        <v>1783</v>
      </c>
      <c r="B78" s="17" t="s">
        <v>6357</v>
      </c>
      <c r="C78" s="92">
        <v>42661</v>
      </c>
      <c r="D78" s="92"/>
      <c r="E78" s="106" t="s">
        <v>1108</v>
      </c>
      <c r="F78" s="65" t="s">
        <v>6359</v>
      </c>
      <c r="G78" s="5" t="s">
        <v>259</v>
      </c>
      <c r="H78" s="5" t="s">
        <v>299</v>
      </c>
      <c r="I78" s="5" t="s">
        <v>261</v>
      </c>
      <c r="J78" s="17" t="s">
        <v>8551</v>
      </c>
      <c r="K78" s="104">
        <v>1</v>
      </c>
      <c r="L78" s="303">
        <v>42917</v>
      </c>
      <c r="M78" s="303">
        <v>43100</v>
      </c>
      <c r="N78" s="39">
        <f t="shared" si="3"/>
        <v>27</v>
      </c>
      <c r="O78" s="147">
        <v>1</v>
      </c>
      <c r="P78" s="65" t="s">
        <v>112</v>
      </c>
      <c r="Q78" s="65"/>
      <c r="R78" s="65" t="s">
        <v>949</v>
      </c>
      <c r="S78" s="146">
        <f t="shared" si="2"/>
        <v>243</v>
      </c>
      <c r="T78" s="65" t="s">
        <v>937</v>
      </c>
      <c r="U78" s="65" t="s">
        <v>937</v>
      </c>
      <c r="V78" s="65" t="s">
        <v>6289</v>
      </c>
      <c r="W78" s="65" t="s">
        <v>949</v>
      </c>
      <c r="X78" s="17" t="s">
        <v>968</v>
      </c>
      <c r="Y78" s="17" t="s">
        <v>968</v>
      </c>
      <c r="Z78" s="17" t="s">
        <v>968</v>
      </c>
      <c r="AA78" s="17" t="s">
        <v>968</v>
      </c>
      <c r="AB78" s="17" t="s">
        <v>968</v>
      </c>
      <c r="AC78" s="17" t="s">
        <v>968</v>
      </c>
      <c r="AD78" s="17" t="s">
        <v>968</v>
      </c>
      <c r="AE78" s="17" t="s">
        <v>968</v>
      </c>
      <c r="AF78" s="17" t="s">
        <v>1814</v>
      </c>
      <c r="AG78" s="17" t="s">
        <v>968</v>
      </c>
      <c r="AH78" s="17" t="s">
        <v>1814</v>
      </c>
      <c r="AI78" s="17" t="s">
        <v>968</v>
      </c>
      <c r="AJ78" s="17" t="s">
        <v>968</v>
      </c>
      <c r="AK78" s="17" t="s">
        <v>968</v>
      </c>
      <c r="AL78" s="17" t="s">
        <v>2616</v>
      </c>
      <c r="AM78" s="17" t="s">
        <v>968</v>
      </c>
      <c r="AN78" s="17" t="s">
        <v>2616</v>
      </c>
      <c r="AO78" s="17" t="s">
        <v>968</v>
      </c>
      <c r="AP78" s="17" t="s">
        <v>1153</v>
      </c>
      <c r="AQ78" s="17" t="s">
        <v>968</v>
      </c>
      <c r="AR78" s="17" t="s">
        <v>1153</v>
      </c>
      <c r="AS78" s="17" t="s">
        <v>968</v>
      </c>
      <c r="AT78" s="17" t="s">
        <v>1153</v>
      </c>
      <c r="AU78" s="17" t="s">
        <v>968</v>
      </c>
      <c r="AV78" s="17" t="s">
        <v>1153</v>
      </c>
      <c r="AW78" s="17" t="s">
        <v>968</v>
      </c>
      <c r="AX78" s="17" t="s">
        <v>1153</v>
      </c>
      <c r="AY78" s="5" t="s">
        <v>968</v>
      </c>
      <c r="AZ78" s="17" t="s">
        <v>1153</v>
      </c>
      <c r="BA78" s="5" t="s">
        <v>968</v>
      </c>
      <c r="BB78" s="33" t="s">
        <v>781</v>
      </c>
      <c r="BC78" s="100">
        <v>43122</v>
      </c>
      <c r="BD78" s="33" t="s">
        <v>4387</v>
      </c>
      <c r="BE78" s="104"/>
      <c r="BF78" s="61"/>
      <c r="BG78" s="61"/>
      <c r="BH78" s="61"/>
      <c r="BI78" s="61"/>
      <c r="BJ78" s="44" t="s">
        <v>956</v>
      </c>
      <c r="BK78" s="104"/>
      <c r="BL78" s="104"/>
      <c r="BN78" s="65"/>
      <c r="BO78" s="65"/>
      <c r="BP78" s="65"/>
      <c r="BQ78" s="65"/>
    </row>
    <row r="79" spans="1:69" s="62" customFormat="1" ht="115.55" hidden="1" customHeight="1" x14ac:dyDescent="0.3">
      <c r="A79" s="106" t="s">
        <v>1784</v>
      </c>
      <c r="B79" s="17" t="s">
        <v>6357</v>
      </c>
      <c r="C79" s="92">
        <v>42661</v>
      </c>
      <c r="D79" s="92"/>
      <c r="E79" s="106" t="s">
        <v>1021</v>
      </c>
      <c r="F79" s="65" t="s">
        <v>8584</v>
      </c>
      <c r="G79" s="5" t="s">
        <v>259</v>
      </c>
      <c r="H79" s="5" t="s">
        <v>794</v>
      </c>
      <c r="I79" s="5" t="s">
        <v>261</v>
      </c>
      <c r="J79" s="17" t="s">
        <v>8551</v>
      </c>
      <c r="K79" s="104">
        <v>1</v>
      </c>
      <c r="L79" s="303">
        <v>42917</v>
      </c>
      <c r="M79" s="303">
        <v>43100</v>
      </c>
      <c r="N79" s="39">
        <f t="shared" si="3"/>
        <v>27</v>
      </c>
      <c r="O79" s="147">
        <v>1</v>
      </c>
      <c r="P79" s="65" t="s">
        <v>112</v>
      </c>
      <c r="Q79" s="65"/>
      <c r="R79" s="65" t="s">
        <v>949</v>
      </c>
      <c r="S79" s="146">
        <f t="shared" si="2"/>
        <v>243</v>
      </c>
      <c r="T79" s="65" t="s">
        <v>937</v>
      </c>
      <c r="U79" s="65" t="s">
        <v>937</v>
      </c>
      <c r="V79" s="65" t="s">
        <v>6289</v>
      </c>
      <c r="W79" s="65" t="s">
        <v>949</v>
      </c>
      <c r="X79" s="17" t="s">
        <v>968</v>
      </c>
      <c r="Y79" s="17" t="s">
        <v>968</v>
      </c>
      <c r="Z79" s="17" t="s">
        <v>968</v>
      </c>
      <c r="AA79" s="17" t="s">
        <v>968</v>
      </c>
      <c r="AB79" s="17" t="s">
        <v>968</v>
      </c>
      <c r="AC79" s="17" t="s">
        <v>968</v>
      </c>
      <c r="AD79" s="17" t="s">
        <v>968</v>
      </c>
      <c r="AE79" s="17" t="s">
        <v>968</v>
      </c>
      <c r="AF79" s="17" t="s">
        <v>1814</v>
      </c>
      <c r="AG79" s="17" t="s">
        <v>968</v>
      </c>
      <c r="AH79" s="17" t="s">
        <v>1814</v>
      </c>
      <c r="AI79" s="17" t="s">
        <v>968</v>
      </c>
      <c r="AJ79" s="17" t="s">
        <v>968</v>
      </c>
      <c r="AK79" s="17" t="s">
        <v>968</v>
      </c>
      <c r="AL79" s="17" t="s">
        <v>2616</v>
      </c>
      <c r="AM79" s="17" t="s">
        <v>968</v>
      </c>
      <c r="AN79" s="17" t="s">
        <v>2616</v>
      </c>
      <c r="AO79" s="17" t="s">
        <v>968</v>
      </c>
      <c r="AP79" s="17" t="s">
        <v>1153</v>
      </c>
      <c r="AQ79" s="17" t="s">
        <v>968</v>
      </c>
      <c r="AR79" s="17" t="s">
        <v>1153</v>
      </c>
      <c r="AS79" s="17" t="s">
        <v>968</v>
      </c>
      <c r="AT79" s="17" t="s">
        <v>1153</v>
      </c>
      <c r="AU79" s="17" t="s">
        <v>968</v>
      </c>
      <c r="AV79" s="17" t="s">
        <v>1153</v>
      </c>
      <c r="AW79" s="17" t="s">
        <v>968</v>
      </c>
      <c r="AX79" s="17" t="s">
        <v>1153</v>
      </c>
      <c r="AY79" s="5" t="s">
        <v>968</v>
      </c>
      <c r="AZ79" s="17" t="s">
        <v>1153</v>
      </c>
      <c r="BA79" s="5" t="s">
        <v>968</v>
      </c>
      <c r="BB79" s="33" t="s">
        <v>781</v>
      </c>
      <c r="BC79" s="100">
        <v>43122</v>
      </c>
      <c r="BD79" s="33" t="s">
        <v>4387</v>
      </c>
      <c r="BE79" s="104"/>
      <c r="BF79" s="61"/>
      <c r="BG79" s="61"/>
      <c r="BH79" s="61"/>
      <c r="BI79" s="61"/>
      <c r="BJ79" s="44" t="s">
        <v>956</v>
      </c>
      <c r="BK79" s="104"/>
      <c r="BL79" s="104"/>
      <c r="BN79" s="65"/>
      <c r="BO79" s="65"/>
      <c r="BP79" s="65"/>
      <c r="BQ79" s="65"/>
    </row>
    <row r="80" spans="1:69" s="62" customFormat="1" ht="115.55" hidden="1" customHeight="1" x14ac:dyDescent="0.3">
      <c r="A80" s="106" t="s">
        <v>1785</v>
      </c>
      <c r="B80" s="17" t="s">
        <v>6357</v>
      </c>
      <c r="C80" s="92">
        <v>42661</v>
      </c>
      <c r="D80" s="92"/>
      <c r="E80" s="106" t="s">
        <v>1037</v>
      </c>
      <c r="F80" s="65" t="s">
        <v>6360</v>
      </c>
      <c r="G80" s="5" t="s">
        <v>259</v>
      </c>
      <c r="H80" s="5" t="s">
        <v>299</v>
      </c>
      <c r="I80" s="5" t="s">
        <v>261</v>
      </c>
      <c r="J80" s="17" t="s">
        <v>8551</v>
      </c>
      <c r="K80" s="104">
        <v>1</v>
      </c>
      <c r="L80" s="303">
        <v>42917</v>
      </c>
      <c r="M80" s="303">
        <v>43100</v>
      </c>
      <c r="N80" s="39">
        <f t="shared" si="3"/>
        <v>27</v>
      </c>
      <c r="O80" s="147">
        <v>1</v>
      </c>
      <c r="P80" s="65" t="s">
        <v>112</v>
      </c>
      <c r="Q80" s="65"/>
      <c r="R80" s="65" t="s">
        <v>949</v>
      </c>
      <c r="S80" s="146">
        <f t="shared" si="2"/>
        <v>243</v>
      </c>
      <c r="T80" s="65" t="s">
        <v>937</v>
      </c>
      <c r="U80" s="65" t="s">
        <v>937</v>
      </c>
      <c r="V80" s="65" t="s">
        <v>6289</v>
      </c>
      <c r="W80" s="65" t="s">
        <v>949</v>
      </c>
      <c r="X80" s="17" t="s">
        <v>968</v>
      </c>
      <c r="Y80" s="17" t="s">
        <v>968</v>
      </c>
      <c r="Z80" s="17" t="s">
        <v>968</v>
      </c>
      <c r="AA80" s="17" t="s">
        <v>968</v>
      </c>
      <c r="AB80" s="17" t="s">
        <v>968</v>
      </c>
      <c r="AC80" s="17" t="s">
        <v>968</v>
      </c>
      <c r="AD80" s="17" t="s">
        <v>968</v>
      </c>
      <c r="AE80" s="17" t="s">
        <v>968</v>
      </c>
      <c r="AF80" s="17" t="s">
        <v>1814</v>
      </c>
      <c r="AG80" s="17" t="s">
        <v>968</v>
      </c>
      <c r="AH80" s="17" t="s">
        <v>1814</v>
      </c>
      <c r="AI80" s="17" t="s">
        <v>968</v>
      </c>
      <c r="AJ80" s="17" t="s">
        <v>968</v>
      </c>
      <c r="AK80" s="17" t="s">
        <v>968</v>
      </c>
      <c r="AL80" s="17" t="s">
        <v>2616</v>
      </c>
      <c r="AM80" s="17" t="s">
        <v>968</v>
      </c>
      <c r="AN80" s="17" t="s">
        <v>2616</v>
      </c>
      <c r="AO80" s="17" t="s">
        <v>968</v>
      </c>
      <c r="AP80" s="17" t="s">
        <v>1153</v>
      </c>
      <c r="AQ80" s="17" t="s">
        <v>968</v>
      </c>
      <c r="AR80" s="17" t="s">
        <v>1153</v>
      </c>
      <c r="AS80" s="17" t="s">
        <v>968</v>
      </c>
      <c r="AT80" s="17" t="s">
        <v>1153</v>
      </c>
      <c r="AU80" s="17" t="s">
        <v>968</v>
      </c>
      <c r="AV80" s="17" t="s">
        <v>1153</v>
      </c>
      <c r="AW80" s="17" t="s">
        <v>968</v>
      </c>
      <c r="AX80" s="17" t="s">
        <v>1153</v>
      </c>
      <c r="AY80" s="5" t="s">
        <v>968</v>
      </c>
      <c r="AZ80" s="17" t="s">
        <v>1153</v>
      </c>
      <c r="BA80" s="5" t="s">
        <v>968</v>
      </c>
      <c r="BB80" s="33" t="s">
        <v>781</v>
      </c>
      <c r="BC80" s="100">
        <v>43122</v>
      </c>
      <c r="BD80" s="33" t="s">
        <v>4387</v>
      </c>
      <c r="BE80" s="104"/>
      <c r="BF80" s="61"/>
      <c r="BG80" s="61"/>
      <c r="BH80" s="61"/>
      <c r="BI80" s="61"/>
      <c r="BJ80" s="44" t="s">
        <v>956</v>
      </c>
      <c r="BK80" s="104"/>
      <c r="BL80" s="104"/>
      <c r="BN80" s="65"/>
      <c r="BO80" s="65"/>
      <c r="BP80" s="65"/>
      <c r="BQ80" s="65"/>
    </row>
    <row r="81" spans="1:69" s="62" customFormat="1" ht="115.55" hidden="1" customHeight="1" x14ac:dyDescent="0.3">
      <c r="A81" s="106" t="s">
        <v>1786</v>
      </c>
      <c r="B81" s="17" t="s">
        <v>6357</v>
      </c>
      <c r="C81" s="92">
        <v>42661</v>
      </c>
      <c r="D81" s="92"/>
      <c r="E81" s="106" t="s">
        <v>1027</v>
      </c>
      <c r="F81" s="65" t="s">
        <v>8585</v>
      </c>
      <c r="G81" s="5" t="s">
        <v>259</v>
      </c>
      <c r="H81" s="5" t="s">
        <v>299</v>
      </c>
      <c r="I81" s="5" t="s">
        <v>261</v>
      </c>
      <c r="J81" s="17" t="s">
        <v>8551</v>
      </c>
      <c r="K81" s="104">
        <v>1</v>
      </c>
      <c r="L81" s="303">
        <v>42917</v>
      </c>
      <c r="M81" s="303">
        <v>43100</v>
      </c>
      <c r="N81" s="39">
        <f t="shared" si="3"/>
        <v>27</v>
      </c>
      <c r="O81" s="147">
        <v>1</v>
      </c>
      <c r="P81" s="65" t="s">
        <v>112</v>
      </c>
      <c r="Q81" s="65"/>
      <c r="R81" s="65" t="s">
        <v>949</v>
      </c>
      <c r="S81" s="146">
        <f t="shared" si="2"/>
        <v>243</v>
      </c>
      <c r="T81" s="65" t="s">
        <v>937</v>
      </c>
      <c r="U81" s="65" t="s">
        <v>937</v>
      </c>
      <c r="V81" s="65" t="s">
        <v>6289</v>
      </c>
      <c r="W81" s="65" t="s">
        <v>949</v>
      </c>
      <c r="X81" s="17" t="s">
        <v>968</v>
      </c>
      <c r="Y81" s="17" t="s">
        <v>968</v>
      </c>
      <c r="Z81" s="17" t="s">
        <v>968</v>
      </c>
      <c r="AA81" s="17" t="s">
        <v>968</v>
      </c>
      <c r="AB81" s="17" t="s">
        <v>968</v>
      </c>
      <c r="AC81" s="17" t="s">
        <v>968</v>
      </c>
      <c r="AD81" s="17" t="s">
        <v>968</v>
      </c>
      <c r="AE81" s="17" t="s">
        <v>968</v>
      </c>
      <c r="AF81" s="17" t="s">
        <v>1814</v>
      </c>
      <c r="AG81" s="17" t="s">
        <v>968</v>
      </c>
      <c r="AH81" s="17" t="s">
        <v>1814</v>
      </c>
      <c r="AI81" s="17" t="s">
        <v>968</v>
      </c>
      <c r="AJ81" s="17" t="s">
        <v>968</v>
      </c>
      <c r="AK81" s="17" t="s">
        <v>968</v>
      </c>
      <c r="AL81" s="17" t="s">
        <v>2616</v>
      </c>
      <c r="AM81" s="17" t="s">
        <v>968</v>
      </c>
      <c r="AN81" s="17" t="s">
        <v>2616</v>
      </c>
      <c r="AO81" s="17" t="s">
        <v>968</v>
      </c>
      <c r="AP81" s="17" t="s">
        <v>1153</v>
      </c>
      <c r="AQ81" s="17" t="s">
        <v>968</v>
      </c>
      <c r="AR81" s="17" t="s">
        <v>1153</v>
      </c>
      <c r="AS81" s="17" t="s">
        <v>968</v>
      </c>
      <c r="AT81" s="17" t="s">
        <v>1153</v>
      </c>
      <c r="AU81" s="17" t="s">
        <v>968</v>
      </c>
      <c r="AV81" s="17" t="s">
        <v>1153</v>
      </c>
      <c r="AW81" s="17" t="s">
        <v>968</v>
      </c>
      <c r="AX81" s="17" t="s">
        <v>1153</v>
      </c>
      <c r="AY81" s="5" t="s">
        <v>968</v>
      </c>
      <c r="AZ81" s="17" t="s">
        <v>1153</v>
      </c>
      <c r="BA81" s="5" t="s">
        <v>968</v>
      </c>
      <c r="BB81" s="33" t="s">
        <v>781</v>
      </c>
      <c r="BC81" s="100">
        <v>43122</v>
      </c>
      <c r="BD81" s="33" t="s">
        <v>4387</v>
      </c>
      <c r="BE81" s="104"/>
      <c r="BF81" s="61"/>
      <c r="BG81" s="61"/>
      <c r="BH81" s="61"/>
      <c r="BI81" s="61"/>
      <c r="BJ81" s="44" t="s">
        <v>956</v>
      </c>
      <c r="BK81" s="104"/>
      <c r="BL81" s="104"/>
      <c r="BN81" s="65"/>
      <c r="BO81" s="65"/>
      <c r="BP81" s="65"/>
      <c r="BQ81" s="65"/>
    </row>
    <row r="82" spans="1:69" s="62" customFormat="1" ht="115.55" hidden="1" customHeight="1" x14ac:dyDescent="0.3">
      <c r="A82" s="106" t="s">
        <v>1787</v>
      </c>
      <c r="B82" s="17" t="s">
        <v>6357</v>
      </c>
      <c r="C82" s="92">
        <v>42661</v>
      </c>
      <c r="D82" s="92"/>
      <c r="E82" s="106" t="s">
        <v>1025</v>
      </c>
      <c r="F82" s="65" t="s">
        <v>8586</v>
      </c>
      <c r="G82" s="5" t="s">
        <v>259</v>
      </c>
      <c r="H82" s="5" t="s">
        <v>299</v>
      </c>
      <c r="I82" s="5" t="s">
        <v>261</v>
      </c>
      <c r="J82" s="17" t="s">
        <v>8551</v>
      </c>
      <c r="K82" s="104">
        <v>1</v>
      </c>
      <c r="L82" s="303">
        <v>42917</v>
      </c>
      <c r="M82" s="303">
        <v>43100</v>
      </c>
      <c r="N82" s="39">
        <f t="shared" si="3"/>
        <v>27</v>
      </c>
      <c r="O82" s="147">
        <v>1</v>
      </c>
      <c r="P82" s="65" t="s">
        <v>112</v>
      </c>
      <c r="Q82" s="65"/>
      <c r="R82" s="65" t="s">
        <v>949</v>
      </c>
      <c r="S82" s="146">
        <f t="shared" si="2"/>
        <v>243</v>
      </c>
      <c r="T82" s="65" t="s">
        <v>937</v>
      </c>
      <c r="U82" s="65" t="s">
        <v>937</v>
      </c>
      <c r="V82" s="65" t="s">
        <v>6289</v>
      </c>
      <c r="W82" s="65" t="s">
        <v>949</v>
      </c>
      <c r="X82" s="17" t="s">
        <v>968</v>
      </c>
      <c r="Y82" s="17" t="s">
        <v>968</v>
      </c>
      <c r="Z82" s="17" t="s">
        <v>968</v>
      </c>
      <c r="AA82" s="17" t="s">
        <v>968</v>
      </c>
      <c r="AB82" s="17" t="s">
        <v>968</v>
      </c>
      <c r="AC82" s="17" t="s">
        <v>968</v>
      </c>
      <c r="AD82" s="17" t="s">
        <v>968</v>
      </c>
      <c r="AE82" s="17" t="s">
        <v>968</v>
      </c>
      <c r="AF82" s="17" t="s">
        <v>1814</v>
      </c>
      <c r="AG82" s="17" t="s">
        <v>968</v>
      </c>
      <c r="AH82" s="17" t="s">
        <v>1814</v>
      </c>
      <c r="AI82" s="17" t="s">
        <v>968</v>
      </c>
      <c r="AJ82" s="17" t="s">
        <v>968</v>
      </c>
      <c r="AK82" s="17" t="s">
        <v>968</v>
      </c>
      <c r="AL82" s="17" t="s">
        <v>2616</v>
      </c>
      <c r="AM82" s="17" t="s">
        <v>968</v>
      </c>
      <c r="AN82" s="17" t="s">
        <v>2616</v>
      </c>
      <c r="AO82" s="17" t="s">
        <v>968</v>
      </c>
      <c r="AP82" s="17" t="s">
        <v>1153</v>
      </c>
      <c r="AQ82" s="17" t="s">
        <v>968</v>
      </c>
      <c r="AR82" s="17" t="s">
        <v>1153</v>
      </c>
      <c r="AS82" s="17" t="s">
        <v>968</v>
      </c>
      <c r="AT82" s="17" t="s">
        <v>1153</v>
      </c>
      <c r="AU82" s="17" t="s">
        <v>968</v>
      </c>
      <c r="AV82" s="17" t="s">
        <v>1153</v>
      </c>
      <c r="AW82" s="17" t="s">
        <v>968</v>
      </c>
      <c r="AX82" s="17" t="s">
        <v>1153</v>
      </c>
      <c r="AY82" s="5" t="s">
        <v>968</v>
      </c>
      <c r="AZ82" s="17" t="s">
        <v>1153</v>
      </c>
      <c r="BA82" s="5" t="s">
        <v>968</v>
      </c>
      <c r="BB82" s="33" t="s">
        <v>781</v>
      </c>
      <c r="BC82" s="100">
        <v>43122</v>
      </c>
      <c r="BD82" s="33" t="s">
        <v>4387</v>
      </c>
      <c r="BE82" s="104"/>
      <c r="BF82" s="61"/>
      <c r="BG82" s="61"/>
      <c r="BH82" s="61"/>
      <c r="BI82" s="61"/>
      <c r="BJ82" s="44" t="s">
        <v>956</v>
      </c>
      <c r="BK82" s="104"/>
      <c r="BL82" s="104"/>
      <c r="BN82" s="65"/>
      <c r="BO82" s="65"/>
      <c r="BP82" s="65"/>
      <c r="BQ82" s="65"/>
    </row>
    <row r="83" spans="1:69" s="62" customFormat="1" ht="115.55" hidden="1" customHeight="1" x14ac:dyDescent="0.3">
      <c r="A83" s="106" t="s">
        <v>1788</v>
      </c>
      <c r="B83" s="17" t="s">
        <v>6357</v>
      </c>
      <c r="C83" s="92">
        <v>42661</v>
      </c>
      <c r="D83" s="92"/>
      <c r="E83" s="106" t="s">
        <v>1114</v>
      </c>
      <c r="F83" s="65" t="s">
        <v>8587</v>
      </c>
      <c r="G83" s="5" t="s">
        <v>259</v>
      </c>
      <c r="H83" s="5" t="s">
        <v>299</v>
      </c>
      <c r="I83" s="5" t="s">
        <v>261</v>
      </c>
      <c r="J83" s="17" t="s">
        <v>8551</v>
      </c>
      <c r="K83" s="104">
        <v>1</v>
      </c>
      <c r="L83" s="303">
        <v>42917</v>
      </c>
      <c r="M83" s="303">
        <v>43100</v>
      </c>
      <c r="N83" s="39">
        <f t="shared" si="3"/>
        <v>27</v>
      </c>
      <c r="O83" s="147">
        <v>1</v>
      </c>
      <c r="P83" s="65" t="s">
        <v>112</v>
      </c>
      <c r="Q83" s="65"/>
      <c r="R83" s="65" t="s">
        <v>949</v>
      </c>
      <c r="S83" s="146">
        <f t="shared" si="2"/>
        <v>243</v>
      </c>
      <c r="T83" s="65" t="s">
        <v>937</v>
      </c>
      <c r="U83" s="65" t="s">
        <v>937</v>
      </c>
      <c r="V83" s="65" t="s">
        <v>6289</v>
      </c>
      <c r="W83" s="65" t="s">
        <v>949</v>
      </c>
      <c r="X83" s="17" t="s">
        <v>968</v>
      </c>
      <c r="Y83" s="17" t="s">
        <v>968</v>
      </c>
      <c r="Z83" s="17" t="s">
        <v>968</v>
      </c>
      <c r="AA83" s="17" t="s">
        <v>968</v>
      </c>
      <c r="AB83" s="17" t="s">
        <v>968</v>
      </c>
      <c r="AC83" s="17" t="s">
        <v>968</v>
      </c>
      <c r="AD83" s="17" t="s">
        <v>968</v>
      </c>
      <c r="AE83" s="17" t="s">
        <v>968</v>
      </c>
      <c r="AF83" s="17" t="s">
        <v>1814</v>
      </c>
      <c r="AG83" s="17" t="s">
        <v>968</v>
      </c>
      <c r="AH83" s="17" t="s">
        <v>1814</v>
      </c>
      <c r="AI83" s="17" t="s">
        <v>968</v>
      </c>
      <c r="AJ83" s="17" t="s">
        <v>968</v>
      </c>
      <c r="AK83" s="17" t="s">
        <v>968</v>
      </c>
      <c r="AL83" s="17" t="s">
        <v>2616</v>
      </c>
      <c r="AM83" s="17" t="s">
        <v>968</v>
      </c>
      <c r="AN83" s="17" t="s">
        <v>2616</v>
      </c>
      <c r="AO83" s="17" t="s">
        <v>968</v>
      </c>
      <c r="AP83" s="17" t="s">
        <v>1153</v>
      </c>
      <c r="AQ83" s="17" t="s">
        <v>968</v>
      </c>
      <c r="AR83" s="17" t="s">
        <v>1153</v>
      </c>
      <c r="AS83" s="17" t="s">
        <v>968</v>
      </c>
      <c r="AT83" s="17" t="s">
        <v>1153</v>
      </c>
      <c r="AU83" s="17" t="s">
        <v>968</v>
      </c>
      <c r="AV83" s="17" t="s">
        <v>1153</v>
      </c>
      <c r="AW83" s="17" t="s">
        <v>968</v>
      </c>
      <c r="AX83" s="17" t="s">
        <v>1153</v>
      </c>
      <c r="AY83" s="5" t="s">
        <v>968</v>
      </c>
      <c r="AZ83" s="17" t="s">
        <v>1153</v>
      </c>
      <c r="BA83" s="5" t="s">
        <v>968</v>
      </c>
      <c r="BB83" s="33" t="s">
        <v>781</v>
      </c>
      <c r="BC83" s="100">
        <v>43122</v>
      </c>
      <c r="BD83" s="33" t="s">
        <v>4387</v>
      </c>
      <c r="BE83" s="104"/>
      <c r="BF83" s="61"/>
      <c r="BG83" s="61"/>
      <c r="BH83" s="61"/>
      <c r="BI83" s="61"/>
      <c r="BJ83" s="44" t="s">
        <v>956</v>
      </c>
      <c r="BK83" s="104"/>
      <c r="BL83" s="104"/>
      <c r="BN83" s="65"/>
      <c r="BO83" s="65"/>
      <c r="BP83" s="65"/>
      <c r="BQ83" s="65"/>
    </row>
    <row r="84" spans="1:69" s="62" customFormat="1" ht="115.55" hidden="1" customHeight="1" x14ac:dyDescent="0.3">
      <c r="A84" s="106" t="s">
        <v>1789</v>
      </c>
      <c r="B84" s="17" t="s">
        <v>6357</v>
      </c>
      <c r="C84" s="92">
        <v>42661</v>
      </c>
      <c r="D84" s="92"/>
      <c r="E84" s="106" t="s">
        <v>1026</v>
      </c>
      <c r="F84" s="65" t="s">
        <v>8588</v>
      </c>
      <c r="G84" s="5" t="s">
        <v>259</v>
      </c>
      <c r="H84" s="5" t="s">
        <v>299</v>
      </c>
      <c r="I84" s="5" t="s">
        <v>261</v>
      </c>
      <c r="J84" s="17" t="s">
        <v>8551</v>
      </c>
      <c r="K84" s="104">
        <v>1</v>
      </c>
      <c r="L84" s="303">
        <v>42917</v>
      </c>
      <c r="M84" s="303">
        <v>43100</v>
      </c>
      <c r="N84" s="39">
        <f t="shared" si="3"/>
        <v>27</v>
      </c>
      <c r="O84" s="147">
        <v>1</v>
      </c>
      <c r="P84" s="65" t="s">
        <v>112</v>
      </c>
      <c r="Q84" s="65"/>
      <c r="R84" s="65" t="s">
        <v>949</v>
      </c>
      <c r="S84" s="146">
        <f t="shared" si="2"/>
        <v>243</v>
      </c>
      <c r="T84" s="65" t="s">
        <v>937</v>
      </c>
      <c r="U84" s="65" t="s">
        <v>937</v>
      </c>
      <c r="V84" s="65" t="s">
        <v>6289</v>
      </c>
      <c r="W84" s="65" t="s">
        <v>949</v>
      </c>
      <c r="X84" s="17" t="s">
        <v>968</v>
      </c>
      <c r="Y84" s="17" t="s">
        <v>968</v>
      </c>
      <c r="Z84" s="17" t="s">
        <v>968</v>
      </c>
      <c r="AA84" s="17" t="s">
        <v>968</v>
      </c>
      <c r="AB84" s="17" t="s">
        <v>968</v>
      </c>
      <c r="AC84" s="17" t="s">
        <v>968</v>
      </c>
      <c r="AD84" s="17" t="s">
        <v>968</v>
      </c>
      <c r="AE84" s="17" t="s">
        <v>968</v>
      </c>
      <c r="AF84" s="17" t="s">
        <v>1814</v>
      </c>
      <c r="AG84" s="17" t="s">
        <v>968</v>
      </c>
      <c r="AH84" s="17" t="s">
        <v>1814</v>
      </c>
      <c r="AI84" s="17" t="s">
        <v>968</v>
      </c>
      <c r="AJ84" s="17" t="s">
        <v>968</v>
      </c>
      <c r="AK84" s="17" t="s">
        <v>968</v>
      </c>
      <c r="AL84" s="17" t="s">
        <v>2616</v>
      </c>
      <c r="AM84" s="17" t="s">
        <v>968</v>
      </c>
      <c r="AN84" s="17" t="s">
        <v>2616</v>
      </c>
      <c r="AO84" s="17" t="s">
        <v>968</v>
      </c>
      <c r="AP84" s="17" t="s">
        <v>1153</v>
      </c>
      <c r="AQ84" s="17" t="s">
        <v>968</v>
      </c>
      <c r="AR84" s="17" t="s">
        <v>1153</v>
      </c>
      <c r="AS84" s="17" t="s">
        <v>968</v>
      </c>
      <c r="AT84" s="17" t="s">
        <v>1153</v>
      </c>
      <c r="AU84" s="17" t="s">
        <v>968</v>
      </c>
      <c r="AV84" s="17" t="s">
        <v>1153</v>
      </c>
      <c r="AW84" s="17" t="s">
        <v>968</v>
      </c>
      <c r="AX84" s="17" t="s">
        <v>1153</v>
      </c>
      <c r="AY84" s="5" t="s">
        <v>968</v>
      </c>
      <c r="AZ84" s="17" t="s">
        <v>1153</v>
      </c>
      <c r="BA84" s="5" t="s">
        <v>968</v>
      </c>
      <c r="BB84" s="33" t="s">
        <v>781</v>
      </c>
      <c r="BC84" s="100">
        <v>43122</v>
      </c>
      <c r="BD84" s="33" t="s">
        <v>4387</v>
      </c>
      <c r="BE84" s="104"/>
      <c r="BF84" s="61"/>
      <c r="BG84" s="61"/>
      <c r="BH84" s="61"/>
      <c r="BI84" s="61"/>
      <c r="BJ84" s="44" t="s">
        <v>956</v>
      </c>
      <c r="BK84" s="104"/>
      <c r="BL84" s="104"/>
      <c r="BN84" s="65"/>
      <c r="BO84" s="65"/>
      <c r="BP84" s="65"/>
      <c r="BQ84" s="65"/>
    </row>
    <row r="85" spans="1:69" s="62" customFormat="1" ht="115.55" hidden="1" customHeight="1" x14ac:dyDescent="0.3">
      <c r="A85" s="106" t="s">
        <v>1790</v>
      </c>
      <c r="B85" s="17" t="s">
        <v>999</v>
      </c>
      <c r="C85" s="92">
        <v>42661</v>
      </c>
      <c r="D85" s="92" t="s">
        <v>4288</v>
      </c>
      <c r="E85" s="106" t="s">
        <v>1070</v>
      </c>
      <c r="F85" s="65" t="s">
        <v>8589</v>
      </c>
      <c r="G85" s="5" t="s">
        <v>129</v>
      </c>
      <c r="H85" s="96" t="s">
        <v>130</v>
      </c>
      <c r="I85" s="5" t="s">
        <v>131</v>
      </c>
      <c r="J85" s="17" t="s">
        <v>132</v>
      </c>
      <c r="K85" s="104">
        <v>1</v>
      </c>
      <c r="L85" s="303">
        <v>42887</v>
      </c>
      <c r="M85" s="303">
        <v>43281</v>
      </c>
      <c r="N85" s="39">
        <f t="shared" si="3"/>
        <v>5</v>
      </c>
      <c r="O85" s="147">
        <v>1</v>
      </c>
      <c r="P85" s="65" t="s">
        <v>24</v>
      </c>
      <c r="Q85" s="65"/>
      <c r="R85" s="65" t="s">
        <v>1000</v>
      </c>
      <c r="S85" s="146">
        <f t="shared" si="2"/>
        <v>75</v>
      </c>
      <c r="T85" s="65" t="s">
        <v>937</v>
      </c>
      <c r="U85" s="65" t="s">
        <v>937</v>
      </c>
      <c r="V85" s="65" t="s">
        <v>6289</v>
      </c>
      <c r="W85" s="65" t="s">
        <v>1000</v>
      </c>
      <c r="X85" s="17" t="s">
        <v>968</v>
      </c>
      <c r="Y85" s="17" t="s">
        <v>968</v>
      </c>
      <c r="Z85" s="17" t="s">
        <v>968</v>
      </c>
      <c r="AA85" s="17" t="s">
        <v>968</v>
      </c>
      <c r="AB85" s="17" t="s">
        <v>968</v>
      </c>
      <c r="AC85" s="17" t="s">
        <v>968</v>
      </c>
      <c r="AD85" s="17" t="s">
        <v>968</v>
      </c>
      <c r="AE85" s="17" t="s">
        <v>968</v>
      </c>
      <c r="AF85" s="17" t="s">
        <v>1814</v>
      </c>
      <c r="AG85" s="17" t="s">
        <v>968</v>
      </c>
      <c r="AH85" s="17" t="s">
        <v>1814</v>
      </c>
      <c r="AI85" s="17" t="s">
        <v>968</v>
      </c>
      <c r="AJ85" s="17" t="s">
        <v>968</v>
      </c>
      <c r="AK85" s="17" t="s">
        <v>968</v>
      </c>
      <c r="AL85" s="17" t="s">
        <v>2616</v>
      </c>
      <c r="AM85" s="17" t="s">
        <v>968</v>
      </c>
      <c r="AN85" s="17" t="s">
        <v>2616</v>
      </c>
      <c r="AO85" s="17" t="s">
        <v>968</v>
      </c>
      <c r="AP85" s="17" t="s">
        <v>1153</v>
      </c>
      <c r="AQ85" s="17" t="s">
        <v>968</v>
      </c>
      <c r="AR85" s="17" t="s">
        <v>1153</v>
      </c>
      <c r="AS85" s="17" t="s">
        <v>968</v>
      </c>
      <c r="AT85" s="17" t="s">
        <v>1153</v>
      </c>
      <c r="AU85" s="17" t="s">
        <v>968</v>
      </c>
      <c r="AV85" s="17" t="s">
        <v>1153</v>
      </c>
      <c r="AW85" s="17" t="s">
        <v>968</v>
      </c>
      <c r="AX85" s="17" t="s">
        <v>1153</v>
      </c>
      <c r="AY85" s="5" t="s">
        <v>968</v>
      </c>
      <c r="AZ85" s="17" t="s">
        <v>1153</v>
      </c>
      <c r="BA85" s="5" t="s">
        <v>968</v>
      </c>
      <c r="BB85" s="33" t="s">
        <v>781</v>
      </c>
      <c r="BC85" s="100">
        <v>43122</v>
      </c>
      <c r="BD85" s="33" t="s">
        <v>4387</v>
      </c>
      <c r="BE85" s="104"/>
      <c r="BF85" s="61"/>
      <c r="BG85" s="61"/>
      <c r="BH85" s="61"/>
      <c r="BI85" s="61"/>
      <c r="BJ85" s="44" t="s">
        <v>956</v>
      </c>
      <c r="BK85" s="104"/>
      <c r="BL85" s="104"/>
      <c r="BN85" s="65"/>
      <c r="BO85" s="65"/>
      <c r="BP85" s="65"/>
      <c r="BQ85" s="65"/>
    </row>
    <row r="86" spans="1:69" s="62" customFormat="1" ht="115.55" hidden="1" customHeight="1" x14ac:dyDescent="0.3">
      <c r="A86" s="106" t="s">
        <v>1791</v>
      </c>
      <c r="B86" s="17" t="s">
        <v>999</v>
      </c>
      <c r="C86" s="92">
        <v>42661</v>
      </c>
      <c r="D86" s="92" t="s">
        <v>4287</v>
      </c>
      <c r="E86" s="106" t="s">
        <v>1071</v>
      </c>
      <c r="F86" s="65" t="s">
        <v>6361</v>
      </c>
      <c r="G86" s="5" t="s">
        <v>41</v>
      </c>
      <c r="H86" s="5" t="s">
        <v>133</v>
      </c>
      <c r="I86" s="5" t="s">
        <v>133</v>
      </c>
      <c r="J86" s="17" t="s">
        <v>38</v>
      </c>
      <c r="K86" s="104">
        <v>1</v>
      </c>
      <c r="L86" s="303">
        <v>42979</v>
      </c>
      <c r="M86" s="303">
        <v>43190</v>
      </c>
      <c r="N86" s="39">
        <f t="shared" si="3"/>
        <v>31</v>
      </c>
      <c r="O86" s="147">
        <v>1</v>
      </c>
      <c r="P86" s="65" t="s">
        <v>44</v>
      </c>
      <c r="Q86" s="65" t="s">
        <v>45</v>
      </c>
      <c r="R86" s="65" t="s">
        <v>990</v>
      </c>
      <c r="S86" s="146">
        <f t="shared" si="2"/>
        <v>211</v>
      </c>
      <c r="T86" s="65" t="s">
        <v>937</v>
      </c>
      <c r="U86" s="65" t="s">
        <v>937</v>
      </c>
      <c r="V86" s="65" t="s">
        <v>6289</v>
      </c>
      <c r="W86" s="65" t="s">
        <v>990</v>
      </c>
      <c r="X86" s="17" t="s">
        <v>968</v>
      </c>
      <c r="Y86" s="17" t="s">
        <v>968</v>
      </c>
      <c r="Z86" s="17" t="s">
        <v>968</v>
      </c>
      <c r="AA86" s="17" t="s">
        <v>968</v>
      </c>
      <c r="AB86" s="17" t="s">
        <v>968</v>
      </c>
      <c r="AC86" s="17" t="s">
        <v>968</v>
      </c>
      <c r="AD86" s="17" t="s">
        <v>968</v>
      </c>
      <c r="AE86" s="17" t="s">
        <v>968</v>
      </c>
      <c r="AF86" s="17" t="s">
        <v>1814</v>
      </c>
      <c r="AG86" s="17" t="s">
        <v>968</v>
      </c>
      <c r="AH86" s="17" t="s">
        <v>1814</v>
      </c>
      <c r="AI86" s="17" t="s">
        <v>968</v>
      </c>
      <c r="AJ86" s="17" t="s">
        <v>968</v>
      </c>
      <c r="AK86" s="17" t="s">
        <v>968</v>
      </c>
      <c r="AL86" s="17" t="s">
        <v>2616</v>
      </c>
      <c r="AM86" s="17" t="s">
        <v>968</v>
      </c>
      <c r="AN86" s="17" t="s">
        <v>2616</v>
      </c>
      <c r="AO86" s="17" t="s">
        <v>968</v>
      </c>
      <c r="AP86" s="17" t="s">
        <v>1153</v>
      </c>
      <c r="AQ86" s="17" t="s">
        <v>968</v>
      </c>
      <c r="AR86" s="17" t="s">
        <v>1153</v>
      </c>
      <c r="AS86" s="17" t="s">
        <v>968</v>
      </c>
      <c r="AT86" s="17" t="s">
        <v>1153</v>
      </c>
      <c r="AU86" s="17" t="s">
        <v>968</v>
      </c>
      <c r="AV86" s="17" t="s">
        <v>1153</v>
      </c>
      <c r="AW86" s="17" t="s">
        <v>968</v>
      </c>
      <c r="AX86" s="17" t="s">
        <v>1153</v>
      </c>
      <c r="AY86" s="5" t="s">
        <v>968</v>
      </c>
      <c r="AZ86" s="17" t="s">
        <v>1153</v>
      </c>
      <c r="BA86" s="5" t="s">
        <v>968</v>
      </c>
      <c r="BB86" s="33" t="s">
        <v>781</v>
      </c>
      <c r="BC86" s="100">
        <v>43122</v>
      </c>
      <c r="BD86" s="33" t="s">
        <v>4387</v>
      </c>
      <c r="BE86" s="104"/>
      <c r="BF86" s="61"/>
      <c r="BG86" s="61"/>
      <c r="BH86" s="61"/>
      <c r="BI86" s="61"/>
      <c r="BJ86" s="44" t="s">
        <v>956</v>
      </c>
      <c r="BK86" s="104"/>
      <c r="BL86" s="104"/>
      <c r="BN86" s="65"/>
      <c r="BO86" s="65"/>
      <c r="BP86" s="65"/>
      <c r="BQ86" s="65"/>
    </row>
    <row r="87" spans="1:69" s="62" customFormat="1" ht="115.55" hidden="1" customHeight="1" x14ac:dyDescent="0.3">
      <c r="A87" s="106" t="s">
        <v>1792</v>
      </c>
      <c r="B87" s="17" t="s">
        <v>999</v>
      </c>
      <c r="C87" s="92">
        <v>42661</v>
      </c>
      <c r="D87" s="92" t="s">
        <v>4288</v>
      </c>
      <c r="E87" s="106" t="s">
        <v>1056</v>
      </c>
      <c r="F87" s="65" t="s">
        <v>8590</v>
      </c>
      <c r="G87" s="5" t="s">
        <v>144</v>
      </c>
      <c r="H87" s="96" t="s">
        <v>130</v>
      </c>
      <c r="I87" s="5" t="s">
        <v>131</v>
      </c>
      <c r="J87" s="17" t="s">
        <v>132</v>
      </c>
      <c r="K87" s="104">
        <v>1</v>
      </c>
      <c r="L87" s="303">
        <v>42887</v>
      </c>
      <c r="M87" s="303">
        <v>43281</v>
      </c>
      <c r="N87" s="39">
        <f t="shared" si="3"/>
        <v>5</v>
      </c>
      <c r="O87" s="147">
        <v>1</v>
      </c>
      <c r="P87" s="65" t="s">
        <v>44</v>
      </c>
      <c r="Q87" s="65" t="s">
        <v>45</v>
      </c>
      <c r="R87" s="65" t="s">
        <v>1000</v>
      </c>
      <c r="S87" s="146">
        <f t="shared" si="2"/>
        <v>75</v>
      </c>
      <c r="T87" s="65" t="s">
        <v>937</v>
      </c>
      <c r="U87" s="65" t="s">
        <v>937</v>
      </c>
      <c r="V87" s="65" t="s">
        <v>6289</v>
      </c>
      <c r="W87" s="65" t="s">
        <v>1000</v>
      </c>
      <c r="X87" s="17" t="s">
        <v>968</v>
      </c>
      <c r="Y87" s="17" t="s">
        <v>968</v>
      </c>
      <c r="Z87" s="17" t="s">
        <v>968</v>
      </c>
      <c r="AA87" s="17" t="s">
        <v>968</v>
      </c>
      <c r="AB87" s="17" t="s">
        <v>968</v>
      </c>
      <c r="AC87" s="17" t="s">
        <v>968</v>
      </c>
      <c r="AD87" s="17" t="s">
        <v>968</v>
      </c>
      <c r="AE87" s="17" t="s">
        <v>968</v>
      </c>
      <c r="AF87" s="17" t="s">
        <v>1814</v>
      </c>
      <c r="AG87" s="17" t="s">
        <v>968</v>
      </c>
      <c r="AH87" s="17" t="s">
        <v>1814</v>
      </c>
      <c r="AI87" s="17" t="s">
        <v>968</v>
      </c>
      <c r="AJ87" s="17" t="s">
        <v>968</v>
      </c>
      <c r="AK87" s="17" t="s">
        <v>968</v>
      </c>
      <c r="AL87" s="17" t="s">
        <v>2616</v>
      </c>
      <c r="AM87" s="17" t="s">
        <v>968</v>
      </c>
      <c r="AN87" s="17" t="s">
        <v>2616</v>
      </c>
      <c r="AO87" s="17" t="s">
        <v>968</v>
      </c>
      <c r="AP87" s="17" t="s">
        <v>1153</v>
      </c>
      <c r="AQ87" s="17" t="s">
        <v>968</v>
      </c>
      <c r="AR87" s="17" t="s">
        <v>1153</v>
      </c>
      <c r="AS87" s="17" t="s">
        <v>968</v>
      </c>
      <c r="AT87" s="17" t="s">
        <v>1153</v>
      </c>
      <c r="AU87" s="17" t="s">
        <v>968</v>
      </c>
      <c r="AV87" s="17" t="s">
        <v>1153</v>
      </c>
      <c r="AW87" s="17" t="s">
        <v>968</v>
      </c>
      <c r="AX87" s="17" t="s">
        <v>1153</v>
      </c>
      <c r="AY87" s="5" t="s">
        <v>968</v>
      </c>
      <c r="AZ87" s="17" t="s">
        <v>1153</v>
      </c>
      <c r="BA87" s="5" t="s">
        <v>968</v>
      </c>
      <c r="BB87" s="33" t="s">
        <v>781</v>
      </c>
      <c r="BC87" s="100">
        <v>43122</v>
      </c>
      <c r="BD87" s="33" t="s">
        <v>4387</v>
      </c>
      <c r="BE87" s="104"/>
      <c r="BF87" s="61"/>
      <c r="BG87" s="61"/>
      <c r="BH87" s="61"/>
      <c r="BI87" s="61"/>
      <c r="BJ87" s="44" t="s">
        <v>956</v>
      </c>
      <c r="BK87" s="104"/>
      <c r="BL87" s="104"/>
      <c r="BN87" s="65"/>
      <c r="BO87" s="65"/>
      <c r="BP87" s="65"/>
      <c r="BQ87" s="65"/>
    </row>
    <row r="88" spans="1:69" s="62" customFormat="1" ht="115.55" hidden="1" customHeight="1" x14ac:dyDescent="0.3">
      <c r="A88" s="106" t="s">
        <v>1793</v>
      </c>
      <c r="B88" s="17" t="s">
        <v>999</v>
      </c>
      <c r="C88" s="92">
        <v>42661</v>
      </c>
      <c r="D88" s="92" t="s">
        <v>4288</v>
      </c>
      <c r="E88" s="106" t="s">
        <v>1106</v>
      </c>
      <c r="F88" s="65" t="s">
        <v>8591</v>
      </c>
      <c r="G88" s="5" t="s">
        <v>144</v>
      </c>
      <c r="H88" s="5" t="s">
        <v>364</v>
      </c>
      <c r="I88" s="5" t="s">
        <v>365</v>
      </c>
      <c r="J88" s="17" t="s">
        <v>366</v>
      </c>
      <c r="K88" s="104">
        <v>5</v>
      </c>
      <c r="L88" s="303">
        <v>42918</v>
      </c>
      <c r="M88" s="303">
        <v>43100</v>
      </c>
      <c r="N88" s="39">
        <f t="shared" si="3"/>
        <v>26</v>
      </c>
      <c r="O88" s="147">
        <v>5</v>
      </c>
      <c r="P88" s="65" t="s">
        <v>44</v>
      </c>
      <c r="Q88" s="65" t="s">
        <v>30</v>
      </c>
      <c r="R88" s="5" t="s">
        <v>367</v>
      </c>
      <c r="S88" s="146">
        <f t="shared" si="2"/>
        <v>351</v>
      </c>
      <c r="T88" s="65" t="s">
        <v>937</v>
      </c>
      <c r="U88" s="65" t="s">
        <v>937</v>
      </c>
      <c r="V88" s="65" t="s">
        <v>6289</v>
      </c>
      <c r="W88" s="65" t="s">
        <v>8830</v>
      </c>
      <c r="X88" s="65" t="s">
        <v>367</v>
      </c>
      <c r="Y88" s="5" t="s">
        <v>1135</v>
      </c>
      <c r="Z88" s="5" t="s">
        <v>1135</v>
      </c>
      <c r="AA88" s="5" t="s">
        <v>1135</v>
      </c>
      <c r="AB88" s="5" t="s">
        <v>1135</v>
      </c>
      <c r="AC88" s="5" t="s">
        <v>1135</v>
      </c>
      <c r="AD88" s="5" t="s">
        <v>1135</v>
      </c>
      <c r="AE88" s="5" t="s">
        <v>1135</v>
      </c>
      <c r="AF88" s="5" t="s">
        <v>1153</v>
      </c>
      <c r="AG88" s="5" t="s">
        <v>1135</v>
      </c>
      <c r="AH88" s="5" t="s">
        <v>1153</v>
      </c>
      <c r="AI88" s="5" t="s">
        <v>1135</v>
      </c>
      <c r="AJ88" s="5" t="s">
        <v>1153</v>
      </c>
      <c r="AK88" s="5" t="s">
        <v>1135</v>
      </c>
      <c r="AL88" s="5" t="s">
        <v>1153</v>
      </c>
      <c r="AM88" s="5" t="s">
        <v>1135</v>
      </c>
      <c r="AN88" s="5" t="s">
        <v>1153</v>
      </c>
      <c r="AO88" s="5" t="s">
        <v>1135</v>
      </c>
      <c r="AP88" s="5" t="s">
        <v>1153</v>
      </c>
      <c r="AQ88" s="5" t="s">
        <v>1135</v>
      </c>
      <c r="AR88" s="5" t="s">
        <v>1153</v>
      </c>
      <c r="AS88" s="5" t="s">
        <v>1135</v>
      </c>
      <c r="AT88" s="5" t="s">
        <v>1153</v>
      </c>
      <c r="AU88" s="5" t="s">
        <v>1135</v>
      </c>
      <c r="AV88" s="5" t="s">
        <v>1153</v>
      </c>
      <c r="AW88" s="5" t="s">
        <v>1135</v>
      </c>
      <c r="AX88" s="5" t="s">
        <v>1153</v>
      </c>
      <c r="AY88" s="5" t="s">
        <v>1135</v>
      </c>
      <c r="AZ88" s="5" t="s">
        <v>1153</v>
      </c>
      <c r="BA88" s="5" t="s">
        <v>1135</v>
      </c>
      <c r="BB88" s="33" t="s">
        <v>781</v>
      </c>
      <c r="BC88" s="100">
        <v>43281</v>
      </c>
      <c r="BD88" s="33" t="s">
        <v>4387</v>
      </c>
      <c r="BE88" s="104"/>
      <c r="BF88" s="61"/>
      <c r="BG88" s="61"/>
      <c r="BH88" s="61"/>
      <c r="BI88" s="61"/>
      <c r="BJ88" s="44" t="s">
        <v>956</v>
      </c>
      <c r="BK88" s="104"/>
      <c r="BL88" s="104"/>
      <c r="BN88" s="65"/>
      <c r="BO88" s="65"/>
      <c r="BP88" s="65"/>
      <c r="BQ88" s="65"/>
    </row>
    <row r="89" spans="1:69" s="62" customFormat="1" ht="115.55" hidden="1" customHeight="1" x14ac:dyDescent="0.3">
      <c r="A89" s="106" t="s">
        <v>1794</v>
      </c>
      <c r="B89" s="17" t="s">
        <v>999</v>
      </c>
      <c r="C89" s="92">
        <v>42661</v>
      </c>
      <c r="D89" s="92" t="s">
        <v>4287</v>
      </c>
      <c r="E89" s="106" t="s">
        <v>1107</v>
      </c>
      <c r="F89" s="65" t="s">
        <v>8592</v>
      </c>
      <c r="G89" s="5" t="s">
        <v>134</v>
      </c>
      <c r="H89" s="5" t="s">
        <v>167</v>
      </c>
      <c r="I89" s="5" t="s">
        <v>167</v>
      </c>
      <c r="J89" s="17" t="s">
        <v>59</v>
      </c>
      <c r="K89" s="104">
        <v>1</v>
      </c>
      <c r="L89" s="303">
        <v>43009</v>
      </c>
      <c r="M89" s="303">
        <v>43100</v>
      </c>
      <c r="N89" s="39">
        <f t="shared" si="3"/>
        <v>13</v>
      </c>
      <c r="O89" s="147">
        <v>1</v>
      </c>
      <c r="P89" s="65" t="s">
        <v>138</v>
      </c>
      <c r="Q89" s="65" t="s">
        <v>60</v>
      </c>
      <c r="R89" s="65" t="s">
        <v>1001</v>
      </c>
      <c r="S89" s="146">
        <f t="shared" si="2"/>
        <v>229</v>
      </c>
      <c r="T89" s="65" t="s">
        <v>937</v>
      </c>
      <c r="U89" s="65" t="s">
        <v>937</v>
      </c>
      <c r="V89" s="65" t="s">
        <v>6289</v>
      </c>
      <c r="W89" s="65" t="s">
        <v>1001</v>
      </c>
      <c r="X89" s="17" t="s">
        <v>968</v>
      </c>
      <c r="Y89" s="17" t="s">
        <v>968</v>
      </c>
      <c r="Z89" s="17" t="s">
        <v>968</v>
      </c>
      <c r="AA89" s="17" t="s">
        <v>968</v>
      </c>
      <c r="AB89" s="17" t="s">
        <v>968</v>
      </c>
      <c r="AC89" s="17" t="s">
        <v>968</v>
      </c>
      <c r="AD89" s="17" t="s">
        <v>968</v>
      </c>
      <c r="AE89" s="17" t="s">
        <v>968</v>
      </c>
      <c r="AF89" s="17" t="s">
        <v>1814</v>
      </c>
      <c r="AG89" s="17" t="s">
        <v>968</v>
      </c>
      <c r="AH89" s="17" t="s">
        <v>1814</v>
      </c>
      <c r="AI89" s="17" t="s">
        <v>968</v>
      </c>
      <c r="AJ89" s="17" t="s">
        <v>968</v>
      </c>
      <c r="AK89" s="17" t="s">
        <v>968</v>
      </c>
      <c r="AL89" s="17" t="s">
        <v>2616</v>
      </c>
      <c r="AM89" s="17" t="s">
        <v>968</v>
      </c>
      <c r="AN89" s="17" t="s">
        <v>2616</v>
      </c>
      <c r="AO89" s="17" t="s">
        <v>968</v>
      </c>
      <c r="AP89" s="17" t="s">
        <v>1153</v>
      </c>
      <c r="AQ89" s="17" t="s">
        <v>968</v>
      </c>
      <c r="AR89" s="17" t="s">
        <v>1153</v>
      </c>
      <c r="AS89" s="17" t="s">
        <v>968</v>
      </c>
      <c r="AT89" s="17" t="s">
        <v>1153</v>
      </c>
      <c r="AU89" s="17" t="s">
        <v>968</v>
      </c>
      <c r="AV89" s="17" t="s">
        <v>1153</v>
      </c>
      <c r="AW89" s="17" t="s">
        <v>968</v>
      </c>
      <c r="AX89" s="17" t="s">
        <v>1153</v>
      </c>
      <c r="AY89" s="5" t="s">
        <v>968</v>
      </c>
      <c r="AZ89" s="17" t="s">
        <v>1153</v>
      </c>
      <c r="BA89" s="5" t="s">
        <v>968</v>
      </c>
      <c r="BB89" s="33" t="s">
        <v>781</v>
      </c>
      <c r="BC89" s="100">
        <v>43122</v>
      </c>
      <c r="BD89" s="33" t="s">
        <v>4387</v>
      </c>
      <c r="BE89" s="104"/>
      <c r="BF89" s="61"/>
      <c r="BG89" s="61"/>
      <c r="BH89" s="61"/>
      <c r="BI89" s="61"/>
      <c r="BJ89" s="44" t="s">
        <v>956</v>
      </c>
      <c r="BK89" s="104"/>
      <c r="BL89" s="104"/>
      <c r="BN89" s="65"/>
      <c r="BO89" s="65"/>
      <c r="BP89" s="65"/>
      <c r="BQ89" s="65"/>
    </row>
    <row r="90" spans="1:69" s="62" customFormat="1" ht="115.55" hidden="1" customHeight="1" x14ac:dyDescent="0.3">
      <c r="A90" s="106" t="s">
        <v>1795</v>
      </c>
      <c r="B90" s="17" t="s">
        <v>14</v>
      </c>
      <c r="C90" s="92">
        <v>42661</v>
      </c>
      <c r="D90" s="92" t="s">
        <v>4288</v>
      </c>
      <c r="E90" s="106" t="s">
        <v>1020</v>
      </c>
      <c r="F90" s="65" t="s">
        <v>6362</v>
      </c>
      <c r="G90" s="5" t="s">
        <v>10</v>
      </c>
      <c r="H90" s="5" t="s">
        <v>11</v>
      </c>
      <c r="I90" s="5" t="s">
        <v>12</v>
      </c>
      <c r="J90" s="17" t="s">
        <v>13</v>
      </c>
      <c r="K90" s="104">
        <v>1</v>
      </c>
      <c r="L90" s="303">
        <v>42917</v>
      </c>
      <c r="M90" s="303">
        <v>43190</v>
      </c>
      <c r="N90" s="39">
        <f t="shared" si="3"/>
        <v>39</v>
      </c>
      <c r="O90" s="105">
        <v>1</v>
      </c>
      <c r="P90" s="65" t="s">
        <v>15</v>
      </c>
      <c r="Q90" s="65"/>
      <c r="R90" s="5" t="s">
        <v>1011</v>
      </c>
      <c r="S90" s="146">
        <f t="shared" si="2"/>
        <v>385</v>
      </c>
      <c r="T90" s="65" t="s">
        <v>937</v>
      </c>
      <c r="U90" s="65" t="s">
        <v>937</v>
      </c>
      <c r="V90" s="65" t="s">
        <v>6289</v>
      </c>
      <c r="W90" s="65" t="s">
        <v>1002</v>
      </c>
      <c r="X90" s="65" t="s">
        <v>8593</v>
      </c>
      <c r="Y90" s="17" t="s">
        <v>971</v>
      </c>
      <c r="Z90" s="17" t="s">
        <v>971</v>
      </c>
      <c r="AA90" s="17" t="s">
        <v>971</v>
      </c>
      <c r="AB90" s="17" t="s">
        <v>971</v>
      </c>
      <c r="AC90" s="17" t="s">
        <v>971</v>
      </c>
      <c r="AD90" s="17" t="s">
        <v>971</v>
      </c>
      <c r="AE90" s="17" t="s">
        <v>971</v>
      </c>
      <c r="AF90" s="17" t="s">
        <v>1810</v>
      </c>
      <c r="AG90" s="17" t="s">
        <v>971</v>
      </c>
      <c r="AH90" s="17" t="s">
        <v>1810</v>
      </c>
      <c r="AI90" s="17" t="s">
        <v>971</v>
      </c>
      <c r="AJ90" s="17" t="s">
        <v>971</v>
      </c>
      <c r="AK90" s="17" t="s">
        <v>971</v>
      </c>
      <c r="AL90" s="17" t="s">
        <v>2616</v>
      </c>
      <c r="AM90" s="17" t="s">
        <v>971</v>
      </c>
      <c r="AN90" s="17" t="s">
        <v>2616</v>
      </c>
      <c r="AO90" s="17" t="s">
        <v>971</v>
      </c>
      <c r="AP90" s="17" t="s">
        <v>1153</v>
      </c>
      <c r="AQ90" s="17" t="s">
        <v>971</v>
      </c>
      <c r="AR90" s="17" t="s">
        <v>1153</v>
      </c>
      <c r="AS90" s="17" t="s">
        <v>971</v>
      </c>
      <c r="AT90" s="17" t="s">
        <v>1153</v>
      </c>
      <c r="AU90" s="17" t="s">
        <v>971</v>
      </c>
      <c r="AV90" s="17" t="s">
        <v>1153</v>
      </c>
      <c r="AW90" s="17" t="s">
        <v>971</v>
      </c>
      <c r="AX90" s="17" t="s">
        <v>1153</v>
      </c>
      <c r="AY90" s="5" t="s">
        <v>971</v>
      </c>
      <c r="AZ90" s="17" t="s">
        <v>1153</v>
      </c>
      <c r="BA90" s="5" t="s">
        <v>971</v>
      </c>
      <c r="BB90" s="33" t="s">
        <v>781</v>
      </c>
      <c r="BC90" s="100">
        <v>43308</v>
      </c>
      <c r="BD90" s="33" t="s">
        <v>4387</v>
      </c>
      <c r="BE90" s="104"/>
      <c r="BF90" s="61"/>
      <c r="BG90" s="61"/>
      <c r="BH90" s="61"/>
      <c r="BI90" s="61"/>
      <c r="BJ90" s="44" t="s">
        <v>956</v>
      </c>
      <c r="BK90" s="104"/>
      <c r="BL90" s="104"/>
      <c r="BN90" s="65"/>
      <c r="BO90" s="65"/>
      <c r="BP90" s="65"/>
      <c r="BQ90" s="65"/>
    </row>
    <row r="91" spans="1:69" s="62" customFormat="1" ht="115.55" hidden="1" customHeight="1" x14ac:dyDescent="0.3">
      <c r="A91" s="106" t="s">
        <v>1796</v>
      </c>
      <c r="B91" s="17" t="s">
        <v>14</v>
      </c>
      <c r="C91" s="92">
        <v>42661</v>
      </c>
      <c r="D91" s="92" t="s">
        <v>4288</v>
      </c>
      <c r="E91" s="106" t="s">
        <v>1037</v>
      </c>
      <c r="F91" s="65" t="s">
        <v>6363</v>
      </c>
      <c r="G91" s="5" t="s">
        <v>17</v>
      </c>
      <c r="H91" s="5" t="s">
        <v>18</v>
      </c>
      <c r="I91" s="5" t="s">
        <v>19</v>
      </c>
      <c r="J91" s="17" t="s">
        <v>20</v>
      </c>
      <c r="K91" s="104">
        <v>3</v>
      </c>
      <c r="L91" s="303">
        <v>42795</v>
      </c>
      <c r="M91" s="303">
        <v>43100</v>
      </c>
      <c r="N91" s="39">
        <f t="shared" si="3"/>
        <v>44</v>
      </c>
      <c r="O91" s="147">
        <v>3</v>
      </c>
      <c r="P91" s="65" t="s">
        <v>15</v>
      </c>
      <c r="Q91" s="65"/>
      <c r="R91" s="65" t="s">
        <v>6364</v>
      </c>
      <c r="S91" s="146">
        <f t="shared" si="2"/>
        <v>265</v>
      </c>
      <c r="T91" s="65" t="s">
        <v>937</v>
      </c>
      <c r="U91" s="65" t="s">
        <v>937</v>
      </c>
      <c r="V91" s="5" t="s">
        <v>6365</v>
      </c>
      <c r="W91" s="17" t="s">
        <v>968</v>
      </c>
      <c r="X91" s="17" t="s">
        <v>968</v>
      </c>
      <c r="Y91" s="17" t="s">
        <v>968</v>
      </c>
      <c r="Z91" s="17" t="s">
        <v>968</v>
      </c>
      <c r="AA91" s="17" t="s">
        <v>968</v>
      </c>
      <c r="AB91" s="17" t="s">
        <v>968</v>
      </c>
      <c r="AC91" s="17" t="s">
        <v>968</v>
      </c>
      <c r="AD91" s="17" t="s">
        <v>968</v>
      </c>
      <c r="AE91" s="17" t="s">
        <v>968</v>
      </c>
      <c r="AF91" s="17" t="s">
        <v>1814</v>
      </c>
      <c r="AG91" s="17" t="s">
        <v>968</v>
      </c>
      <c r="AH91" s="17" t="s">
        <v>1814</v>
      </c>
      <c r="AI91" s="17" t="s">
        <v>968</v>
      </c>
      <c r="AJ91" s="17" t="s">
        <v>968</v>
      </c>
      <c r="AK91" s="17" t="s">
        <v>968</v>
      </c>
      <c r="AL91" s="17" t="s">
        <v>2616</v>
      </c>
      <c r="AM91" s="17" t="s">
        <v>968</v>
      </c>
      <c r="AN91" s="17" t="s">
        <v>2616</v>
      </c>
      <c r="AO91" s="17" t="s">
        <v>968</v>
      </c>
      <c r="AP91" s="17" t="s">
        <v>1153</v>
      </c>
      <c r="AQ91" s="17" t="s">
        <v>968</v>
      </c>
      <c r="AR91" s="17" t="s">
        <v>1153</v>
      </c>
      <c r="AS91" s="17" t="s">
        <v>968</v>
      </c>
      <c r="AT91" s="17" t="s">
        <v>1153</v>
      </c>
      <c r="AU91" s="17" t="s">
        <v>968</v>
      </c>
      <c r="AV91" s="17" t="s">
        <v>1153</v>
      </c>
      <c r="AW91" s="17" t="s">
        <v>968</v>
      </c>
      <c r="AX91" s="17" t="s">
        <v>1153</v>
      </c>
      <c r="AY91" s="5" t="s">
        <v>968</v>
      </c>
      <c r="AZ91" s="17" t="s">
        <v>1153</v>
      </c>
      <c r="BA91" s="5" t="s">
        <v>968</v>
      </c>
      <c r="BB91" s="33" t="s">
        <v>781</v>
      </c>
      <c r="BC91" s="100">
        <v>43122</v>
      </c>
      <c r="BD91" s="33" t="s">
        <v>4387</v>
      </c>
      <c r="BE91" s="104"/>
      <c r="BF91" s="61"/>
      <c r="BG91" s="61"/>
      <c r="BH91" s="61"/>
      <c r="BI91" s="61"/>
      <c r="BJ91" s="44" t="s">
        <v>956</v>
      </c>
      <c r="BK91" s="104"/>
      <c r="BL91" s="104"/>
      <c r="BN91" s="65"/>
      <c r="BO91" s="65"/>
      <c r="BP91" s="65"/>
      <c r="BQ91" s="65"/>
    </row>
    <row r="92" spans="1:69" s="62" customFormat="1" ht="115.55" hidden="1" customHeight="1" x14ac:dyDescent="0.3">
      <c r="A92" s="106" t="s">
        <v>1797</v>
      </c>
      <c r="B92" s="17" t="s">
        <v>14</v>
      </c>
      <c r="C92" s="92">
        <v>42661</v>
      </c>
      <c r="D92" s="92" t="s">
        <v>4288</v>
      </c>
      <c r="E92" s="106" t="s">
        <v>1025</v>
      </c>
      <c r="F92" s="65" t="s">
        <v>6366</v>
      </c>
      <c r="G92" s="5" t="s">
        <v>17</v>
      </c>
      <c r="H92" s="5" t="s">
        <v>18</v>
      </c>
      <c r="I92" s="5" t="s">
        <v>19</v>
      </c>
      <c r="J92" s="17" t="s">
        <v>20</v>
      </c>
      <c r="K92" s="104">
        <v>3</v>
      </c>
      <c r="L92" s="303">
        <v>42795</v>
      </c>
      <c r="M92" s="303">
        <v>43100</v>
      </c>
      <c r="N92" s="39">
        <f t="shared" si="3"/>
        <v>44</v>
      </c>
      <c r="O92" s="147">
        <v>3</v>
      </c>
      <c r="P92" s="65" t="s">
        <v>15</v>
      </c>
      <c r="Q92" s="65"/>
      <c r="R92" s="65" t="s">
        <v>6364</v>
      </c>
      <c r="S92" s="146">
        <f t="shared" si="2"/>
        <v>265</v>
      </c>
      <c r="T92" s="65" t="s">
        <v>937</v>
      </c>
      <c r="U92" s="65" t="s">
        <v>937</v>
      </c>
      <c r="V92" s="5" t="s">
        <v>6365</v>
      </c>
      <c r="W92" s="17" t="s">
        <v>968</v>
      </c>
      <c r="X92" s="5" t="s">
        <v>35</v>
      </c>
      <c r="Y92" s="17" t="s">
        <v>968</v>
      </c>
      <c r="Z92" s="17" t="s">
        <v>968</v>
      </c>
      <c r="AA92" s="17" t="s">
        <v>968</v>
      </c>
      <c r="AB92" s="17" t="s">
        <v>968</v>
      </c>
      <c r="AC92" s="17" t="s">
        <v>968</v>
      </c>
      <c r="AD92" s="17" t="s">
        <v>968</v>
      </c>
      <c r="AE92" s="17" t="s">
        <v>968</v>
      </c>
      <c r="AF92" s="17" t="s">
        <v>1814</v>
      </c>
      <c r="AG92" s="17" t="s">
        <v>968</v>
      </c>
      <c r="AH92" s="17" t="s">
        <v>1814</v>
      </c>
      <c r="AI92" s="17" t="s">
        <v>968</v>
      </c>
      <c r="AJ92" s="17" t="s">
        <v>968</v>
      </c>
      <c r="AK92" s="17" t="s">
        <v>968</v>
      </c>
      <c r="AL92" s="17" t="s">
        <v>2616</v>
      </c>
      <c r="AM92" s="17" t="s">
        <v>968</v>
      </c>
      <c r="AN92" s="17" t="s">
        <v>2616</v>
      </c>
      <c r="AO92" s="17" t="s">
        <v>968</v>
      </c>
      <c r="AP92" s="17" t="s">
        <v>1153</v>
      </c>
      <c r="AQ92" s="17" t="s">
        <v>968</v>
      </c>
      <c r="AR92" s="17" t="s">
        <v>1153</v>
      </c>
      <c r="AS92" s="17" t="s">
        <v>968</v>
      </c>
      <c r="AT92" s="17" t="s">
        <v>1153</v>
      </c>
      <c r="AU92" s="17" t="s">
        <v>968</v>
      </c>
      <c r="AV92" s="17" t="s">
        <v>1153</v>
      </c>
      <c r="AW92" s="17" t="s">
        <v>968</v>
      </c>
      <c r="AX92" s="17" t="s">
        <v>1153</v>
      </c>
      <c r="AY92" s="5" t="s">
        <v>968</v>
      </c>
      <c r="AZ92" s="17" t="s">
        <v>1153</v>
      </c>
      <c r="BA92" s="5" t="s">
        <v>968</v>
      </c>
      <c r="BB92" s="33" t="s">
        <v>781</v>
      </c>
      <c r="BC92" s="100">
        <v>43122</v>
      </c>
      <c r="BD92" s="33" t="s">
        <v>4387</v>
      </c>
      <c r="BE92" s="104"/>
      <c r="BF92" s="61"/>
      <c r="BG92" s="61"/>
      <c r="BH92" s="61"/>
      <c r="BI92" s="61"/>
      <c r="BJ92" s="44" t="s">
        <v>956</v>
      </c>
      <c r="BK92" s="104"/>
      <c r="BL92" s="104"/>
      <c r="BN92" s="65"/>
      <c r="BO92" s="65"/>
      <c r="BP92" s="65"/>
      <c r="BQ92" s="65"/>
    </row>
    <row r="93" spans="1:69" s="62" customFormat="1" ht="115.55" hidden="1" customHeight="1" x14ac:dyDescent="0.3">
      <c r="A93" s="106" t="s">
        <v>1798</v>
      </c>
      <c r="B93" s="17" t="s">
        <v>14</v>
      </c>
      <c r="C93" s="92">
        <v>42661</v>
      </c>
      <c r="D93" s="92" t="s">
        <v>4288</v>
      </c>
      <c r="E93" s="106" t="s">
        <v>1114</v>
      </c>
      <c r="F93" s="65" t="s">
        <v>6367</v>
      </c>
      <c r="G93" s="5" t="s">
        <v>17</v>
      </c>
      <c r="H93" s="5" t="s">
        <v>18</v>
      </c>
      <c r="I93" s="5" t="s">
        <v>19</v>
      </c>
      <c r="J93" s="17" t="s">
        <v>20</v>
      </c>
      <c r="K93" s="104">
        <v>3</v>
      </c>
      <c r="L93" s="303">
        <v>42795</v>
      </c>
      <c r="M93" s="303">
        <v>43100</v>
      </c>
      <c r="N93" s="39">
        <f t="shared" si="3"/>
        <v>44</v>
      </c>
      <c r="O93" s="147">
        <v>3</v>
      </c>
      <c r="P93" s="65" t="s">
        <v>15</v>
      </c>
      <c r="Q93" s="65"/>
      <c r="R93" s="65" t="s">
        <v>6364</v>
      </c>
      <c r="S93" s="146">
        <f t="shared" si="2"/>
        <v>265</v>
      </c>
      <c r="T93" s="65" t="s">
        <v>937</v>
      </c>
      <c r="U93" s="65" t="s">
        <v>937</v>
      </c>
      <c r="V93" s="5" t="s">
        <v>6365</v>
      </c>
      <c r="W93" s="17" t="s">
        <v>968</v>
      </c>
      <c r="X93" s="17" t="s">
        <v>968</v>
      </c>
      <c r="Y93" s="17" t="s">
        <v>968</v>
      </c>
      <c r="Z93" s="17" t="s">
        <v>968</v>
      </c>
      <c r="AA93" s="17" t="s">
        <v>968</v>
      </c>
      <c r="AB93" s="17" t="s">
        <v>968</v>
      </c>
      <c r="AC93" s="17" t="s">
        <v>968</v>
      </c>
      <c r="AD93" s="17" t="s">
        <v>968</v>
      </c>
      <c r="AE93" s="17" t="s">
        <v>968</v>
      </c>
      <c r="AF93" s="17" t="s">
        <v>1814</v>
      </c>
      <c r="AG93" s="17" t="s">
        <v>968</v>
      </c>
      <c r="AH93" s="17" t="s">
        <v>1814</v>
      </c>
      <c r="AI93" s="17" t="s">
        <v>968</v>
      </c>
      <c r="AJ93" s="17" t="s">
        <v>968</v>
      </c>
      <c r="AK93" s="17" t="s">
        <v>968</v>
      </c>
      <c r="AL93" s="17" t="s">
        <v>2616</v>
      </c>
      <c r="AM93" s="17" t="s">
        <v>968</v>
      </c>
      <c r="AN93" s="17" t="s">
        <v>2616</v>
      </c>
      <c r="AO93" s="17" t="s">
        <v>968</v>
      </c>
      <c r="AP93" s="17" t="s">
        <v>1153</v>
      </c>
      <c r="AQ93" s="17" t="s">
        <v>968</v>
      </c>
      <c r="AR93" s="17" t="s">
        <v>1153</v>
      </c>
      <c r="AS93" s="17" t="s">
        <v>968</v>
      </c>
      <c r="AT93" s="17" t="s">
        <v>1153</v>
      </c>
      <c r="AU93" s="17" t="s">
        <v>968</v>
      </c>
      <c r="AV93" s="17" t="s">
        <v>1153</v>
      </c>
      <c r="AW93" s="17" t="s">
        <v>968</v>
      </c>
      <c r="AX93" s="17" t="s">
        <v>1153</v>
      </c>
      <c r="AY93" s="5" t="s">
        <v>968</v>
      </c>
      <c r="AZ93" s="17" t="s">
        <v>1153</v>
      </c>
      <c r="BA93" s="5" t="s">
        <v>968</v>
      </c>
      <c r="BB93" s="33" t="s">
        <v>781</v>
      </c>
      <c r="BC93" s="100">
        <v>43122</v>
      </c>
      <c r="BD93" s="33" t="s">
        <v>4387</v>
      </c>
      <c r="BE93" s="104"/>
      <c r="BF93" s="61"/>
      <c r="BG93" s="61"/>
      <c r="BH93" s="61"/>
      <c r="BI93" s="61"/>
      <c r="BJ93" s="44" t="s">
        <v>956</v>
      </c>
      <c r="BK93" s="104"/>
      <c r="BL93" s="104"/>
      <c r="BN93" s="65"/>
      <c r="BO93" s="65"/>
      <c r="BP93" s="65"/>
      <c r="BQ93" s="65"/>
    </row>
    <row r="94" spans="1:69" s="62" customFormat="1" ht="115.55" hidden="1" customHeight="1" x14ac:dyDescent="0.3">
      <c r="A94" s="106" t="s">
        <v>1799</v>
      </c>
      <c r="B94" s="17" t="s">
        <v>14</v>
      </c>
      <c r="C94" s="92">
        <v>42661</v>
      </c>
      <c r="D94" s="92" t="s">
        <v>4288</v>
      </c>
      <c r="E94" s="106" t="s">
        <v>1115</v>
      </c>
      <c r="F94" s="65" t="s">
        <v>8594</v>
      </c>
      <c r="G94" s="5" t="s">
        <v>61</v>
      </c>
      <c r="H94" s="5" t="s">
        <v>62</v>
      </c>
      <c r="I94" s="5" t="s">
        <v>63</v>
      </c>
      <c r="J94" s="17" t="s">
        <v>59</v>
      </c>
      <c r="K94" s="104">
        <v>1</v>
      </c>
      <c r="L94" s="303">
        <v>42795</v>
      </c>
      <c r="M94" s="303">
        <v>43100</v>
      </c>
      <c r="N94" s="39">
        <f t="shared" si="3"/>
        <v>44</v>
      </c>
      <c r="O94" s="147">
        <v>1</v>
      </c>
      <c r="P94" s="65" t="s">
        <v>1134</v>
      </c>
      <c r="Q94" s="65" t="s">
        <v>60</v>
      </c>
      <c r="R94" s="5" t="s">
        <v>8595</v>
      </c>
      <c r="S94" s="146">
        <f t="shared" si="2"/>
        <v>224</v>
      </c>
      <c r="T94" s="65" t="s">
        <v>937</v>
      </c>
      <c r="U94" s="65" t="s">
        <v>937</v>
      </c>
      <c r="V94" s="65" t="s">
        <v>6289</v>
      </c>
      <c r="W94" s="17"/>
      <c r="X94" s="5" t="s">
        <v>8595</v>
      </c>
      <c r="Y94" s="5" t="s">
        <v>1135</v>
      </c>
      <c r="Z94" s="5" t="s">
        <v>1135</v>
      </c>
      <c r="AA94" s="5" t="s">
        <v>1135</v>
      </c>
      <c r="AB94" s="5" t="s">
        <v>1135</v>
      </c>
      <c r="AC94" s="5" t="s">
        <v>1135</v>
      </c>
      <c r="AD94" s="5" t="s">
        <v>1135</v>
      </c>
      <c r="AE94" s="5" t="s">
        <v>1135</v>
      </c>
      <c r="AF94" s="5" t="s">
        <v>1153</v>
      </c>
      <c r="AG94" s="5" t="s">
        <v>1135</v>
      </c>
      <c r="AH94" s="5" t="s">
        <v>1153</v>
      </c>
      <c r="AI94" s="5" t="s">
        <v>1135</v>
      </c>
      <c r="AJ94" s="5" t="s">
        <v>1153</v>
      </c>
      <c r="AK94" s="5" t="s">
        <v>1135</v>
      </c>
      <c r="AL94" s="5" t="s">
        <v>1153</v>
      </c>
      <c r="AM94" s="5" t="s">
        <v>1135</v>
      </c>
      <c r="AN94" s="5" t="s">
        <v>1153</v>
      </c>
      <c r="AO94" s="5" t="s">
        <v>1135</v>
      </c>
      <c r="AP94" s="5" t="s">
        <v>1153</v>
      </c>
      <c r="AQ94" s="5" t="s">
        <v>1135</v>
      </c>
      <c r="AR94" s="5" t="s">
        <v>1153</v>
      </c>
      <c r="AS94" s="5" t="s">
        <v>1135</v>
      </c>
      <c r="AT94" s="5" t="s">
        <v>1153</v>
      </c>
      <c r="AU94" s="5" t="s">
        <v>1135</v>
      </c>
      <c r="AV94" s="5" t="s">
        <v>1153</v>
      </c>
      <c r="AW94" s="5" t="s">
        <v>1135</v>
      </c>
      <c r="AX94" s="5" t="s">
        <v>1153</v>
      </c>
      <c r="AY94" s="5" t="s">
        <v>1135</v>
      </c>
      <c r="AZ94" s="5" t="s">
        <v>1153</v>
      </c>
      <c r="BA94" s="5" t="s">
        <v>1135</v>
      </c>
      <c r="BB94" s="33" t="s">
        <v>781</v>
      </c>
      <c r="BC94" s="100">
        <v>43281</v>
      </c>
      <c r="BD94" s="33" t="s">
        <v>4387</v>
      </c>
      <c r="BE94" s="104"/>
      <c r="BF94" s="61"/>
      <c r="BG94" s="61"/>
      <c r="BH94" s="61"/>
      <c r="BI94" s="61"/>
      <c r="BJ94" s="44" t="s">
        <v>956</v>
      </c>
      <c r="BK94" s="104"/>
      <c r="BL94" s="104"/>
      <c r="BN94" s="65"/>
      <c r="BO94" s="65"/>
      <c r="BP94" s="65"/>
      <c r="BQ94" s="65"/>
    </row>
    <row r="95" spans="1:69" s="62" customFormat="1" ht="115.55" hidden="1" customHeight="1" x14ac:dyDescent="0.3">
      <c r="A95" s="106" t="s">
        <v>1800</v>
      </c>
      <c r="B95" s="17" t="s">
        <v>14</v>
      </c>
      <c r="C95" s="92">
        <v>42661</v>
      </c>
      <c r="D95" s="92" t="s">
        <v>4287</v>
      </c>
      <c r="E95" s="106" t="s">
        <v>1063</v>
      </c>
      <c r="F95" s="65" t="s">
        <v>8596</v>
      </c>
      <c r="G95" s="5" t="s">
        <v>26</v>
      </c>
      <c r="H95" s="5" t="s">
        <v>27</v>
      </c>
      <c r="I95" s="5" t="s">
        <v>27</v>
      </c>
      <c r="J95" s="17" t="s">
        <v>28</v>
      </c>
      <c r="K95" s="104">
        <v>1</v>
      </c>
      <c r="L95" s="303">
        <v>42737</v>
      </c>
      <c r="M95" s="303">
        <v>43100</v>
      </c>
      <c r="N95" s="39">
        <f t="shared" si="3"/>
        <v>52</v>
      </c>
      <c r="O95" s="147">
        <v>1</v>
      </c>
      <c r="P95" s="65" t="s">
        <v>29</v>
      </c>
      <c r="Q95" s="65" t="s">
        <v>30</v>
      </c>
      <c r="R95" s="65" t="s">
        <v>6368</v>
      </c>
      <c r="S95" s="146">
        <f t="shared" si="2"/>
        <v>164</v>
      </c>
      <c r="T95" s="65" t="s">
        <v>937</v>
      </c>
      <c r="U95" s="65" t="s">
        <v>937</v>
      </c>
      <c r="V95" s="5" t="s">
        <v>6369</v>
      </c>
      <c r="W95" s="17" t="s">
        <v>968</v>
      </c>
      <c r="X95" s="17" t="s">
        <v>968</v>
      </c>
      <c r="Y95" s="17" t="s">
        <v>968</v>
      </c>
      <c r="Z95" s="17" t="s">
        <v>968</v>
      </c>
      <c r="AA95" s="17" t="s">
        <v>968</v>
      </c>
      <c r="AB95" s="17" t="s">
        <v>968</v>
      </c>
      <c r="AC95" s="17" t="s">
        <v>968</v>
      </c>
      <c r="AD95" s="17" t="s">
        <v>968</v>
      </c>
      <c r="AE95" s="17" t="s">
        <v>968</v>
      </c>
      <c r="AF95" s="17" t="s">
        <v>1814</v>
      </c>
      <c r="AG95" s="17" t="s">
        <v>968</v>
      </c>
      <c r="AH95" s="17" t="s">
        <v>1814</v>
      </c>
      <c r="AI95" s="17" t="s">
        <v>968</v>
      </c>
      <c r="AJ95" s="17" t="s">
        <v>968</v>
      </c>
      <c r="AK95" s="17" t="s">
        <v>968</v>
      </c>
      <c r="AL95" s="17" t="s">
        <v>2616</v>
      </c>
      <c r="AM95" s="17" t="s">
        <v>968</v>
      </c>
      <c r="AN95" s="17" t="s">
        <v>2616</v>
      </c>
      <c r="AO95" s="17" t="s">
        <v>968</v>
      </c>
      <c r="AP95" s="17" t="s">
        <v>1153</v>
      </c>
      <c r="AQ95" s="17" t="s">
        <v>968</v>
      </c>
      <c r="AR95" s="17" t="s">
        <v>1153</v>
      </c>
      <c r="AS95" s="17" t="s">
        <v>968</v>
      </c>
      <c r="AT95" s="17" t="s">
        <v>1153</v>
      </c>
      <c r="AU95" s="17" t="s">
        <v>968</v>
      </c>
      <c r="AV95" s="17" t="s">
        <v>1153</v>
      </c>
      <c r="AW95" s="17" t="s">
        <v>968</v>
      </c>
      <c r="AX95" s="17" t="s">
        <v>1153</v>
      </c>
      <c r="AY95" s="5" t="s">
        <v>968</v>
      </c>
      <c r="AZ95" s="17" t="s">
        <v>1153</v>
      </c>
      <c r="BA95" s="5" t="s">
        <v>968</v>
      </c>
      <c r="BB95" s="33" t="s">
        <v>781</v>
      </c>
      <c r="BC95" s="100">
        <v>43122</v>
      </c>
      <c r="BD95" s="33" t="s">
        <v>4387</v>
      </c>
      <c r="BE95" s="104"/>
      <c r="BF95" s="61"/>
      <c r="BG95" s="61"/>
      <c r="BH95" s="61"/>
      <c r="BI95" s="61"/>
      <c r="BJ95" s="44" t="s">
        <v>956</v>
      </c>
      <c r="BK95" s="104"/>
      <c r="BL95" s="104"/>
      <c r="BN95" s="65"/>
      <c r="BO95" s="65"/>
      <c r="BP95" s="65"/>
      <c r="BQ95" s="65"/>
    </row>
    <row r="96" spans="1:69" s="62" customFormat="1" ht="115.55" hidden="1" customHeight="1" x14ac:dyDescent="0.3">
      <c r="A96" s="106" t="s">
        <v>1801</v>
      </c>
      <c r="B96" s="17" t="s">
        <v>14</v>
      </c>
      <c r="C96" s="92">
        <v>42661</v>
      </c>
      <c r="D96" s="92" t="s">
        <v>4287</v>
      </c>
      <c r="E96" s="106" t="s">
        <v>1063</v>
      </c>
      <c r="F96" s="65" t="s">
        <v>8596</v>
      </c>
      <c r="G96" s="5" t="s">
        <v>31</v>
      </c>
      <c r="H96" s="5" t="s">
        <v>32</v>
      </c>
      <c r="I96" s="5" t="s">
        <v>33</v>
      </c>
      <c r="J96" s="17" t="s">
        <v>34</v>
      </c>
      <c r="K96" s="104">
        <v>1</v>
      </c>
      <c r="L96" s="303">
        <v>42795</v>
      </c>
      <c r="M96" s="303">
        <v>43160</v>
      </c>
      <c r="N96" s="39">
        <f t="shared" si="3"/>
        <v>53</v>
      </c>
      <c r="O96" s="147">
        <v>1</v>
      </c>
      <c r="P96" s="65" t="s">
        <v>29</v>
      </c>
      <c r="Q96" s="65" t="s">
        <v>30</v>
      </c>
      <c r="R96" s="5" t="s">
        <v>1173</v>
      </c>
      <c r="S96" s="146">
        <f t="shared" si="2"/>
        <v>390</v>
      </c>
      <c r="T96" s="65" t="s">
        <v>937</v>
      </c>
      <c r="U96" s="65" t="s">
        <v>937</v>
      </c>
      <c r="V96" s="65" t="s">
        <v>6289</v>
      </c>
      <c r="W96" s="65" t="s">
        <v>1003</v>
      </c>
      <c r="X96" s="5" t="s">
        <v>35</v>
      </c>
      <c r="Y96" s="17" t="s">
        <v>971</v>
      </c>
      <c r="Z96" s="17" t="s">
        <v>971</v>
      </c>
      <c r="AA96" s="17" t="s">
        <v>971</v>
      </c>
      <c r="AB96" s="17" t="s">
        <v>971</v>
      </c>
      <c r="AC96" s="17" t="s">
        <v>971</v>
      </c>
      <c r="AD96" s="17" t="s">
        <v>971</v>
      </c>
      <c r="AE96" s="17" t="s">
        <v>971</v>
      </c>
      <c r="AF96" s="17" t="s">
        <v>1810</v>
      </c>
      <c r="AG96" s="17" t="s">
        <v>971</v>
      </c>
      <c r="AH96" s="17" t="s">
        <v>1810</v>
      </c>
      <c r="AI96" s="17" t="s">
        <v>971</v>
      </c>
      <c r="AJ96" s="17" t="s">
        <v>971</v>
      </c>
      <c r="AK96" s="17" t="s">
        <v>971</v>
      </c>
      <c r="AL96" s="17" t="s">
        <v>2616</v>
      </c>
      <c r="AM96" s="17" t="s">
        <v>971</v>
      </c>
      <c r="AN96" s="17" t="s">
        <v>2616</v>
      </c>
      <c r="AO96" s="17" t="s">
        <v>971</v>
      </c>
      <c r="AP96" s="17" t="s">
        <v>1153</v>
      </c>
      <c r="AQ96" s="17" t="s">
        <v>971</v>
      </c>
      <c r="AR96" s="17" t="s">
        <v>1153</v>
      </c>
      <c r="AS96" s="17" t="s">
        <v>971</v>
      </c>
      <c r="AT96" s="17" t="s">
        <v>1153</v>
      </c>
      <c r="AU96" s="17" t="s">
        <v>971</v>
      </c>
      <c r="AV96" s="17" t="s">
        <v>1153</v>
      </c>
      <c r="AW96" s="17" t="s">
        <v>971</v>
      </c>
      <c r="AX96" s="17" t="s">
        <v>1153</v>
      </c>
      <c r="AY96" s="5" t="s">
        <v>971</v>
      </c>
      <c r="AZ96" s="17" t="s">
        <v>1153</v>
      </c>
      <c r="BA96" s="5" t="s">
        <v>971</v>
      </c>
      <c r="BB96" s="33" t="s">
        <v>781</v>
      </c>
      <c r="BC96" s="100">
        <v>43307</v>
      </c>
      <c r="BD96" s="33" t="s">
        <v>4387</v>
      </c>
      <c r="BE96" s="104"/>
      <c r="BF96" s="61"/>
      <c r="BG96" s="61"/>
      <c r="BH96" s="61"/>
      <c r="BI96" s="61"/>
      <c r="BJ96" s="44" t="s">
        <v>956</v>
      </c>
      <c r="BK96" s="104"/>
      <c r="BL96" s="104"/>
      <c r="BN96" s="65"/>
      <c r="BO96" s="65"/>
      <c r="BP96" s="65"/>
      <c r="BQ96" s="65"/>
    </row>
    <row r="97" spans="1:69" s="62" customFormat="1" ht="115.55" hidden="1" customHeight="1" x14ac:dyDescent="0.3">
      <c r="A97" s="106" t="s">
        <v>1802</v>
      </c>
      <c r="B97" s="17" t="s">
        <v>14</v>
      </c>
      <c r="C97" s="92">
        <v>42661</v>
      </c>
      <c r="D97" s="92" t="s">
        <v>4287</v>
      </c>
      <c r="E97" s="106" t="s">
        <v>1064</v>
      </c>
      <c r="F97" s="65" t="s">
        <v>6370</v>
      </c>
      <c r="G97" s="5" t="s">
        <v>26</v>
      </c>
      <c r="H97" s="5" t="s">
        <v>36</v>
      </c>
      <c r="I97" s="5" t="s">
        <v>40</v>
      </c>
      <c r="J97" s="17" t="s">
        <v>28</v>
      </c>
      <c r="K97" s="104">
        <v>1</v>
      </c>
      <c r="L97" s="303">
        <v>42737</v>
      </c>
      <c r="M97" s="303">
        <v>43100</v>
      </c>
      <c r="N97" s="39">
        <f t="shared" si="3"/>
        <v>52</v>
      </c>
      <c r="O97" s="147">
        <v>1</v>
      </c>
      <c r="P97" s="65" t="s">
        <v>29</v>
      </c>
      <c r="Q97" s="65" t="s">
        <v>30</v>
      </c>
      <c r="R97" s="65" t="s">
        <v>6371</v>
      </c>
      <c r="S97" s="146">
        <f t="shared" si="2"/>
        <v>259</v>
      </c>
      <c r="T97" s="65" t="s">
        <v>937</v>
      </c>
      <c r="U97" s="65" t="s">
        <v>937</v>
      </c>
      <c r="V97" s="5" t="s">
        <v>6372</v>
      </c>
      <c r="W97" s="17" t="s">
        <v>968</v>
      </c>
      <c r="X97" s="17" t="s">
        <v>968</v>
      </c>
      <c r="Y97" s="17" t="s">
        <v>968</v>
      </c>
      <c r="Z97" s="17" t="s">
        <v>968</v>
      </c>
      <c r="AA97" s="17" t="s">
        <v>968</v>
      </c>
      <c r="AB97" s="17" t="s">
        <v>968</v>
      </c>
      <c r="AC97" s="17" t="s">
        <v>968</v>
      </c>
      <c r="AD97" s="17" t="s">
        <v>968</v>
      </c>
      <c r="AE97" s="17" t="s">
        <v>968</v>
      </c>
      <c r="AF97" s="17" t="s">
        <v>1814</v>
      </c>
      <c r="AG97" s="17" t="s">
        <v>968</v>
      </c>
      <c r="AH97" s="17" t="s">
        <v>1814</v>
      </c>
      <c r="AI97" s="17" t="s">
        <v>968</v>
      </c>
      <c r="AJ97" s="17" t="s">
        <v>968</v>
      </c>
      <c r="AK97" s="17" t="s">
        <v>968</v>
      </c>
      <c r="AL97" s="17" t="s">
        <v>2616</v>
      </c>
      <c r="AM97" s="17" t="s">
        <v>968</v>
      </c>
      <c r="AN97" s="17" t="s">
        <v>2616</v>
      </c>
      <c r="AO97" s="17" t="s">
        <v>968</v>
      </c>
      <c r="AP97" s="17" t="s">
        <v>1153</v>
      </c>
      <c r="AQ97" s="17" t="s">
        <v>968</v>
      </c>
      <c r="AR97" s="17" t="s">
        <v>1153</v>
      </c>
      <c r="AS97" s="17" t="s">
        <v>968</v>
      </c>
      <c r="AT97" s="17" t="s">
        <v>1153</v>
      </c>
      <c r="AU97" s="17" t="s">
        <v>968</v>
      </c>
      <c r="AV97" s="17" t="s">
        <v>1153</v>
      </c>
      <c r="AW97" s="17" t="s">
        <v>968</v>
      </c>
      <c r="AX97" s="17" t="s">
        <v>1153</v>
      </c>
      <c r="AY97" s="5" t="s">
        <v>968</v>
      </c>
      <c r="AZ97" s="17" t="s">
        <v>1153</v>
      </c>
      <c r="BA97" s="5" t="s">
        <v>968</v>
      </c>
      <c r="BB97" s="33" t="s">
        <v>781</v>
      </c>
      <c r="BC97" s="100">
        <v>43122</v>
      </c>
      <c r="BD97" s="33" t="s">
        <v>4387</v>
      </c>
      <c r="BE97" s="104"/>
      <c r="BF97" s="61"/>
      <c r="BG97" s="61"/>
      <c r="BH97" s="61"/>
      <c r="BI97" s="61"/>
      <c r="BJ97" s="44" t="s">
        <v>956</v>
      </c>
      <c r="BK97" s="104"/>
      <c r="BL97" s="104"/>
      <c r="BN97" s="65"/>
      <c r="BO97" s="65"/>
      <c r="BP97" s="65"/>
      <c r="BQ97" s="65"/>
    </row>
    <row r="98" spans="1:69" s="62" customFormat="1" ht="115.55" hidden="1" customHeight="1" x14ac:dyDescent="0.3">
      <c r="A98" s="106" t="s">
        <v>1803</v>
      </c>
      <c r="B98" s="17" t="s">
        <v>14</v>
      </c>
      <c r="C98" s="92">
        <v>42661</v>
      </c>
      <c r="D98" s="92" t="s">
        <v>4287</v>
      </c>
      <c r="E98" s="106" t="s">
        <v>1064</v>
      </c>
      <c r="F98" s="65" t="s">
        <v>6370</v>
      </c>
      <c r="G98" s="5" t="s">
        <v>9167</v>
      </c>
      <c r="H98" s="5" t="s">
        <v>37</v>
      </c>
      <c r="I98" s="5" t="s">
        <v>37</v>
      </c>
      <c r="J98" s="17" t="s">
        <v>38</v>
      </c>
      <c r="K98" s="104">
        <v>1</v>
      </c>
      <c r="L98" s="303">
        <v>42737</v>
      </c>
      <c r="M98" s="303">
        <v>43100</v>
      </c>
      <c r="N98" s="39">
        <f t="shared" si="3"/>
        <v>52</v>
      </c>
      <c r="O98" s="147">
        <v>1</v>
      </c>
      <c r="P98" s="65" t="s">
        <v>24</v>
      </c>
      <c r="Q98" s="65"/>
      <c r="R98" s="65" t="s">
        <v>6373</v>
      </c>
      <c r="S98" s="146">
        <f t="shared" si="2"/>
        <v>167</v>
      </c>
      <c r="T98" s="65" t="s">
        <v>937</v>
      </c>
      <c r="U98" s="65" t="s">
        <v>937</v>
      </c>
      <c r="V98" s="5" t="s">
        <v>6374</v>
      </c>
      <c r="W98" s="17" t="s">
        <v>968</v>
      </c>
      <c r="X98" s="17" t="s">
        <v>968</v>
      </c>
      <c r="Y98" s="17" t="s">
        <v>968</v>
      </c>
      <c r="Z98" s="17" t="s">
        <v>968</v>
      </c>
      <c r="AA98" s="17" t="s">
        <v>968</v>
      </c>
      <c r="AB98" s="17" t="s">
        <v>968</v>
      </c>
      <c r="AC98" s="17" t="s">
        <v>968</v>
      </c>
      <c r="AD98" s="17" t="s">
        <v>968</v>
      </c>
      <c r="AE98" s="17" t="s">
        <v>968</v>
      </c>
      <c r="AF98" s="17" t="s">
        <v>1814</v>
      </c>
      <c r="AG98" s="17" t="s">
        <v>968</v>
      </c>
      <c r="AH98" s="17" t="s">
        <v>1814</v>
      </c>
      <c r="AI98" s="17" t="s">
        <v>968</v>
      </c>
      <c r="AJ98" s="17" t="s">
        <v>968</v>
      </c>
      <c r="AK98" s="17" t="s">
        <v>968</v>
      </c>
      <c r="AL98" s="17" t="s">
        <v>2616</v>
      </c>
      <c r="AM98" s="17" t="s">
        <v>968</v>
      </c>
      <c r="AN98" s="17" t="s">
        <v>2616</v>
      </c>
      <c r="AO98" s="17" t="s">
        <v>968</v>
      </c>
      <c r="AP98" s="17" t="s">
        <v>1153</v>
      </c>
      <c r="AQ98" s="17" t="s">
        <v>968</v>
      </c>
      <c r="AR98" s="17" t="s">
        <v>1153</v>
      </c>
      <c r="AS98" s="17" t="s">
        <v>968</v>
      </c>
      <c r="AT98" s="17" t="s">
        <v>1153</v>
      </c>
      <c r="AU98" s="17" t="s">
        <v>968</v>
      </c>
      <c r="AV98" s="17" t="s">
        <v>1153</v>
      </c>
      <c r="AW98" s="17" t="s">
        <v>968</v>
      </c>
      <c r="AX98" s="17" t="s">
        <v>1153</v>
      </c>
      <c r="AY98" s="5" t="s">
        <v>968</v>
      </c>
      <c r="AZ98" s="17" t="s">
        <v>1153</v>
      </c>
      <c r="BA98" s="5" t="s">
        <v>968</v>
      </c>
      <c r="BB98" s="33" t="s">
        <v>781</v>
      </c>
      <c r="BC98" s="100">
        <v>43122</v>
      </c>
      <c r="BD98" s="33" t="s">
        <v>4387</v>
      </c>
      <c r="BE98" s="104"/>
      <c r="BF98" s="61"/>
      <c r="BG98" s="61"/>
      <c r="BH98" s="61"/>
      <c r="BI98" s="61"/>
      <c r="BJ98" s="44" t="s">
        <v>956</v>
      </c>
      <c r="BK98" s="104"/>
      <c r="BL98" s="104"/>
      <c r="BN98" s="65"/>
      <c r="BO98" s="65"/>
      <c r="BP98" s="65"/>
      <c r="BQ98" s="65"/>
    </row>
    <row r="99" spans="1:69" s="62" customFormat="1" ht="115.55" hidden="1" customHeight="1" x14ac:dyDescent="0.3">
      <c r="A99" s="106" t="s">
        <v>1804</v>
      </c>
      <c r="B99" s="17" t="s">
        <v>14</v>
      </c>
      <c r="C99" s="92">
        <v>42661</v>
      </c>
      <c r="D99" s="92" t="s">
        <v>4288</v>
      </c>
      <c r="E99" s="106" t="s">
        <v>1022</v>
      </c>
      <c r="F99" s="65" t="s">
        <v>6375</v>
      </c>
      <c r="G99" s="5" t="s">
        <v>8597</v>
      </c>
      <c r="H99" s="5" t="s">
        <v>27</v>
      </c>
      <c r="I99" s="5" t="s">
        <v>27</v>
      </c>
      <c r="J99" s="17" t="s">
        <v>28</v>
      </c>
      <c r="K99" s="104">
        <v>1</v>
      </c>
      <c r="L99" s="303">
        <v>42737</v>
      </c>
      <c r="M99" s="303">
        <v>43100</v>
      </c>
      <c r="N99" s="39">
        <f t="shared" si="3"/>
        <v>52</v>
      </c>
      <c r="O99" s="147">
        <v>1</v>
      </c>
      <c r="P99" s="65" t="s">
        <v>29</v>
      </c>
      <c r="Q99" s="65" t="s">
        <v>30</v>
      </c>
      <c r="R99" s="65" t="s">
        <v>6376</v>
      </c>
      <c r="S99" s="146">
        <f t="shared" si="2"/>
        <v>164</v>
      </c>
      <c r="T99" s="65" t="s">
        <v>937</v>
      </c>
      <c r="U99" s="65" t="s">
        <v>937</v>
      </c>
      <c r="V99" s="5" t="s">
        <v>6377</v>
      </c>
      <c r="W99" s="17" t="s">
        <v>968</v>
      </c>
      <c r="X99" s="17" t="s">
        <v>968</v>
      </c>
      <c r="Y99" s="17" t="s">
        <v>968</v>
      </c>
      <c r="Z99" s="17" t="s">
        <v>968</v>
      </c>
      <c r="AA99" s="17" t="s">
        <v>968</v>
      </c>
      <c r="AB99" s="17" t="s">
        <v>968</v>
      </c>
      <c r="AC99" s="17" t="s">
        <v>968</v>
      </c>
      <c r="AD99" s="17" t="s">
        <v>968</v>
      </c>
      <c r="AE99" s="17" t="s">
        <v>968</v>
      </c>
      <c r="AF99" s="17" t="s">
        <v>1814</v>
      </c>
      <c r="AG99" s="17" t="s">
        <v>968</v>
      </c>
      <c r="AH99" s="17" t="s">
        <v>1814</v>
      </c>
      <c r="AI99" s="17" t="s">
        <v>968</v>
      </c>
      <c r="AJ99" s="17" t="s">
        <v>968</v>
      </c>
      <c r="AK99" s="17" t="s">
        <v>968</v>
      </c>
      <c r="AL99" s="17" t="s">
        <v>2616</v>
      </c>
      <c r="AM99" s="17" t="s">
        <v>968</v>
      </c>
      <c r="AN99" s="17" t="s">
        <v>2616</v>
      </c>
      <c r="AO99" s="17" t="s">
        <v>968</v>
      </c>
      <c r="AP99" s="17" t="s">
        <v>1153</v>
      </c>
      <c r="AQ99" s="17" t="s">
        <v>968</v>
      </c>
      <c r="AR99" s="17" t="s">
        <v>1153</v>
      </c>
      <c r="AS99" s="17" t="s">
        <v>968</v>
      </c>
      <c r="AT99" s="17" t="s">
        <v>1153</v>
      </c>
      <c r="AU99" s="17" t="s">
        <v>968</v>
      </c>
      <c r="AV99" s="17" t="s">
        <v>1153</v>
      </c>
      <c r="AW99" s="17" t="s">
        <v>968</v>
      </c>
      <c r="AX99" s="17" t="s">
        <v>1153</v>
      </c>
      <c r="AY99" s="5" t="s">
        <v>968</v>
      </c>
      <c r="AZ99" s="17" t="s">
        <v>1153</v>
      </c>
      <c r="BA99" s="5" t="s">
        <v>968</v>
      </c>
      <c r="BB99" s="33" t="s">
        <v>781</v>
      </c>
      <c r="BC99" s="100">
        <v>43122</v>
      </c>
      <c r="BD99" s="33" t="s">
        <v>4387</v>
      </c>
      <c r="BE99" s="104"/>
      <c r="BF99" s="61"/>
      <c r="BG99" s="61"/>
      <c r="BH99" s="61"/>
      <c r="BI99" s="61"/>
      <c r="BJ99" s="44" t="s">
        <v>956</v>
      </c>
      <c r="BK99" s="104"/>
      <c r="BL99" s="104"/>
      <c r="BN99" s="65"/>
      <c r="BO99" s="65"/>
      <c r="BP99" s="65"/>
      <c r="BQ99" s="65"/>
    </row>
    <row r="100" spans="1:69" s="62" customFormat="1" ht="115.55" hidden="1" customHeight="1" x14ac:dyDescent="0.3">
      <c r="A100" s="106" t="s">
        <v>1805</v>
      </c>
      <c r="B100" s="17" t="s">
        <v>14</v>
      </c>
      <c r="C100" s="92">
        <v>42661</v>
      </c>
      <c r="D100" s="92" t="s">
        <v>4288</v>
      </c>
      <c r="E100" s="106" t="s">
        <v>1022</v>
      </c>
      <c r="F100" s="65" t="s">
        <v>6375</v>
      </c>
      <c r="G100" s="5" t="s">
        <v>370</v>
      </c>
      <c r="H100" s="5" t="s">
        <v>371</v>
      </c>
      <c r="I100" s="5" t="s">
        <v>372</v>
      </c>
      <c r="J100" s="17" t="s">
        <v>373</v>
      </c>
      <c r="K100" s="104">
        <v>100</v>
      </c>
      <c r="L100" s="303">
        <v>42856</v>
      </c>
      <c r="M100" s="303">
        <v>43281</v>
      </c>
      <c r="N100" s="39">
        <f t="shared" si="3"/>
        <v>9</v>
      </c>
      <c r="O100" s="147">
        <v>100</v>
      </c>
      <c r="P100" s="65" t="s">
        <v>29</v>
      </c>
      <c r="Q100" s="65" t="s">
        <v>374</v>
      </c>
      <c r="R100" s="65" t="s">
        <v>6378</v>
      </c>
      <c r="S100" s="146">
        <f t="shared" si="2"/>
        <v>113</v>
      </c>
      <c r="T100" s="65" t="s">
        <v>937</v>
      </c>
      <c r="U100" s="65" t="s">
        <v>937</v>
      </c>
      <c r="V100" s="5" t="s">
        <v>6379</v>
      </c>
      <c r="W100" s="17" t="s">
        <v>968</v>
      </c>
      <c r="X100" s="17" t="s">
        <v>968</v>
      </c>
      <c r="Y100" s="17" t="s">
        <v>968</v>
      </c>
      <c r="Z100" s="17" t="s">
        <v>968</v>
      </c>
      <c r="AA100" s="17" t="s">
        <v>968</v>
      </c>
      <c r="AB100" s="17" t="s">
        <v>968</v>
      </c>
      <c r="AC100" s="17" t="s">
        <v>968</v>
      </c>
      <c r="AD100" s="17" t="s">
        <v>968</v>
      </c>
      <c r="AE100" s="17" t="s">
        <v>968</v>
      </c>
      <c r="AF100" s="17" t="s">
        <v>1814</v>
      </c>
      <c r="AG100" s="17" t="s">
        <v>968</v>
      </c>
      <c r="AH100" s="17" t="s">
        <v>1814</v>
      </c>
      <c r="AI100" s="17" t="s">
        <v>968</v>
      </c>
      <c r="AJ100" s="17" t="s">
        <v>968</v>
      </c>
      <c r="AK100" s="17" t="s">
        <v>968</v>
      </c>
      <c r="AL100" s="17" t="s">
        <v>2616</v>
      </c>
      <c r="AM100" s="17" t="s">
        <v>968</v>
      </c>
      <c r="AN100" s="17" t="s">
        <v>2616</v>
      </c>
      <c r="AO100" s="17" t="s">
        <v>968</v>
      </c>
      <c r="AP100" s="17" t="s">
        <v>1153</v>
      </c>
      <c r="AQ100" s="17" t="s">
        <v>968</v>
      </c>
      <c r="AR100" s="17" t="s">
        <v>1153</v>
      </c>
      <c r="AS100" s="17" t="s">
        <v>968</v>
      </c>
      <c r="AT100" s="17" t="s">
        <v>1153</v>
      </c>
      <c r="AU100" s="17" t="s">
        <v>968</v>
      </c>
      <c r="AV100" s="17" t="s">
        <v>1153</v>
      </c>
      <c r="AW100" s="17" t="s">
        <v>968</v>
      </c>
      <c r="AX100" s="17" t="s">
        <v>1153</v>
      </c>
      <c r="AY100" s="5" t="s">
        <v>968</v>
      </c>
      <c r="AZ100" s="17" t="s">
        <v>1153</v>
      </c>
      <c r="BA100" s="5" t="s">
        <v>968</v>
      </c>
      <c r="BB100" s="33" t="s">
        <v>781</v>
      </c>
      <c r="BC100" s="100">
        <v>43122</v>
      </c>
      <c r="BD100" s="33" t="s">
        <v>4387</v>
      </c>
      <c r="BE100" s="104"/>
      <c r="BF100" s="61"/>
      <c r="BG100" s="61"/>
      <c r="BH100" s="61"/>
      <c r="BI100" s="61"/>
      <c r="BJ100" s="44" t="s">
        <v>956</v>
      </c>
      <c r="BK100" s="104"/>
      <c r="BL100" s="104"/>
      <c r="BN100" s="65"/>
      <c r="BO100" s="65"/>
      <c r="BP100" s="65"/>
      <c r="BQ100" s="65"/>
    </row>
    <row r="101" spans="1:69" s="62" customFormat="1" ht="115.55" hidden="1" customHeight="1" x14ac:dyDescent="0.3">
      <c r="A101" s="106" t="s">
        <v>1806</v>
      </c>
      <c r="B101" s="17" t="s">
        <v>14</v>
      </c>
      <c r="C101" s="92">
        <v>42661</v>
      </c>
      <c r="D101" s="92" t="s">
        <v>4384</v>
      </c>
      <c r="E101" s="106" t="s">
        <v>1024</v>
      </c>
      <c r="F101" s="65" t="s">
        <v>6380</v>
      </c>
      <c r="G101" s="5" t="s">
        <v>8598</v>
      </c>
      <c r="H101" s="5" t="s">
        <v>39</v>
      </c>
      <c r="I101" s="5" t="s">
        <v>40</v>
      </c>
      <c r="J101" s="17" t="s">
        <v>28</v>
      </c>
      <c r="K101" s="104">
        <v>1</v>
      </c>
      <c r="L101" s="303">
        <v>42737</v>
      </c>
      <c r="M101" s="303">
        <v>43100</v>
      </c>
      <c r="N101" s="39">
        <f t="shared" si="3"/>
        <v>52</v>
      </c>
      <c r="O101" s="147">
        <v>1</v>
      </c>
      <c r="P101" s="65" t="s">
        <v>29</v>
      </c>
      <c r="Q101" s="65" t="s">
        <v>30</v>
      </c>
      <c r="R101" s="65" t="s">
        <v>6381</v>
      </c>
      <c r="S101" s="146">
        <f t="shared" si="2"/>
        <v>325</v>
      </c>
      <c r="T101" s="65" t="s">
        <v>937</v>
      </c>
      <c r="U101" s="65" t="s">
        <v>937</v>
      </c>
      <c r="V101" s="5" t="s">
        <v>6382</v>
      </c>
      <c r="W101" s="17" t="s">
        <v>968</v>
      </c>
      <c r="X101" s="17" t="s">
        <v>968</v>
      </c>
      <c r="Y101" s="17" t="s">
        <v>968</v>
      </c>
      <c r="Z101" s="17" t="s">
        <v>968</v>
      </c>
      <c r="AA101" s="17" t="s">
        <v>968</v>
      </c>
      <c r="AB101" s="17" t="s">
        <v>968</v>
      </c>
      <c r="AC101" s="17" t="s">
        <v>968</v>
      </c>
      <c r="AD101" s="17" t="s">
        <v>968</v>
      </c>
      <c r="AE101" s="17" t="s">
        <v>968</v>
      </c>
      <c r="AF101" s="17" t="s">
        <v>1814</v>
      </c>
      <c r="AG101" s="17" t="s">
        <v>968</v>
      </c>
      <c r="AH101" s="17" t="s">
        <v>1814</v>
      </c>
      <c r="AI101" s="17" t="s">
        <v>968</v>
      </c>
      <c r="AJ101" s="17" t="s">
        <v>968</v>
      </c>
      <c r="AK101" s="17" t="s">
        <v>968</v>
      </c>
      <c r="AL101" s="17" t="s">
        <v>2616</v>
      </c>
      <c r="AM101" s="17" t="s">
        <v>968</v>
      </c>
      <c r="AN101" s="17" t="s">
        <v>2616</v>
      </c>
      <c r="AO101" s="17" t="s">
        <v>968</v>
      </c>
      <c r="AP101" s="17" t="s">
        <v>1153</v>
      </c>
      <c r="AQ101" s="17" t="s">
        <v>968</v>
      </c>
      <c r="AR101" s="17" t="s">
        <v>1153</v>
      </c>
      <c r="AS101" s="17" t="s">
        <v>968</v>
      </c>
      <c r="AT101" s="17" t="s">
        <v>1153</v>
      </c>
      <c r="AU101" s="17" t="s">
        <v>968</v>
      </c>
      <c r="AV101" s="17" t="s">
        <v>1153</v>
      </c>
      <c r="AW101" s="17" t="s">
        <v>968</v>
      </c>
      <c r="AX101" s="17" t="s">
        <v>1153</v>
      </c>
      <c r="AY101" s="5" t="s">
        <v>968</v>
      </c>
      <c r="AZ101" s="17" t="s">
        <v>1153</v>
      </c>
      <c r="BA101" s="5" t="s">
        <v>968</v>
      </c>
      <c r="BB101" s="33" t="s">
        <v>781</v>
      </c>
      <c r="BC101" s="100">
        <v>43122</v>
      </c>
      <c r="BD101" s="33" t="s">
        <v>4387</v>
      </c>
      <c r="BE101" s="104"/>
      <c r="BF101" s="61"/>
      <c r="BG101" s="61"/>
      <c r="BH101" s="61"/>
      <c r="BI101" s="61"/>
      <c r="BJ101" s="44" t="s">
        <v>956</v>
      </c>
      <c r="BK101" s="104"/>
      <c r="BL101" s="104"/>
      <c r="BN101" s="65"/>
      <c r="BO101" s="65"/>
      <c r="BP101" s="65"/>
      <c r="BQ101" s="65"/>
    </row>
    <row r="102" spans="1:69" s="62" customFormat="1" ht="115.55" hidden="1" customHeight="1" x14ac:dyDescent="0.3">
      <c r="A102" s="106" t="s">
        <v>1350</v>
      </c>
      <c r="B102" s="17" t="s">
        <v>14</v>
      </c>
      <c r="C102" s="92">
        <v>42661</v>
      </c>
      <c r="D102" s="92" t="s">
        <v>4384</v>
      </c>
      <c r="E102" s="106" t="s">
        <v>1065</v>
      </c>
      <c r="F102" s="65" t="s">
        <v>8599</v>
      </c>
      <c r="G102" s="5" t="s">
        <v>26</v>
      </c>
      <c r="H102" s="5" t="s">
        <v>36</v>
      </c>
      <c r="I102" s="5" t="s">
        <v>40</v>
      </c>
      <c r="J102" s="17" t="s">
        <v>28</v>
      </c>
      <c r="K102" s="104">
        <v>1</v>
      </c>
      <c r="L102" s="303">
        <v>42737</v>
      </c>
      <c r="M102" s="303">
        <v>43100</v>
      </c>
      <c r="N102" s="39">
        <f t="shared" si="3"/>
        <v>52</v>
      </c>
      <c r="O102" s="147">
        <v>1</v>
      </c>
      <c r="P102" s="65" t="s">
        <v>29</v>
      </c>
      <c r="Q102" s="65" t="s">
        <v>30</v>
      </c>
      <c r="R102" s="65" t="s">
        <v>6381</v>
      </c>
      <c r="S102" s="146">
        <f t="shared" si="2"/>
        <v>325</v>
      </c>
      <c r="T102" s="65" t="s">
        <v>937</v>
      </c>
      <c r="U102" s="65" t="s">
        <v>937</v>
      </c>
      <c r="V102" s="5" t="s">
        <v>6383</v>
      </c>
      <c r="W102" s="17" t="s">
        <v>968</v>
      </c>
      <c r="X102" s="17" t="s">
        <v>968</v>
      </c>
      <c r="Y102" s="17" t="s">
        <v>968</v>
      </c>
      <c r="Z102" s="17" t="s">
        <v>968</v>
      </c>
      <c r="AA102" s="17" t="s">
        <v>968</v>
      </c>
      <c r="AB102" s="17" t="s">
        <v>968</v>
      </c>
      <c r="AC102" s="17" t="s">
        <v>968</v>
      </c>
      <c r="AD102" s="17" t="s">
        <v>968</v>
      </c>
      <c r="AE102" s="17" t="s">
        <v>968</v>
      </c>
      <c r="AF102" s="17" t="s">
        <v>1814</v>
      </c>
      <c r="AG102" s="17" t="s">
        <v>968</v>
      </c>
      <c r="AH102" s="17" t="s">
        <v>1814</v>
      </c>
      <c r="AI102" s="17" t="s">
        <v>968</v>
      </c>
      <c r="AJ102" s="17" t="s">
        <v>968</v>
      </c>
      <c r="AK102" s="17" t="s">
        <v>968</v>
      </c>
      <c r="AL102" s="17" t="s">
        <v>2616</v>
      </c>
      <c r="AM102" s="17" t="s">
        <v>968</v>
      </c>
      <c r="AN102" s="17" t="s">
        <v>2616</v>
      </c>
      <c r="AO102" s="17" t="s">
        <v>968</v>
      </c>
      <c r="AP102" s="17" t="s">
        <v>1153</v>
      </c>
      <c r="AQ102" s="17" t="s">
        <v>968</v>
      </c>
      <c r="AR102" s="17" t="s">
        <v>1153</v>
      </c>
      <c r="AS102" s="17" t="s">
        <v>968</v>
      </c>
      <c r="AT102" s="17" t="s">
        <v>1153</v>
      </c>
      <c r="AU102" s="17" t="s">
        <v>968</v>
      </c>
      <c r="AV102" s="17" t="s">
        <v>1153</v>
      </c>
      <c r="AW102" s="17" t="s">
        <v>968</v>
      </c>
      <c r="AX102" s="17" t="s">
        <v>1153</v>
      </c>
      <c r="AY102" s="5" t="s">
        <v>968</v>
      </c>
      <c r="AZ102" s="17" t="s">
        <v>1153</v>
      </c>
      <c r="BA102" s="5" t="s">
        <v>968</v>
      </c>
      <c r="BB102" s="33" t="s">
        <v>781</v>
      </c>
      <c r="BC102" s="100">
        <v>43122</v>
      </c>
      <c r="BD102" s="33" t="s">
        <v>4387</v>
      </c>
      <c r="BE102" s="104"/>
      <c r="BF102" s="61"/>
      <c r="BG102" s="61"/>
      <c r="BH102" s="61"/>
      <c r="BI102" s="61"/>
      <c r="BJ102" s="44" t="s">
        <v>956</v>
      </c>
      <c r="BK102" s="104"/>
      <c r="BL102" s="104"/>
      <c r="BN102" s="65"/>
      <c r="BO102" s="65"/>
      <c r="BP102" s="65"/>
      <c r="BQ102" s="65"/>
    </row>
    <row r="103" spans="1:69" s="62" customFormat="1" ht="115.55" hidden="1" customHeight="1" x14ac:dyDescent="0.3">
      <c r="A103" s="106" t="s">
        <v>1351</v>
      </c>
      <c r="B103" s="17" t="s">
        <v>14</v>
      </c>
      <c r="C103" s="92">
        <v>42661</v>
      </c>
      <c r="D103" s="92" t="s">
        <v>4384</v>
      </c>
      <c r="E103" s="106" t="s">
        <v>1066</v>
      </c>
      <c r="F103" s="65" t="s">
        <v>8600</v>
      </c>
      <c r="G103" s="5" t="s">
        <v>8598</v>
      </c>
      <c r="H103" s="5" t="s">
        <v>39</v>
      </c>
      <c r="I103" s="5" t="s">
        <v>40</v>
      </c>
      <c r="J103" s="17" t="s">
        <v>28</v>
      </c>
      <c r="K103" s="104">
        <v>1</v>
      </c>
      <c r="L103" s="303">
        <v>42737</v>
      </c>
      <c r="M103" s="303">
        <v>43100</v>
      </c>
      <c r="N103" s="39">
        <f t="shared" si="3"/>
        <v>52</v>
      </c>
      <c r="O103" s="147">
        <v>1</v>
      </c>
      <c r="P103" s="65" t="s">
        <v>29</v>
      </c>
      <c r="Q103" s="65" t="s">
        <v>30</v>
      </c>
      <c r="R103" s="65" t="s">
        <v>6384</v>
      </c>
      <c r="S103" s="146">
        <f t="shared" si="2"/>
        <v>325</v>
      </c>
      <c r="T103" s="65" t="s">
        <v>937</v>
      </c>
      <c r="U103" s="65" t="s">
        <v>937</v>
      </c>
      <c r="V103" s="5" t="s">
        <v>6385</v>
      </c>
      <c r="W103" s="17" t="s">
        <v>968</v>
      </c>
      <c r="X103" s="17" t="s">
        <v>968</v>
      </c>
      <c r="Y103" s="17" t="s">
        <v>968</v>
      </c>
      <c r="Z103" s="17" t="s">
        <v>968</v>
      </c>
      <c r="AA103" s="17" t="s">
        <v>968</v>
      </c>
      <c r="AB103" s="17" t="s">
        <v>968</v>
      </c>
      <c r="AC103" s="17" t="s">
        <v>968</v>
      </c>
      <c r="AD103" s="17" t="s">
        <v>968</v>
      </c>
      <c r="AE103" s="17" t="s">
        <v>968</v>
      </c>
      <c r="AF103" s="17" t="s">
        <v>1814</v>
      </c>
      <c r="AG103" s="17" t="s">
        <v>968</v>
      </c>
      <c r="AH103" s="17" t="s">
        <v>1814</v>
      </c>
      <c r="AI103" s="17" t="s">
        <v>968</v>
      </c>
      <c r="AJ103" s="17" t="s">
        <v>968</v>
      </c>
      <c r="AK103" s="17" t="s">
        <v>968</v>
      </c>
      <c r="AL103" s="17" t="s">
        <v>2616</v>
      </c>
      <c r="AM103" s="17" t="s">
        <v>968</v>
      </c>
      <c r="AN103" s="17" t="s">
        <v>2616</v>
      </c>
      <c r="AO103" s="17" t="s">
        <v>968</v>
      </c>
      <c r="AP103" s="17" t="s">
        <v>1153</v>
      </c>
      <c r="AQ103" s="17" t="s">
        <v>968</v>
      </c>
      <c r="AR103" s="17" t="s">
        <v>1153</v>
      </c>
      <c r="AS103" s="17" t="s">
        <v>968</v>
      </c>
      <c r="AT103" s="17" t="s">
        <v>1153</v>
      </c>
      <c r="AU103" s="17" t="s">
        <v>968</v>
      </c>
      <c r="AV103" s="17" t="s">
        <v>1153</v>
      </c>
      <c r="AW103" s="17" t="s">
        <v>968</v>
      </c>
      <c r="AX103" s="17" t="s">
        <v>1153</v>
      </c>
      <c r="AY103" s="5" t="s">
        <v>968</v>
      </c>
      <c r="AZ103" s="17" t="s">
        <v>1153</v>
      </c>
      <c r="BA103" s="5" t="s">
        <v>968</v>
      </c>
      <c r="BB103" s="33" t="s">
        <v>781</v>
      </c>
      <c r="BC103" s="100">
        <v>43122</v>
      </c>
      <c r="BD103" s="33" t="s">
        <v>4387</v>
      </c>
      <c r="BE103" s="104"/>
      <c r="BF103" s="61"/>
      <c r="BG103" s="61"/>
      <c r="BH103" s="61"/>
      <c r="BI103" s="61"/>
      <c r="BJ103" s="44" t="s">
        <v>956</v>
      </c>
      <c r="BK103" s="104"/>
      <c r="BL103" s="104"/>
      <c r="BN103" s="65"/>
      <c r="BO103" s="65"/>
      <c r="BP103" s="65"/>
      <c r="BQ103" s="65"/>
    </row>
    <row r="104" spans="1:69" s="62" customFormat="1" ht="115.55" hidden="1" customHeight="1" x14ac:dyDescent="0.3">
      <c r="A104" s="106" t="s">
        <v>1352</v>
      </c>
      <c r="B104" s="17" t="s">
        <v>14</v>
      </c>
      <c r="C104" s="92">
        <v>42661</v>
      </c>
      <c r="D104" s="92" t="s">
        <v>4287</v>
      </c>
      <c r="E104" s="106" t="s">
        <v>1070</v>
      </c>
      <c r="F104" s="65" t="s">
        <v>6386</v>
      </c>
      <c r="G104" s="5" t="s">
        <v>8598</v>
      </c>
      <c r="H104" s="5" t="s">
        <v>323</v>
      </c>
      <c r="I104" s="5" t="s">
        <v>8601</v>
      </c>
      <c r="J104" s="17" t="s">
        <v>28</v>
      </c>
      <c r="K104" s="104">
        <v>3</v>
      </c>
      <c r="L104" s="303">
        <v>42737</v>
      </c>
      <c r="M104" s="303">
        <v>43100</v>
      </c>
      <c r="N104" s="39">
        <f t="shared" si="3"/>
        <v>52</v>
      </c>
      <c r="O104" s="147">
        <v>3</v>
      </c>
      <c r="P104" s="65" t="s">
        <v>29</v>
      </c>
      <c r="Q104" s="65" t="s">
        <v>30</v>
      </c>
      <c r="R104" s="65" t="s">
        <v>6387</v>
      </c>
      <c r="S104" s="146">
        <f t="shared" si="2"/>
        <v>366</v>
      </c>
      <c r="T104" s="65" t="s">
        <v>937</v>
      </c>
      <c r="U104" s="65" t="s">
        <v>937</v>
      </c>
      <c r="V104" s="5" t="s">
        <v>6388</v>
      </c>
      <c r="W104" s="17" t="s">
        <v>968</v>
      </c>
      <c r="X104" s="17" t="s">
        <v>968</v>
      </c>
      <c r="Y104" s="17" t="s">
        <v>968</v>
      </c>
      <c r="Z104" s="17" t="s">
        <v>968</v>
      </c>
      <c r="AA104" s="17" t="s">
        <v>968</v>
      </c>
      <c r="AB104" s="17" t="s">
        <v>968</v>
      </c>
      <c r="AC104" s="17" t="s">
        <v>968</v>
      </c>
      <c r="AD104" s="17" t="s">
        <v>968</v>
      </c>
      <c r="AE104" s="17" t="s">
        <v>968</v>
      </c>
      <c r="AF104" s="17" t="s">
        <v>1814</v>
      </c>
      <c r="AG104" s="17" t="s">
        <v>968</v>
      </c>
      <c r="AH104" s="17" t="s">
        <v>1814</v>
      </c>
      <c r="AI104" s="17" t="s">
        <v>968</v>
      </c>
      <c r="AJ104" s="17" t="s">
        <v>968</v>
      </c>
      <c r="AK104" s="17" t="s">
        <v>968</v>
      </c>
      <c r="AL104" s="17" t="s">
        <v>2616</v>
      </c>
      <c r="AM104" s="17" t="s">
        <v>968</v>
      </c>
      <c r="AN104" s="17" t="s">
        <v>2616</v>
      </c>
      <c r="AO104" s="17" t="s">
        <v>968</v>
      </c>
      <c r="AP104" s="17" t="s">
        <v>1153</v>
      </c>
      <c r="AQ104" s="17" t="s">
        <v>968</v>
      </c>
      <c r="AR104" s="17" t="s">
        <v>1153</v>
      </c>
      <c r="AS104" s="17" t="s">
        <v>968</v>
      </c>
      <c r="AT104" s="17" t="s">
        <v>1153</v>
      </c>
      <c r="AU104" s="17" t="s">
        <v>968</v>
      </c>
      <c r="AV104" s="17" t="s">
        <v>1153</v>
      </c>
      <c r="AW104" s="17" t="s">
        <v>968</v>
      </c>
      <c r="AX104" s="17" t="s">
        <v>1153</v>
      </c>
      <c r="AY104" s="5" t="s">
        <v>968</v>
      </c>
      <c r="AZ104" s="17" t="s">
        <v>1153</v>
      </c>
      <c r="BA104" s="5" t="s">
        <v>968</v>
      </c>
      <c r="BB104" s="33" t="s">
        <v>781</v>
      </c>
      <c r="BC104" s="100">
        <v>43122</v>
      </c>
      <c r="BD104" s="33" t="s">
        <v>4387</v>
      </c>
      <c r="BE104" s="104"/>
      <c r="BF104" s="61"/>
      <c r="BG104" s="61"/>
      <c r="BH104" s="61"/>
      <c r="BI104" s="61"/>
      <c r="BJ104" s="44" t="s">
        <v>956</v>
      </c>
      <c r="BK104" s="104"/>
      <c r="BL104" s="104"/>
      <c r="BN104" s="65"/>
      <c r="BO104" s="65"/>
      <c r="BP104" s="65"/>
      <c r="BQ104" s="65"/>
    </row>
    <row r="105" spans="1:69" s="62" customFormat="1" ht="115.55" hidden="1" customHeight="1" x14ac:dyDescent="0.3">
      <c r="A105" s="106" t="s">
        <v>1353</v>
      </c>
      <c r="B105" s="17" t="s">
        <v>14</v>
      </c>
      <c r="C105" s="92">
        <v>42661</v>
      </c>
      <c r="D105" s="92" t="s">
        <v>4288</v>
      </c>
      <c r="E105" s="106" t="s">
        <v>1071</v>
      </c>
      <c r="F105" s="65" t="s">
        <v>6389</v>
      </c>
      <c r="G105" s="5" t="s">
        <v>17</v>
      </c>
      <c r="H105" s="5" t="s">
        <v>46</v>
      </c>
      <c r="I105" s="5" t="s">
        <v>47</v>
      </c>
      <c r="J105" s="17" t="s">
        <v>20</v>
      </c>
      <c r="K105" s="104">
        <v>1</v>
      </c>
      <c r="L105" s="303">
        <v>42795</v>
      </c>
      <c r="M105" s="303">
        <v>43100</v>
      </c>
      <c r="N105" s="39">
        <f t="shared" si="3"/>
        <v>44</v>
      </c>
      <c r="O105" s="147">
        <v>1</v>
      </c>
      <c r="P105" s="65" t="s">
        <v>48</v>
      </c>
      <c r="Q105" s="65"/>
      <c r="R105" s="65" t="s">
        <v>6390</v>
      </c>
      <c r="S105" s="146">
        <f t="shared" si="2"/>
        <v>167</v>
      </c>
      <c r="T105" s="65" t="s">
        <v>937</v>
      </c>
      <c r="U105" s="65" t="s">
        <v>937</v>
      </c>
      <c r="V105" s="5" t="s">
        <v>6391</v>
      </c>
      <c r="W105" s="17" t="s">
        <v>968</v>
      </c>
      <c r="X105" s="17" t="s">
        <v>968</v>
      </c>
      <c r="Y105" s="17" t="s">
        <v>968</v>
      </c>
      <c r="Z105" s="17" t="s">
        <v>968</v>
      </c>
      <c r="AA105" s="17" t="s">
        <v>968</v>
      </c>
      <c r="AB105" s="17" t="s">
        <v>968</v>
      </c>
      <c r="AC105" s="17" t="s">
        <v>968</v>
      </c>
      <c r="AD105" s="17" t="s">
        <v>968</v>
      </c>
      <c r="AE105" s="17" t="s">
        <v>968</v>
      </c>
      <c r="AF105" s="17" t="s">
        <v>1814</v>
      </c>
      <c r="AG105" s="17" t="s">
        <v>968</v>
      </c>
      <c r="AH105" s="17" t="s">
        <v>1814</v>
      </c>
      <c r="AI105" s="17" t="s">
        <v>968</v>
      </c>
      <c r="AJ105" s="17" t="s">
        <v>968</v>
      </c>
      <c r="AK105" s="17" t="s">
        <v>968</v>
      </c>
      <c r="AL105" s="17" t="s">
        <v>2616</v>
      </c>
      <c r="AM105" s="17" t="s">
        <v>968</v>
      </c>
      <c r="AN105" s="17" t="s">
        <v>2616</v>
      </c>
      <c r="AO105" s="17" t="s">
        <v>968</v>
      </c>
      <c r="AP105" s="17" t="s">
        <v>1153</v>
      </c>
      <c r="AQ105" s="17" t="s">
        <v>968</v>
      </c>
      <c r="AR105" s="17" t="s">
        <v>1153</v>
      </c>
      <c r="AS105" s="17" t="s">
        <v>968</v>
      </c>
      <c r="AT105" s="17" t="s">
        <v>1153</v>
      </c>
      <c r="AU105" s="17" t="s">
        <v>968</v>
      </c>
      <c r="AV105" s="17" t="s">
        <v>1153</v>
      </c>
      <c r="AW105" s="17" t="s">
        <v>968</v>
      </c>
      <c r="AX105" s="17" t="s">
        <v>1153</v>
      </c>
      <c r="AY105" s="5" t="s">
        <v>968</v>
      </c>
      <c r="AZ105" s="17" t="s">
        <v>1153</v>
      </c>
      <c r="BA105" s="5" t="s">
        <v>968</v>
      </c>
      <c r="BB105" s="33" t="s">
        <v>781</v>
      </c>
      <c r="BC105" s="100">
        <v>43122</v>
      </c>
      <c r="BD105" s="33" t="s">
        <v>4387</v>
      </c>
      <c r="BE105" s="104"/>
      <c r="BF105" s="61"/>
      <c r="BG105" s="61"/>
      <c r="BH105" s="61"/>
      <c r="BI105" s="61"/>
      <c r="BJ105" s="44" t="s">
        <v>956</v>
      </c>
      <c r="BK105" s="104"/>
      <c r="BL105" s="104"/>
      <c r="BN105" s="65"/>
      <c r="BO105" s="65"/>
      <c r="BP105" s="65"/>
      <c r="BQ105" s="65"/>
    </row>
    <row r="106" spans="1:69" s="62" customFormat="1" ht="115.55" hidden="1" customHeight="1" x14ac:dyDescent="0.3">
      <c r="A106" s="106" t="s">
        <v>1354</v>
      </c>
      <c r="B106" s="17" t="s">
        <v>14</v>
      </c>
      <c r="C106" s="92">
        <v>42661</v>
      </c>
      <c r="D106" s="92" t="s">
        <v>4288</v>
      </c>
      <c r="E106" s="106" t="s">
        <v>1073</v>
      </c>
      <c r="F106" s="65" t="s">
        <v>6392</v>
      </c>
      <c r="G106" s="5" t="s">
        <v>49</v>
      </c>
      <c r="H106" s="5" t="s">
        <v>50</v>
      </c>
      <c r="I106" s="5" t="s">
        <v>50</v>
      </c>
      <c r="J106" s="17" t="s">
        <v>51</v>
      </c>
      <c r="K106" s="104">
        <v>1</v>
      </c>
      <c r="L106" s="303">
        <v>42767</v>
      </c>
      <c r="M106" s="303">
        <v>42916</v>
      </c>
      <c r="N106" s="39">
        <f t="shared" si="3"/>
        <v>22</v>
      </c>
      <c r="O106" s="147">
        <v>1</v>
      </c>
      <c r="P106" s="65" t="s">
        <v>48</v>
      </c>
      <c r="Q106" s="65"/>
      <c r="R106" s="65" t="s">
        <v>6393</v>
      </c>
      <c r="S106" s="146">
        <f t="shared" si="2"/>
        <v>390</v>
      </c>
      <c r="T106" s="65" t="s">
        <v>937</v>
      </c>
      <c r="U106" s="65" t="s">
        <v>937</v>
      </c>
      <c r="V106" s="5" t="s">
        <v>6394</v>
      </c>
      <c r="W106" s="17" t="s">
        <v>968</v>
      </c>
      <c r="X106" s="17" t="s">
        <v>968</v>
      </c>
      <c r="Y106" s="17" t="s">
        <v>968</v>
      </c>
      <c r="Z106" s="17" t="s">
        <v>968</v>
      </c>
      <c r="AA106" s="17" t="s">
        <v>968</v>
      </c>
      <c r="AB106" s="17" t="s">
        <v>968</v>
      </c>
      <c r="AC106" s="17" t="s">
        <v>968</v>
      </c>
      <c r="AD106" s="17" t="s">
        <v>968</v>
      </c>
      <c r="AE106" s="17" t="s">
        <v>968</v>
      </c>
      <c r="AF106" s="17" t="s">
        <v>1814</v>
      </c>
      <c r="AG106" s="17" t="s">
        <v>968</v>
      </c>
      <c r="AH106" s="17" t="s">
        <v>1814</v>
      </c>
      <c r="AI106" s="17" t="s">
        <v>968</v>
      </c>
      <c r="AJ106" s="17" t="s">
        <v>968</v>
      </c>
      <c r="AK106" s="17" t="s">
        <v>968</v>
      </c>
      <c r="AL106" s="17" t="s">
        <v>2616</v>
      </c>
      <c r="AM106" s="17" t="s">
        <v>968</v>
      </c>
      <c r="AN106" s="17" t="s">
        <v>2616</v>
      </c>
      <c r="AO106" s="17" t="s">
        <v>968</v>
      </c>
      <c r="AP106" s="17" t="s">
        <v>1153</v>
      </c>
      <c r="AQ106" s="17" t="s">
        <v>968</v>
      </c>
      <c r="AR106" s="17" t="s">
        <v>1153</v>
      </c>
      <c r="AS106" s="17" t="s">
        <v>968</v>
      </c>
      <c r="AT106" s="17" t="s">
        <v>1153</v>
      </c>
      <c r="AU106" s="17" t="s">
        <v>968</v>
      </c>
      <c r="AV106" s="17" t="s">
        <v>1153</v>
      </c>
      <c r="AW106" s="17" t="s">
        <v>968</v>
      </c>
      <c r="AX106" s="17" t="s">
        <v>1153</v>
      </c>
      <c r="AY106" s="5" t="s">
        <v>968</v>
      </c>
      <c r="AZ106" s="17" t="s">
        <v>1153</v>
      </c>
      <c r="BA106" s="5" t="s">
        <v>968</v>
      </c>
      <c r="BB106" s="33" t="s">
        <v>781</v>
      </c>
      <c r="BC106" s="100">
        <v>43122</v>
      </c>
      <c r="BD106" s="33" t="s">
        <v>4387</v>
      </c>
      <c r="BE106" s="104"/>
      <c r="BF106" s="61"/>
      <c r="BG106" s="61"/>
      <c r="BH106" s="61"/>
      <c r="BI106" s="61"/>
      <c r="BJ106" s="44" t="s">
        <v>956</v>
      </c>
      <c r="BK106" s="104"/>
      <c r="BL106" s="104"/>
      <c r="BN106" s="65"/>
      <c r="BO106" s="65"/>
      <c r="BP106" s="65"/>
      <c r="BQ106" s="65"/>
    </row>
    <row r="107" spans="1:69" s="62" customFormat="1" ht="115.55" hidden="1" customHeight="1" x14ac:dyDescent="0.3">
      <c r="A107" s="106" t="s">
        <v>1355</v>
      </c>
      <c r="B107" s="17" t="s">
        <v>14</v>
      </c>
      <c r="C107" s="92">
        <v>42661</v>
      </c>
      <c r="D107" s="92" t="s">
        <v>4287</v>
      </c>
      <c r="E107" s="106" t="s">
        <v>1074</v>
      </c>
      <c r="F107" s="65" t="s">
        <v>6395</v>
      </c>
      <c r="G107" s="5" t="s">
        <v>52</v>
      </c>
      <c r="H107" s="5" t="s">
        <v>8602</v>
      </c>
      <c r="I107" s="5" t="s">
        <v>53</v>
      </c>
      <c r="J107" s="17" t="s">
        <v>28</v>
      </c>
      <c r="K107" s="104">
        <v>1</v>
      </c>
      <c r="L107" s="303">
        <v>42767</v>
      </c>
      <c r="M107" s="303">
        <v>43008</v>
      </c>
      <c r="N107" s="39">
        <f t="shared" si="3"/>
        <v>35</v>
      </c>
      <c r="O107" s="147">
        <v>1</v>
      </c>
      <c r="P107" s="65" t="s">
        <v>48</v>
      </c>
      <c r="Q107" s="65"/>
      <c r="R107" s="65" t="s">
        <v>6396</v>
      </c>
      <c r="S107" s="146">
        <f t="shared" si="2"/>
        <v>308</v>
      </c>
      <c r="T107" s="65" t="s">
        <v>937</v>
      </c>
      <c r="U107" s="65" t="s">
        <v>937</v>
      </c>
      <c r="V107" s="5" t="s">
        <v>6397</v>
      </c>
      <c r="W107" s="17" t="s">
        <v>968</v>
      </c>
      <c r="X107" s="17" t="s">
        <v>968</v>
      </c>
      <c r="Y107" s="17" t="s">
        <v>968</v>
      </c>
      <c r="Z107" s="17" t="s">
        <v>968</v>
      </c>
      <c r="AA107" s="17" t="s">
        <v>968</v>
      </c>
      <c r="AB107" s="17" t="s">
        <v>968</v>
      </c>
      <c r="AC107" s="17" t="s">
        <v>968</v>
      </c>
      <c r="AD107" s="17" t="s">
        <v>968</v>
      </c>
      <c r="AE107" s="17" t="s">
        <v>968</v>
      </c>
      <c r="AF107" s="17" t="s">
        <v>1814</v>
      </c>
      <c r="AG107" s="17" t="s">
        <v>968</v>
      </c>
      <c r="AH107" s="17" t="s">
        <v>1814</v>
      </c>
      <c r="AI107" s="17" t="s">
        <v>968</v>
      </c>
      <c r="AJ107" s="17" t="s">
        <v>968</v>
      </c>
      <c r="AK107" s="17" t="s">
        <v>968</v>
      </c>
      <c r="AL107" s="17" t="s">
        <v>2616</v>
      </c>
      <c r="AM107" s="17" t="s">
        <v>968</v>
      </c>
      <c r="AN107" s="17" t="s">
        <v>2616</v>
      </c>
      <c r="AO107" s="17" t="s">
        <v>968</v>
      </c>
      <c r="AP107" s="17" t="s">
        <v>1153</v>
      </c>
      <c r="AQ107" s="17" t="s">
        <v>968</v>
      </c>
      <c r="AR107" s="17" t="s">
        <v>1153</v>
      </c>
      <c r="AS107" s="17" t="s">
        <v>968</v>
      </c>
      <c r="AT107" s="17" t="s">
        <v>1153</v>
      </c>
      <c r="AU107" s="17" t="s">
        <v>968</v>
      </c>
      <c r="AV107" s="17" t="s">
        <v>1153</v>
      </c>
      <c r="AW107" s="17" t="s">
        <v>968</v>
      </c>
      <c r="AX107" s="17" t="s">
        <v>1153</v>
      </c>
      <c r="AY107" s="5" t="s">
        <v>968</v>
      </c>
      <c r="AZ107" s="17" t="s">
        <v>1153</v>
      </c>
      <c r="BA107" s="5" t="s">
        <v>968</v>
      </c>
      <c r="BB107" s="33" t="s">
        <v>781</v>
      </c>
      <c r="BC107" s="100">
        <v>43122</v>
      </c>
      <c r="BD107" s="33" t="s">
        <v>4387</v>
      </c>
      <c r="BE107" s="104"/>
      <c r="BF107" s="61"/>
      <c r="BG107" s="61"/>
      <c r="BH107" s="61"/>
      <c r="BI107" s="61"/>
      <c r="BJ107" s="44" t="s">
        <v>956</v>
      </c>
      <c r="BK107" s="104"/>
      <c r="BL107" s="104"/>
      <c r="BN107" s="65"/>
      <c r="BO107" s="65"/>
      <c r="BP107" s="65"/>
      <c r="BQ107" s="65"/>
    </row>
    <row r="108" spans="1:69" s="62" customFormat="1" ht="115.55" hidden="1" customHeight="1" x14ac:dyDescent="0.3">
      <c r="A108" s="106" t="s">
        <v>1356</v>
      </c>
      <c r="B108" s="17" t="s">
        <v>14</v>
      </c>
      <c r="C108" s="92">
        <v>42661</v>
      </c>
      <c r="D108" s="92" t="s">
        <v>4288</v>
      </c>
      <c r="E108" s="106" t="s">
        <v>1075</v>
      </c>
      <c r="F108" s="65" t="s">
        <v>6398</v>
      </c>
      <c r="G108" s="5" t="s">
        <v>54</v>
      </c>
      <c r="H108" s="5" t="s">
        <v>8578</v>
      </c>
      <c r="I108" s="5" t="s">
        <v>55</v>
      </c>
      <c r="J108" s="17" t="s">
        <v>28</v>
      </c>
      <c r="K108" s="104">
        <v>1</v>
      </c>
      <c r="L108" s="303">
        <v>42767</v>
      </c>
      <c r="M108" s="303">
        <v>43008</v>
      </c>
      <c r="N108" s="39">
        <f t="shared" si="3"/>
        <v>35</v>
      </c>
      <c r="O108" s="147">
        <v>1</v>
      </c>
      <c r="P108" s="65" t="s">
        <v>48</v>
      </c>
      <c r="Q108" s="65"/>
      <c r="R108" s="65" t="s">
        <v>6399</v>
      </c>
      <c r="S108" s="146">
        <f t="shared" si="2"/>
        <v>323</v>
      </c>
      <c r="T108" s="65" t="s">
        <v>937</v>
      </c>
      <c r="U108" s="65" t="s">
        <v>937</v>
      </c>
      <c r="V108" s="5" t="s">
        <v>6400</v>
      </c>
      <c r="W108" s="17" t="s">
        <v>968</v>
      </c>
      <c r="X108" s="17" t="s">
        <v>968</v>
      </c>
      <c r="Y108" s="17" t="s">
        <v>968</v>
      </c>
      <c r="Z108" s="17" t="s">
        <v>968</v>
      </c>
      <c r="AA108" s="17" t="s">
        <v>968</v>
      </c>
      <c r="AB108" s="17" t="s">
        <v>968</v>
      </c>
      <c r="AC108" s="17" t="s">
        <v>968</v>
      </c>
      <c r="AD108" s="17" t="s">
        <v>968</v>
      </c>
      <c r="AE108" s="17" t="s">
        <v>968</v>
      </c>
      <c r="AF108" s="17" t="s">
        <v>1814</v>
      </c>
      <c r="AG108" s="17" t="s">
        <v>968</v>
      </c>
      <c r="AH108" s="17" t="s">
        <v>1814</v>
      </c>
      <c r="AI108" s="17" t="s">
        <v>968</v>
      </c>
      <c r="AJ108" s="17" t="s">
        <v>968</v>
      </c>
      <c r="AK108" s="17" t="s">
        <v>968</v>
      </c>
      <c r="AL108" s="17" t="s">
        <v>2616</v>
      </c>
      <c r="AM108" s="17" t="s">
        <v>968</v>
      </c>
      <c r="AN108" s="17" t="s">
        <v>2616</v>
      </c>
      <c r="AO108" s="17" t="s">
        <v>968</v>
      </c>
      <c r="AP108" s="17" t="s">
        <v>1153</v>
      </c>
      <c r="AQ108" s="17" t="s">
        <v>968</v>
      </c>
      <c r="AR108" s="17" t="s">
        <v>1153</v>
      </c>
      <c r="AS108" s="17" t="s">
        <v>968</v>
      </c>
      <c r="AT108" s="17" t="s">
        <v>1153</v>
      </c>
      <c r="AU108" s="17" t="s">
        <v>968</v>
      </c>
      <c r="AV108" s="17" t="s">
        <v>1153</v>
      </c>
      <c r="AW108" s="17" t="s">
        <v>968</v>
      </c>
      <c r="AX108" s="17" t="s">
        <v>1153</v>
      </c>
      <c r="AY108" s="5" t="s">
        <v>968</v>
      </c>
      <c r="AZ108" s="17" t="s">
        <v>1153</v>
      </c>
      <c r="BA108" s="5" t="s">
        <v>968</v>
      </c>
      <c r="BB108" s="33" t="s">
        <v>781</v>
      </c>
      <c r="BC108" s="100">
        <v>43122</v>
      </c>
      <c r="BD108" s="33" t="s">
        <v>4387</v>
      </c>
      <c r="BE108" s="104"/>
      <c r="BF108" s="61"/>
      <c r="BG108" s="61"/>
      <c r="BH108" s="61"/>
      <c r="BI108" s="61"/>
      <c r="BJ108" s="44" t="s">
        <v>956</v>
      </c>
      <c r="BK108" s="104"/>
      <c r="BL108" s="104"/>
      <c r="BN108" s="65"/>
      <c r="BO108" s="65"/>
      <c r="BP108" s="65"/>
      <c r="BQ108" s="65"/>
    </row>
    <row r="109" spans="1:69" s="62" customFormat="1" ht="115.55" hidden="1" customHeight="1" x14ac:dyDescent="0.3">
      <c r="A109" s="106" t="s">
        <v>1357</v>
      </c>
      <c r="B109" s="17" t="s">
        <v>14</v>
      </c>
      <c r="C109" s="92">
        <v>42661</v>
      </c>
      <c r="D109" s="92" t="s">
        <v>4288</v>
      </c>
      <c r="E109" s="106" t="s">
        <v>1056</v>
      </c>
      <c r="F109" s="65" t="s">
        <v>8603</v>
      </c>
      <c r="G109" s="5" t="s">
        <v>56</v>
      </c>
      <c r="H109" s="5" t="s">
        <v>57</v>
      </c>
      <c r="I109" s="5" t="s">
        <v>58</v>
      </c>
      <c r="J109" s="17" t="s">
        <v>59</v>
      </c>
      <c r="K109" s="104">
        <v>1</v>
      </c>
      <c r="L109" s="303">
        <v>42795</v>
      </c>
      <c r="M109" s="303">
        <v>42978</v>
      </c>
      <c r="N109" s="39">
        <f t="shared" si="3"/>
        <v>27</v>
      </c>
      <c r="O109" s="147">
        <v>1</v>
      </c>
      <c r="P109" s="65" t="s">
        <v>1134</v>
      </c>
      <c r="Q109" s="65" t="s">
        <v>60</v>
      </c>
      <c r="R109" s="65" t="s">
        <v>6401</v>
      </c>
      <c r="S109" s="146">
        <f t="shared" si="2"/>
        <v>162</v>
      </c>
      <c r="T109" s="65" t="s">
        <v>937</v>
      </c>
      <c r="U109" s="65" t="s">
        <v>937</v>
      </c>
      <c r="V109" s="5" t="s">
        <v>6402</v>
      </c>
      <c r="W109" s="17" t="s">
        <v>968</v>
      </c>
      <c r="X109" s="17" t="s">
        <v>968</v>
      </c>
      <c r="Y109" s="17" t="s">
        <v>968</v>
      </c>
      <c r="Z109" s="17" t="s">
        <v>968</v>
      </c>
      <c r="AA109" s="17" t="s">
        <v>968</v>
      </c>
      <c r="AB109" s="17" t="s">
        <v>968</v>
      </c>
      <c r="AC109" s="17" t="s">
        <v>968</v>
      </c>
      <c r="AD109" s="17" t="s">
        <v>968</v>
      </c>
      <c r="AE109" s="17" t="s">
        <v>968</v>
      </c>
      <c r="AF109" s="17" t="s">
        <v>1814</v>
      </c>
      <c r="AG109" s="17" t="s">
        <v>968</v>
      </c>
      <c r="AH109" s="17" t="s">
        <v>1814</v>
      </c>
      <c r="AI109" s="17" t="s">
        <v>968</v>
      </c>
      <c r="AJ109" s="17" t="s">
        <v>968</v>
      </c>
      <c r="AK109" s="17" t="s">
        <v>968</v>
      </c>
      <c r="AL109" s="17" t="s">
        <v>2616</v>
      </c>
      <c r="AM109" s="17" t="s">
        <v>968</v>
      </c>
      <c r="AN109" s="17" t="s">
        <v>2616</v>
      </c>
      <c r="AO109" s="17" t="s">
        <v>968</v>
      </c>
      <c r="AP109" s="17" t="s">
        <v>1153</v>
      </c>
      <c r="AQ109" s="17" t="s">
        <v>968</v>
      </c>
      <c r="AR109" s="17" t="s">
        <v>1153</v>
      </c>
      <c r="AS109" s="17" t="s">
        <v>968</v>
      </c>
      <c r="AT109" s="17" t="s">
        <v>1153</v>
      </c>
      <c r="AU109" s="17" t="s">
        <v>968</v>
      </c>
      <c r="AV109" s="17" t="s">
        <v>1153</v>
      </c>
      <c r="AW109" s="17" t="s">
        <v>968</v>
      </c>
      <c r="AX109" s="17" t="s">
        <v>1153</v>
      </c>
      <c r="AY109" s="5" t="s">
        <v>968</v>
      </c>
      <c r="AZ109" s="17" t="s">
        <v>1153</v>
      </c>
      <c r="BA109" s="5" t="s">
        <v>968</v>
      </c>
      <c r="BB109" s="33" t="s">
        <v>781</v>
      </c>
      <c r="BC109" s="100">
        <v>43122</v>
      </c>
      <c r="BD109" s="33" t="s">
        <v>4387</v>
      </c>
      <c r="BE109" s="104"/>
      <c r="BF109" s="61"/>
      <c r="BG109" s="61"/>
      <c r="BH109" s="61"/>
      <c r="BI109" s="61"/>
      <c r="BJ109" s="44" t="s">
        <v>956</v>
      </c>
      <c r="BK109" s="104"/>
      <c r="BL109" s="104"/>
      <c r="BN109" s="65"/>
      <c r="BO109" s="65"/>
      <c r="BP109" s="65"/>
      <c r="BQ109" s="65"/>
    </row>
    <row r="110" spans="1:69" s="62" customFormat="1" ht="115.55" hidden="1" customHeight="1" x14ac:dyDescent="0.3">
      <c r="A110" s="106" t="s">
        <v>1358</v>
      </c>
      <c r="B110" s="17" t="s">
        <v>14</v>
      </c>
      <c r="C110" s="92">
        <v>42661</v>
      </c>
      <c r="D110" s="92" t="s">
        <v>4288</v>
      </c>
      <c r="E110" s="106" t="s">
        <v>1076</v>
      </c>
      <c r="F110" s="65" t="s">
        <v>6403</v>
      </c>
      <c r="G110" s="5" t="s">
        <v>56</v>
      </c>
      <c r="H110" s="5" t="s">
        <v>57</v>
      </c>
      <c r="I110" s="5" t="s">
        <v>58</v>
      </c>
      <c r="J110" s="17" t="s">
        <v>59</v>
      </c>
      <c r="K110" s="104">
        <v>1</v>
      </c>
      <c r="L110" s="303">
        <v>42795</v>
      </c>
      <c r="M110" s="303">
        <v>42978</v>
      </c>
      <c r="N110" s="39">
        <f t="shared" si="3"/>
        <v>27</v>
      </c>
      <c r="O110" s="147">
        <v>1</v>
      </c>
      <c r="P110" s="65" t="s">
        <v>1134</v>
      </c>
      <c r="Q110" s="65" t="s">
        <v>60</v>
      </c>
      <c r="R110" s="65" t="s">
        <v>6401</v>
      </c>
      <c r="S110" s="146">
        <f t="shared" si="2"/>
        <v>162</v>
      </c>
      <c r="T110" s="65" t="s">
        <v>937</v>
      </c>
      <c r="U110" s="65" t="s">
        <v>937</v>
      </c>
      <c r="V110" s="5" t="s">
        <v>6402</v>
      </c>
      <c r="W110" s="17" t="s">
        <v>968</v>
      </c>
      <c r="X110" s="17" t="s">
        <v>968</v>
      </c>
      <c r="Y110" s="17" t="s">
        <v>968</v>
      </c>
      <c r="Z110" s="17" t="s">
        <v>968</v>
      </c>
      <c r="AA110" s="17" t="s">
        <v>968</v>
      </c>
      <c r="AB110" s="17" t="s">
        <v>968</v>
      </c>
      <c r="AC110" s="17" t="s">
        <v>968</v>
      </c>
      <c r="AD110" s="17" t="s">
        <v>968</v>
      </c>
      <c r="AE110" s="17" t="s">
        <v>968</v>
      </c>
      <c r="AF110" s="17" t="s">
        <v>1814</v>
      </c>
      <c r="AG110" s="17" t="s">
        <v>968</v>
      </c>
      <c r="AH110" s="17" t="s">
        <v>1814</v>
      </c>
      <c r="AI110" s="17" t="s">
        <v>968</v>
      </c>
      <c r="AJ110" s="17" t="s">
        <v>968</v>
      </c>
      <c r="AK110" s="17" t="s">
        <v>968</v>
      </c>
      <c r="AL110" s="17" t="s">
        <v>2616</v>
      </c>
      <c r="AM110" s="17" t="s">
        <v>968</v>
      </c>
      <c r="AN110" s="17" t="s">
        <v>2616</v>
      </c>
      <c r="AO110" s="17" t="s">
        <v>968</v>
      </c>
      <c r="AP110" s="17" t="s">
        <v>1153</v>
      </c>
      <c r="AQ110" s="17" t="s">
        <v>968</v>
      </c>
      <c r="AR110" s="17" t="s">
        <v>1153</v>
      </c>
      <c r="AS110" s="17" t="s">
        <v>968</v>
      </c>
      <c r="AT110" s="17" t="s">
        <v>1153</v>
      </c>
      <c r="AU110" s="17" t="s">
        <v>968</v>
      </c>
      <c r="AV110" s="17" t="s">
        <v>1153</v>
      </c>
      <c r="AW110" s="17" t="s">
        <v>968</v>
      </c>
      <c r="AX110" s="17" t="s">
        <v>1153</v>
      </c>
      <c r="AY110" s="5" t="s">
        <v>968</v>
      </c>
      <c r="AZ110" s="17" t="s">
        <v>1153</v>
      </c>
      <c r="BA110" s="5" t="s">
        <v>968</v>
      </c>
      <c r="BB110" s="33" t="s">
        <v>781</v>
      </c>
      <c r="BC110" s="100">
        <v>43122</v>
      </c>
      <c r="BD110" s="33" t="s">
        <v>4387</v>
      </c>
      <c r="BE110" s="104"/>
      <c r="BF110" s="61"/>
      <c r="BG110" s="61"/>
      <c r="BH110" s="61"/>
      <c r="BI110" s="61"/>
      <c r="BJ110" s="44" t="s">
        <v>956</v>
      </c>
      <c r="BK110" s="104"/>
      <c r="BL110" s="104"/>
      <c r="BN110" s="65"/>
      <c r="BO110" s="65"/>
      <c r="BP110" s="65"/>
      <c r="BQ110" s="65"/>
    </row>
    <row r="111" spans="1:69" s="62" customFormat="1" ht="115.55" hidden="1" customHeight="1" x14ac:dyDescent="0.3">
      <c r="A111" s="106" t="s">
        <v>1359</v>
      </c>
      <c r="B111" s="17" t="s">
        <v>14</v>
      </c>
      <c r="C111" s="92">
        <v>42661</v>
      </c>
      <c r="D111" s="92" t="s">
        <v>4288</v>
      </c>
      <c r="E111" s="106" t="s">
        <v>1077</v>
      </c>
      <c r="F111" s="65" t="s">
        <v>6404</v>
      </c>
      <c r="G111" s="5" t="s">
        <v>61</v>
      </c>
      <c r="H111" s="5" t="s">
        <v>62</v>
      </c>
      <c r="I111" s="5" t="s">
        <v>63</v>
      </c>
      <c r="J111" s="17" t="s">
        <v>59</v>
      </c>
      <c r="K111" s="104">
        <v>1</v>
      </c>
      <c r="L111" s="303">
        <v>42795</v>
      </c>
      <c r="M111" s="303">
        <v>43100</v>
      </c>
      <c r="N111" s="39">
        <f t="shared" si="3"/>
        <v>44</v>
      </c>
      <c r="O111" s="147">
        <v>1</v>
      </c>
      <c r="P111" s="65" t="s">
        <v>1134</v>
      </c>
      <c r="Q111" s="65" t="s">
        <v>60</v>
      </c>
      <c r="R111" s="65" t="s">
        <v>9159</v>
      </c>
      <c r="S111" s="146">
        <f t="shared" si="2"/>
        <v>390</v>
      </c>
      <c r="T111" s="65" t="s">
        <v>937</v>
      </c>
      <c r="U111" s="65" t="s">
        <v>937</v>
      </c>
      <c r="V111" s="5" t="s">
        <v>6405</v>
      </c>
      <c r="W111" s="17" t="s">
        <v>968</v>
      </c>
      <c r="X111" s="17" t="s">
        <v>968</v>
      </c>
      <c r="Y111" s="17" t="s">
        <v>968</v>
      </c>
      <c r="Z111" s="17" t="s">
        <v>968</v>
      </c>
      <c r="AA111" s="17" t="s">
        <v>968</v>
      </c>
      <c r="AB111" s="17" t="s">
        <v>968</v>
      </c>
      <c r="AC111" s="17" t="s">
        <v>968</v>
      </c>
      <c r="AD111" s="17" t="s">
        <v>968</v>
      </c>
      <c r="AE111" s="17" t="s">
        <v>968</v>
      </c>
      <c r="AF111" s="17" t="s">
        <v>1814</v>
      </c>
      <c r="AG111" s="17" t="s">
        <v>968</v>
      </c>
      <c r="AH111" s="17" t="s">
        <v>1814</v>
      </c>
      <c r="AI111" s="17" t="s">
        <v>968</v>
      </c>
      <c r="AJ111" s="17" t="s">
        <v>968</v>
      </c>
      <c r="AK111" s="17" t="s">
        <v>968</v>
      </c>
      <c r="AL111" s="17" t="s">
        <v>2616</v>
      </c>
      <c r="AM111" s="17" t="s">
        <v>968</v>
      </c>
      <c r="AN111" s="17" t="s">
        <v>2616</v>
      </c>
      <c r="AO111" s="17" t="s">
        <v>968</v>
      </c>
      <c r="AP111" s="17" t="s">
        <v>1153</v>
      </c>
      <c r="AQ111" s="17" t="s">
        <v>968</v>
      </c>
      <c r="AR111" s="17" t="s">
        <v>1153</v>
      </c>
      <c r="AS111" s="17" t="s">
        <v>968</v>
      </c>
      <c r="AT111" s="17" t="s">
        <v>1153</v>
      </c>
      <c r="AU111" s="17" t="s">
        <v>968</v>
      </c>
      <c r="AV111" s="17" t="s">
        <v>1153</v>
      </c>
      <c r="AW111" s="17" t="s">
        <v>968</v>
      </c>
      <c r="AX111" s="17" t="s">
        <v>1153</v>
      </c>
      <c r="AY111" s="5" t="s">
        <v>968</v>
      </c>
      <c r="AZ111" s="17" t="s">
        <v>1153</v>
      </c>
      <c r="BA111" s="5" t="s">
        <v>968</v>
      </c>
      <c r="BB111" s="33" t="s">
        <v>781</v>
      </c>
      <c r="BC111" s="100">
        <v>43122</v>
      </c>
      <c r="BD111" s="33" t="s">
        <v>4387</v>
      </c>
      <c r="BE111" s="104"/>
      <c r="BF111" s="61"/>
      <c r="BG111" s="61"/>
      <c r="BH111" s="61"/>
      <c r="BI111" s="61"/>
      <c r="BJ111" s="44" t="s">
        <v>956</v>
      </c>
      <c r="BK111" s="104"/>
      <c r="BL111" s="104"/>
      <c r="BN111" s="65"/>
      <c r="BO111" s="65"/>
      <c r="BP111" s="65"/>
      <c r="BQ111" s="65"/>
    </row>
    <row r="112" spans="1:69" s="62" customFormat="1" ht="115.55" hidden="1" customHeight="1" x14ac:dyDescent="0.3">
      <c r="A112" s="106" t="s">
        <v>1360</v>
      </c>
      <c r="B112" s="17" t="s">
        <v>14</v>
      </c>
      <c r="C112" s="92">
        <v>42661</v>
      </c>
      <c r="D112" s="92" t="s">
        <v>4287</v>
      </c>
      <c r="E112" s="106" t="s">
        <v>1078</v>
      </c>
      <c r="F112" s="65" t="s">
        <v>6406</v>
      </c>
      <c r="G112" s="5" t="s">
        <v>64</v>
      </c>
      <c r="H112" s="5" t="s">
        <v>8604</v>
      </c>
      <c r="I112" s="5" t="s">
        <v>65</v>
      </c>
      <c r="J112" s="17" t="s">
        <v>66</v>
      </c>
      <c r="K112" s="104">
        <v>1</v>
      </c>
      <c r="L112" s="303">
        <v>42917</v>
      </c>
      <c r="M112" s="303">
        <v>43281</v>
      </c>
      <c r="N112" s="39">
        <f t="shared" si="3"/>
        <v>52</v>
      </c>
      <c r="O112" s="147">
        <v>1</v>
      </c>
      <c r="P112" s="65" t="s">
        <v>48</v>
      </c>
      <c r="Q112" s="65"/>
      <c r="R112" s="5" t="s">
        <v>1008</v>
      </c>
      <c r="S112" s="146">
        <f t="shared" si="2"/>
        <v>140</v>
      </c>
      <c r="T112" s="65" t="s">
        <v>937</v>
      </c>
      <c r="U112" s="65" t="s">
        <v>937</v>
      </c>
      <c r="V112" s="65" t="s">
        <v>6289</v>
      </c>
      <c r="W112" s="65" t="s">
        <v>8832</v>
      </c>
      <c r="X112" s="5" t="s">
        <v>67</v>
      </c>
      <c r="Y112" s="17" t="s">
        <v>971</v>
      </c>
      <c r="Z112" s="17" t="s">
        <v>971</v>
      </c>
      <c r="AA112" s="17" t="s">
        <v>971</v>
      </c>
      <c r="AB112" s="17" t="s">
        <v>971</v>
      </c>
      <c r="AC112" s="17" t="s">
        <v>971</v>
      </c>
      <c r="AD112" s="17" t="s">
        <v>971</v>
      </c>
      <c r="AE112" s="17" t="s">
        <v>971</v>
      </c>
      <c r="AF112" s="17" t="s">
        <v>1810</v>
      </c>
      <c r="AG112" s="17" t="s">
        <v>971</v>
      </c>
      <c r="AH112" s="17" t="s">
        <v>1810</v>
      </c>
      <c r="AI112" s="17" t="s">
        <v>971</v>
      </c>
      <c r="AJ112" s="17" t="s">
        <v>971</v>
      </c>
      <c r="AK112" s="17" t="s">
        <v>971</v>
      </c>
      <c r="AL112" s="17" t="s">
        <v>2616</v>
      </c>
      <c r="AM112" s="17" t="s">
        <v>971</v>
      </c>
      <c r="AN112" s="17" t="s">
        <v>2616</v>
      </c>
      <c r="AO112" s="17" t="s">
        <v>971</v>
      </c>
      <c r="AP112" s="17" t="s">
        <v>1153</v>
      </c>
      <c r="AQ112" s="17" t="s">
        <v>971</v>
      </c>
      <c r="AR112" s="17" t="s">
        <v>1153</v>
      </c>
      <c r="AS112" s="17" t="s">
        <v>971</v>
      </c>
      <c r="AT112" s="17" t="s">
        <v>1153</v>
      </c>
      <c r="AU112" s="17" t="s">
        <v>971</v>
      </c>
      <c r="AV112" s="17" t="s">
        <v>1153</v>
      </c>
      <c r="AW112" s="17" t="s">
        <v>971</v>
      </c>
      <c r="AX112" s="17" t="s">
        <v>1153</v>
      </c>
      <c r="AY112" s="5" t="s">
        <v>971</v>
      </c>
      <c r="AZ112" s="17" t="s">
        <v>1153</v>
      </c>
      <c r="BA112" s="5" t="s">
        <v>971</v>
      </c>
      <c r="BB112" s="33" t="s">
        <v>781</v>
      </c>
      <c r="BC112" s="100">
        <v>43307</v>
      </c>
      <c r="BD112" s="33" t="s">
        <v>4387</v>
      </c>
      <c r="BE112" s="104"/>
      <c r="BF112" s="61"/>
      <c r="BG112" s="61"/>
      <c r="BH112" s="61"/>
      <c r="BI112" s="61"/>
      <c r="BJ112" s="44" t="s">
        <v>956</v>
      </c>
      <c r="BK112" s="104"/>
      <c r="BL112" s="104"/>
      <c r="BN112" s="65"/>
      <c r="BO112" s="65"/>
      <c r="BP112" s="65"/>
      <c r="BQ112" s="65"/>
    </row>
    <row r="113" spans="1:69" s="62" customFormat="1" ht="115.55" hidden="1" customHeight="1" x14ac:dyDescent="0.3">
      <c r="A113" s="106" t="s">
        <v>1361</v>
      </c>
      <c r="B113" s="17" t="s">
        <v>14</v>
      </c>
      <c r="C113" s="92">
        <v>42661</v>
      </c>
      <c r="D113" s="92" t="s">
        <v>4288</v>
      </c>
      <c r="E113" s="106" t="s">
        <v>1080</v>
      </c>
      <c r="F113" s="65" t="s">
        <v>8605</v>
      </c>
      <c r="G113" s="5" t="s">
        <v>61</v>
      </c>
      <c r="H113" s="5" t="s">
        <v>62</v>
      </c>
      <c r="I113" s="5" t="s">
        <v>63</v>
      </c>
      <c r="J113" s="17" t="s">
        <v>59</v>
      </c>
      <c r="K113" s="104">
        <v>1</v>
      </c>
      <c r="L113" s="303">
        <v>42795</v>
      </c>
      <c r="M113" s="303">
        <v>43100</v>
      </c>
      <c r="N113" s="39">
        <f t="shared" si="3"/>
        <v>44</v>
      </c>
      <c r="O113" s="147">
        <v>1</v>
      </c>
      <c r="P113" s="65" t="s">
        <v>1134</v>
      </c>
      <c r="Q113" s="65" t="s">
        <v>60</v>
      </c>
      <c r="R113" s="65" t="s">
        <v>6407</v>
      </c>
      <c r="S113" s="146">
        <f t="shared" si="2"/>
        <v>390</v>
      </c>
      <c r="T113" s="65" t="s">
        <v>937</v>
      </c>
      <c r="U113" s="65" t="s">
        <v>937</v>
      </c>
      <c r="V113" s="5" t="s">
        <v>6408</v>
      </c>
      <c r="W113" s="17" t="s">
        <v>968</v>
      </c>
      <c r="X113" s="17" t="s">
        <v>968</v>
      </c>
      <c r="Y113" s="17" t="s">
        <v>968</v>
      </c>
      <c r="Z113" s="17" t="s">
        <v>968</v>
      </c>
      <c r="AA113" s="17" t="s">
        <v>968</v>
      </c>
      <c r="AB113" s="17" t="s">
        <v>968</v>
      </c>
      <c r="AC113" s="17" t="s">
        <v>968</v>
      </c>
      <c r="AD113" s="17" t="s">
        <v>968</v>
      </c>
      <c r="AE113" s="17" t="s">
        <v>968</v>
      </c>
      <c r="AF113" s="17" t="s">
        <v>1814</v>
      </c>
      <c r="AG113" s="17" t="s">
        <v>968</v>
      </c>
      <c r="AH113" s="17" t="s">
        <v>1814</v>
      </c>
      <c r="AI113" s="17" t="s">
        <v>968</v>
      </c>
      <c r="AJ113" s="17" t="s">
        <v>968</v>
      </c>
      <c r="AK113" s="17" t="s">
        <v>968</v>
      </c>
      <c r="AL113" s="17" t="s">
        <v>2616</v>
      </c>
      <c r="AM113" s="17" t="s">
        <v>968</v>
      </c>
      <c r="AN113" s="17" t="s">
        <v>2616</v>
      </c>
      <c r="AO113" s="17" t="s">
        <v>968</v>
      </c>
      <c r="AP113" s="17" t="s">
        <v>1153</v>
      </c>
      <c r="AQ113" s="17" t="s">
        <v>968</v>
      </c>
      <c r="AR113" s="17" t="s">
        <v>1153</v>
      </c>
      <c r="AS113" s="17" t="s">
        <v>968</v>
      </c>
      <c r="AT113" s="17" t="s">
        <v>1153</v>
      </c>
      <c r="AU113" s="17" t="s">
        <v>968</v>
      </c>
      <c r="AV113" s="17" t="s">
        <v>1153</v>
      </c>
      <c r="AW113" s="17" t="s">
        <v>968</v>
      </c>
      <c r="AX113" s="17" t="s">
        <v>1153</v>
      </c>
      <c r="AY113" s="5" t="s">
        <v>968</v>
      </c>
      <c r="AZ113" s="17" t="s">
        <v>1153</v>
      </c>
      <c r="BA113" s="5" t="s">
        <v>968</v>
      </c>
      <c r="BB113" s="33" t="s">
        <v>781</v>
      </c>
      <c r="BC113" s="100">
        <v>43122</v>
      </c>
      <c r="BD113" s="33" t="s">
        <v>4387</v>
      </c>
      <c r="BE113" s="104"/>
      <c r="BF113" s="61"/>
      <c r="BG113" s="61"/>
      <c r="BH113" s="61"/>
      <c r="BI113" s="61"/>
      <c r="BJ113" s="44" t="s">
        <v>956</v>
      </c>
      <c r="BK113" s="104"/>
      <c r="BL113" s="104"/>
      <c r="BN113" s="65"/>
      <c r="BO113" s="65"/>
      <c r="BP113" s="65"/>
      <c r="BQ113" s="65"/>
    </row>
    <row r="114" spans="1:69" s="62" customFormat="1" ht="115.55" hidden="1" customHeight="1" x14ac:dyDescent="0.3">
      <c r="A114" s="106" t="s">
        <v>1362</v>
      </c>
      <c r="B114" s="17" t="s">
        <v>14</v>
      </c>
      <c r="C114" s="92">
        <v>42661</v>
      </c>
      <c r="D114" s="92" t="s">
        <v>4288</v>
      </c>
      <c r="E114" s="106" t="s">
        <v>1081</v>
      </c>
      <c r="F114" s="65" t="s">
        <v>8606</v>
      </c>
      <c r="G114" s="5" t="s">
        <v>56</v>
      </c>
      <c r="H114" s="5" t="s">
        <v>57</v>
      </c>
      <c r="I114" s="5" t="s">
        <v>58</v>
      </c>
      <c r="J114" s="17" t="s">
        <v>59</v>
      </c>
      <c r="K114" s="104">
        <v>1</v>
      </c>
      <c r="L114" s="303">
        <v>42795</v>
      </c>
      <c r="M114" s="303">
        <v>42978</v>
      </c>
      <c r="N114" s="39">
        <f t="shared" si="3"/>
        <v>27</v>
      </c>
      <c r="O114" s="147">
        <v>1</v>
      </c>
      <c r="P114" s="65" t="s">
        <v>1134</v>
      </c>
      <c r="Q114" s="65" t="s">
        <v>60</v>
      </c>
      <c r="R114" s="65" t="s">
        <v>6409</v>
      </c>
      <c r="S114" s="146">
        <f t="shared" si="2"/>
        <v>162</v>
      </c>
      <c r="T114" s="65" t="s">
        <v>937</v>
      </c>
      <c r="U114" s="65" t="s">
        <v>937</v>
      </c>
      <c r="V114" s="5" t="s">
        <v>6410</v>
      </c>
      <c r="W114" s="17" t="s">
        <v>968</v>
      </c>
      <c r="X114" s="17" t="s">
        <v>968</v>
      </c>
      <c r="Y114" s="17" t="s">
        <v>968</v>
      </c>
      <c r="Z114" s="17" t="s">
        <v>968</v>
      </c>
      <c r="AA114" s="17" t="s">
        <v>968</v>
      </c>
      <c r="AB114" s="17" t="s">
        <v>968</v>
      </c>
      <c r="AC114" s="17" t="s">
        <v>968</v>
      </c>
      <c r="AD114" s="17" t="s">
        <v>968</v>
      </c>
      <c r="AE114" s="17" t="s">
        <v>968</v>
      </c>
      <c r="AF114" s="17" t="s">
        <v>1814</v>
      </c>
      <c r="AG114" s="17" t="s">
        <v>968</v>
      </c>
      <c r="AH114" s="17" t="s">
        <v>1814</v>
      </c>
      <c r="AI114" s="17" t="s">
        <v>968</v>
      </c>
      <c r="AJ114" s="17" t="s">
        <v>968</v>
      </c>
      <c r="AK114" s="17" t="s">
        <v>968</v>
      </c>
      <c r="AL114" s="17" t="s">
        <v>2616</v>
      </c>
      <c r="AM114" s="17" t="s">
        <v>968</v>
      </c>
      <c r="AN114" s="17" t="s">
        <v>2616</v>
      </c>
      <c r="AO114" s="17" t="s">
        <v>968</v>
      </c>
      <c r="AP114" s="17" t="s">
        <v>1153</v>
      </c>
      <c r="AQ114" s="17" t="s">
        <v>968</v>
      </c>
      <c r="AR114" s="17" t="s">
        <v>1153</v>
      </c>
      <c r="AS114" s="17" t="s">
        <v>968</v>
      </c>
      <c r="AT114" s="17" t="s">
        <v>1153</v>
      </c>
      <c r="AU114" s="17" t="s">
        <v>968</v>
      </c>
      <c r="AV114" s="17" t="s">
        <v>1153</v>
      </c>
      <c r="AW114" s="17" t="s">
        <v>968</v>
      </c>
      <c r="AX114" s="17" t="s">
        <v>1153</v>
      </c>
      <c r="AY114" s="5" t="s">
        <v>968</v>
      </c>
      <c r="AZ114" s="17" t="s">
        <v>1153</v>
      </c>
      <c r="BA114" s="5" t="s">
        <v>968</v>
      </c>
      <c r="BB114" s="33" t="s">
        <v>781</v>
      </c>
      <c r="BC114" s="100">
        <v>43122</v>
      </c>
      <c r="BD114" s="33" t="s">
        <v>4387</v>
      </c>
      <c r="BE114" s="104"/>
      <c r="BF114" s="61"/>
      <c r="BG114" s="61"/>
      <c r="BH114" s="61"/>
      <c r="BI114" s="61"/>
      <c r="BJ114" s="44" t="s">
        <v>956</v>
      </c>
      <c r="BK114" s="104"/>
      <c r="BL114" s="104"/>
      <c r="BN114" s="65"/>
      <c r="BO114" s="65"/>
      <c r="BP114" s="65"/>
      <c r="BQ114" s="65"/>
    </row>
    <row r="115" spans="1:69" s="62" customFormat="1" ht="115.55" hidden="1" customHeight="1" x14ac:dyDescent="0.3">
      <c r="A115" s="106" t="s">
        <v>1363</v>
      </c>
      <c r="B115" s="17" t="s">
        <v>14</v>
      </c>
      <c r="C115" s="92">
        <v>42661</v>
      </c>
      <c r="D115" s="92" t="s">
        <v>4287</v>
      </c>
      <c r="E115" s="106" t="s">
        <v>1082</v>
      </c>
      <c r="F115" s="65" t="s">
        <v>6411</v>
      </c>
      <c r="G115" s="5" t="s">
        <v>56</v>
      </c>
      <c r="H115" s="5" t="s">
        <v>57</v>
      </c>
      <c r="I115" s="5" t="s">
        <v>58</v>
      </c>
      <c r="J115" s="17" t="s">
        <v>59</v>
      </c>
      <c r="K115" s="104">
        <v>1</v>
      </c>
      <c r="L115" s="303">
        <v>42917</v>
      </c>
      <c r="M115" s="303">
        <v>43039</v>
      </c>
      <c r="N115" s="39">
        <f t="shared" si="3"/>
        <v>18</v>
      </c>
      <c r="O115" s="147">
        <v>1</v>
      </c>
      <c r="P115" s="65" t="s">
        <v>1134</v>
      </c>
      <c r="Q115" s="65" t="s">
        <v>60</v>
      </c>
      <c r="R115" s="65" t="s">
        <v>6412</v>
      </c>
      <c r="S115" s="146">
        <f t="shared" si="2"/>
        <v>162</v>
      </c>
      <c r="T115" s="65" t="s">
        <v>937</v>
      </c>
      <c r="U115" s="65" t="s">
        <v>937</v>
      </c>
      <c r="V115" s="5" t="s">
        <v>6410</v>
      </c>
      <c r="W115" s="17" t="s">
        <v>968</v>
      </c>
      <c r="X115" s="17" t="s">
        <v>968</v>
      </c>
      <c r="Y115" s="17" t="s">
        <v>968</v>
      </c>
      <c r="Z115" s="17" t="s">
        <v>968</v>
      </c>
      <c r="AA115" s="17" t="s">
        <v>968</v>
      </c>
      <c r="AB115" s="17" t="s">
        <v>968</v>
      </c>
      <c r="AC115" s="17" t="s">
        <v>968</v>
      </c>
      <c r="AD115" s="17" t="s">
        <v>968</v>
      </c>
      <c r="AE115" s="17" t="s">
        <v>968</v>
      </c>
      <c r="AF115" s="17" t="s">
        <v>1814</v>
      </c>
      <c r="AG115" s="17" t="s">
        <v>968</v>
      </c>
      <c r="AH115" s="17" t="s">
        <v>1814</v>
      </c>
      <c r="AI115" s="17" t="s">
        <v>968</v>
      </c>
      <c r="AJ115" s="17" t="s">
        <v>968</v>
      </c>
      <c r="AK115" s="17" t="s">
        <v>968</v>
      </c>
      <c r="AL115" s="17" t="s">
        <v>2616</v>
      </c>
      <c r="AM115" s="17" t="s">
        <v>968</v>
      </c>
      <c r="AN115" s="17" t="s">
        <v>2616</v>
      </c>
      <c r="AO115" s="17" t="s">
        <v>968</v>
      </c>
      <c r="AP115" s="17" t="s">
        <v>1153</v>
      </c>
      <c r="AQ115" s="17" t="s">
        <v>968</v>
      </c>
      <c r="AR115" s="17" t="s">
        <v>1153</v>
      </c>
      <c r="AS115" s="17" t="s">
        <v>968</v>
      </c>
      <c r="AT115" s="17" t="s">
        <v>1153</v>
      </c>
      <c r="AU115" s="17" t="s">
        <v>968</v>
      </c>
      <c r="AV115" s="17" t="s">
        <v>1153</v>
      </c>
      <c r="AW115" s="17" t="s">
        <v>968</v>
      </c>
      <c r="AX115" s="17" t="s">
        <v>1153</v>
      </c>
      <c r="AY115" s="5" t="s">
        <v>968</v>
      </c>
      <c r="AZ115" s="17" t="s">
        <v>1153</v>
      </c>
      <c r="BA115" s="5" t="s">
        <v>968</v>
      </c>
      <c r="BB115" s="33" t="s">
        <v>781</v>
      </c>
      <c r="BC115" s="100">
        <v>43122</v>
      </c>
      <c r="BD115" s="33" t="s">
        <v>4387</v>
      </c>
      <c r="BE115" s="104"/>
      <c r="BF115" s="61"/>
      <c r="BG115" s="61"/>
      <c r="BH115" s="61"/>
      <c r="BI115" s="61"/>
      <c r="BJ115" s="44" t="s">
        <v>956</v>
      </c>
      <c r="BK115" s="104"/>
      <c r="BL115" s="104"/>
      <c r="BN115" s="65"/>
      <c r="BO115" s="65"/>
      <c r="BP115" s="65"/>
      <c r="BQ115" s="65"/>
    </row>
    <row r="116" spans="1:69" s="62" customFormat="1" ht="115.55" hidden="1" customHeight="1" x14ac:dyDescent="0.3">
      <c r="A116" s="106" t="s">
        <v>1364</v>
      </c>
      <c r="B116" s="17" t="s">
        <v>14</v>
      </c>
      <c r="C116" s="92">
        <v>42661</v>
      </c>
      <c r="D116" s="92" t="s">
        <v>4288</v>
      </c>
      <c r="E116" s="106" t="s">
        <v>1017</v>
      </c>
      <c r="F116" s="65" t="s">
        <v>8607</v>
      </c>
      <c r="G116" s="5" t="s">
        <v>68</v>
      </c>
      <c r="H116" s="5" t="s">
        <v>69</v>
      </c>
      <c r="I116" s="5" t="s">
        <v>70</v>
      </c>
      <c r="J116" s="17" t="s">
        <v>66</v>
      </c>
      <c r="K116" s="104">
        <v>1</v>
      </c>
      <c r="L116" s="303">
        <v>42917</v>
      </c>
      <c r="M116" s="303">
        <v>43039</v>
      </c>
      <c r="N116" s="39">
        <f t="shared" si="3"/>
        <v>18</v>
      </c>
      <c r="O116" s="147">
        <v>1</v>
      </c>
      <c r="P116" s="65" t="s">
        <v>71</v>
      </c>
      <c r="Q116" s="65" t="s">
        <v>60</v>
      </c>
      <c r="R116" s="65" t="s">
        <v>6413</v>
      </c>
      <c r="S116" s="146">
        <f t="shared" si="2"/>
        <v>390</v>
      </c>
      <c r="T116" s="65" t="s">
        <v>937</v>
      </c>
      <c r="U116" s="65" t="s">
        <v>937</v>
      </c>
      <c r="V116" s="5" t="s">
        <v>6414</v>
      </c>
      <c r="W116" s="17" t="s">
        <v>968</v>
      </c>
      <c r="X116" s="17" t="s">
        <v>968</v>
      </c>
      <c r="Y116" s="17" t="s">
        <v>968</v>
      </c>
      <c r="Z116" s="17" t="s">
        <v>968</v>
      </c>
      <c r="AA116" s="17" t="s">
        <v>968</v>
      </c>
      <c r="AB116" s="17" t="s">
        <v>968</v>
      </c>
      <c r="AC116" s="17" t="s">
        <v>968</v>
      </c>
      <c r="AD116" s="17" t="s">
        <v>968</v>
      </c>
      <c r="AE116" s="17" t="s">
        <v>968</v>
      </c>
      <c r="AF116" s="17" t="s">
        <v>1814</v>
      </c>
      <c r="AG116" s="17" t="s">
        <v>968</v>
      </c>
      <c r="AH116" s="17" t="s">
        <v>1814</v>
      </c>
      <c r="AI116" s="17" t="s">
        <v>968</v>
      </c>
      <c r="AJ116" s="17" t="s">
        <v>968</v>
      </c>
      <c r="AK116" s="17" t="s">
        <v>968</v>
      </c>
      <c r="AL116" s="17" t="s">
        <v>2616</v>
      </c>
      <c r="AM116" s="17" t="s">
        <v>968</v>
      </c>
      <c r="AN116" s="17" t="s">
        <v>2616</v>
      </c>
      <c r="AO116" s="17" t="s">
        <v>968</v>
      </c>
      <c r="AP116" s="17" t="s">
        <v>1153</v>
      </c>
      <c r="AQ116" s="17" t="s">
        <v>968</v>
      </c>
      <c r="AR116" s="17" t="s">
        <v>1153</v>
      </c>
      <c r="AS116" s="17" t="s">
        <v>968</v>
      </c>
      <c r="AT116" s="17" t="s">
        <v>1153</v>
      </c>
      <c r="AU116" s="17" t="s">
        <v>968</v>
      </c>
      <c r="AV116" s="17" t="s">
        <v>1153</v>
      </c>
      <c r="AW116" s="17" t="s">
        <v>968</v>
      </c>
      <c r="AX116" s="17" t="s">
        <v>1153</v>
      </c>
      <c r="AY116" s="5" t="s">
        <v>968</v>
      </c>
      <c r="AZ116" s="17" t="s">
        <v>1153</v>
      </c>
      <c r="BA116" s="5" t="s">
        <v>968</v>
      </c>
      <c r="BB116" s="33" t="s">
        <v>781</v>
      </c>
      <c r="BC116" s="100">
        <v>43122</v>
      </c>
      <c r="BD116" s="33" t="s">
        <v>4387</v>
      </c>
      <c r="BE116" s="104"/>
      <c r="BF116" s="61"/>
      <c r="BG116" s="61"/>
      <c r="BH116" s="61"/>
      <c r="BI116" s="61"/>
      <c r="BJ116" s="44" t="s">
        <v>956</v>
      </c>
      <c r="BK116" s="104"/>
      <c r="BL116" s="104"/>
      <c r="BN116" s="65"/>
      <c r="BO116" s="65"/>
      <c r="BP116" s="65"/>
      <c r="BQ116" s="65"/>
    </row>
    <row r="117" spans="1:69" s="62" customFormat="1" ht="115.55" hidden="1" customHeight="1" x14ac:dyDescent="0.3">
      <c r="A117" s="106" t="s">
        <v>1365</v>
      </c>
      <c r="B117" s="17" t="s">
        <v>14</v>
      </c>
      <c r="C117" s="92">
        <v>42661</v>
      </c>
      <c r="D117" s="92" t="s">
        <v>4288</v>
      </c>
      <c r="E117" s="106" t="s">
        <v>1083</v>
      </c>
      <c r="F117" s="65" t="s">
        <v>8608</v>
      </c>
      <c r="G117" s="5" t="s">
        <v>68</v>
      </c>
      <c r="H117" s="5" t="s">
        <v>69</v>
      </c>
      <c r="I117" s="5" t="s">
        <v>72</v>
      </c>
      <c r="J117" s="17" t="s">
        <v>66</v>
      </c>
      <c r="K117" s="104">
        <v>1</v>
      </c>
      <c r="L117" s="303">
        <v>42917</v>
      </c>
      <c r="M117" s="303">
        <v>43069</v>
      </c>
      <c r="N117" s="39">
        <f t="shared" si="3"/>
        <v>22</v>
      </c>
      <c r="O117" s="147">
        <v>1</v>
      </c>
      <c r="P117" s="65" t="s">
        <v>71</v>
      </c>
      <c r="Q117" s="65" t="s">
        <v>60</v>
      </c>
      <c r="R117" s="65" t="s">
        <v>6415</v>
      </c>
      <c r="S117" s="146">
        <f t="shared" si="2"/>
        <v>389</v>
      </c>
      <c r="T117" s="65" t="s">
        <v>937</v>
      </c>
      <c r="U117" s="65" t="s">
        <v>937</v>
      </c>
      <c r="V117" s="5" t="s">
        <v>6414</v>
      </c>
      <c r="W117" s="17" t="s">
        <v>968</v>
      </c>
      <c r="X117" s="17" t="s">
        <v>968</v>
      </c>
      <c r="Y117" s="17" t="s">
        <v>968</v>
      </c>
      <c r="Z117" s="17" t="s">
        <v>968</v>
      </c>
      <c r="AA117" s="17" t="s">
        <v>968</v>
      </c>
      <c r="AB117" s="17" t="s">
        <v>968</v>
      </c>
      <c r="AC117" s="17" t="s">
        <v>968</v>
      </c>
      <c r="AD117" s="17" t="s">
        <v>968</v>
      </c>
      <c r="AE117" s="17" t="s">
        <v>968</v>
      </c>
      <c r="AF117" s="17" t="s">
        <v>1814</v>
      </c>
      <c r="AG117" s="17" t="s">
        <v>968</v>
      </c>
      <c r="AH117" s="17" t="s">
        <v>1814</v>
      </c>
      <c r="AI117" s="17" t="s">
        <v>968</v>
      </c>
      <c r="AJ117" s="17" t="s">
        <v>968</v>
      </c>
      <c r="AK117" s="17" t="s">
        <v>968</v>
      </c>
      <c r="AL117" s="17" t="s">
        <v>2616</v>
      </c>
      <c r="AM117" s="17" t="s">
        <v>968</v>
      </c>
      <c r="AN117" s="17" t="s">
        <v>2616</v>
      </c>
      <c r="AO117" s="17" t="s">
        <v>968</v>
      </c>
      <c r="AP117" s="17" t="s">
        <v>1153</v>
      </c>
      <c r="AQ117" s="17" t="s">
        <v>968</v>
      </c>
      <c r="AR117" s="17" t="s">
        <v>1153</v>
      </c>
      <c r="AS117" s="17" t="s">
        <v>968</v>
      </c>
      <c r="AT117" s="17" t="s">
        <v>1153</v>
      </c>
      <c r="AU117" s="17" t="s">
        <v>968</v>
      </c>
      <c r="AV117" s="17" t="s">
        <v>1153</v>
      </c>
      <c r="AW117" s="17" t="s">
        <v>968</v>
      </c>
      <c r="AX117" s="17" t="s">
        <v>1153</v>
      </c>
      <c r="AY117" s="5" t="s">
        <v>968</v>
      </c>
      <c r="AZ117" s="17" t="s">
        <v>1153</v>
      </c>
      <c r="BA117" s="5" t="s">
        <v>968</v>
      </c>
      <c r="BB117" s="33" t="s">
        <v>781</v>
      </c>
      <c r="BC117" s="100">
        <v>43122</v>
      </c>
      <c r="BD117" s="33" t="s">
        <v>4387</v>
      </c>
      <c r="BE117" s="104"/>
      <c r="BF117" s="61"/>
      <c r="BG117" s="61"/>
      <c r="BH117" s="61"/>
      <c r="BI117" s="61"/>
      <c r="BJ117" s="44" t="s">
        <v>956</v>
      </c>
      <c r="BK117" s="104"/>
      <c r="BL117" s="104"/>
      <c r="BN117" s="65"/>
      <c r="BO117" s="65"/>
      <c r="BP117" s="65"/>
      <c r="BQ117" s="65"/>
    </row>
    <row r="118" spans="1:69" s="62" customFormat="1" ht="115.55" hidden="1" customHeight="1" x14ac:dyDescent="0.3">
      <c r="A118" s="106" t="s">
        <v>1366</v>
      </c>
      <c r="B118" s="17" t="s">
        <v>14</v>
      </c>
      <c r="C118" s="92">
        <v>42661</v>
      </c>
      <c r="D118" s="92" t="s">
        <v>4288</v>
      </c>
      <c r="E118" s="106" t="s">
        <v>1084</v>
      </c>
      <c r="F118" s="65" t="s">
        <v>6416</v>
      </c>
      <c r="G118" s="5" t="s">
        <v>8609</v>
      </c>
      <c r="H118" s="5" t="s">
        <v>73</v>
      </c>
      <c r="I118" s="5" t="s">
        <v>73</v>
      </c>
      <c r="J118" s="17" t="s">
        <v>66</v>
      </c>
      <c r="K118" s="104">
        <v>1</v>
      </c>
      <c r="L118" s="303">
        <v>42795</v>
      </c>
      <c r="M118" s="303">
        <v>43100</v>
      </c>
      <c r="N118" s="39">
        <f t="shared" si="3"/>
        <v>44</v>
      </c>
      <c r="O118" s="147">
        <v>1</v>
      </c>
      <c r="P118" s="65" t="s">
        <v>71</v>
      </c>
      <c r="Q118" s="65" t="s">
        <v>60</v>
      </c>
      <c r="R118" s="65" t="s">
        <v>6417</v>
      </c>
      <c r="S118" s="146">
        <f t="shared" si="2"/>
        <v>195</v>
      </c>
      <c r="T118" s="65" t="s">
        <v>937</v>
      </c>
      <c r="U118" s="65" t="s">
        <v>937</v>
      </c>
      <c r="V118" s="5" t="s">
        <v>6418</v>
      </c>
      <c r="W118" s="17" t="s">
        <v>968</v>
      </c>
      <c r="X118" s="17" t="s">
        <v>968</v>
      </c>
      <c r="Y118" s="17" t="s">
        <v>968</v>
      </c>
      <c r="Z118" s="17" t="s">
        <v>968</v>
      </c>
      <c r="AA118" s="17" t="s">
        <v>968</v>
      </c>
      <c r="AB118" s="17" t="s">
        <v>968</v>
      </c>
      <c r="AC118" s="17" t="s">
        <v>968</v>
      </c>
      <c r="AD118" s="17" t="s">
        <v>968</v>
      </c>
      <c r="AE118" s="17" t="s">
        <v>968</v>
      </c>
      <c r="AF118" s="17" t="s">
        <v>1814</v>
      </c>
      <c r="AG118" s="17" t="s">
        <v>968</v>
      </c>
      <c r="AH118" s="17" t="s">
        <v>1814</v>
      </c>
      <c r="AI118" s="17" t="s">
        <v>968</v>
      </c>
      <c r="AJ118" s="17" t="s">
        <v>968</v>
      </c>
      <c r="AK118" s="17" t="s">
        <v>968</v>
      </c>
      <c r="AL118" s="17" t="s">
        <v>2616</v>
      </c>
      <c r="AM118" s="17" t="s">
        <v>968</v>
      </c>
      <c r="AN118" s="17" t="s">
        <v>2616</v>
      </c>
      <c r="AO118" s="17" t="s">
        <v>968</v>
      </c>
      <c r="AP118" s="17" t="s">
        <v>1153</v>
      </c>
      <c r="AQ118" s="17" t="s">
        <v>968</v>
      </c>
      <c r="AR118" s="17" t="s">
        <v>1153</v>
      </c>
      <c r="AS118" s="17" t="s">
        <v>968</v>
      </c>
      <c r="AT118" s="17" t="s">
        <v>1153</v>
      </c>
      <c r="AU118" s="17" t="s">
        <v>968</v>
      </c>
      <c r="AV118" s="17" t="s">
        <v>1153</v>
      </c>
      <c r="AW118" s="17" t="s">
        <v>968</v>
      </c>
      <c r="AX118" s="17" t="s">
        <v>1153</v>
      </c>
      <c r="AY118" s="5" t="s">
        <v>968</v>
      </c>
      <c r="AZ118" s="17" t="s">
        <v>1153</v>
      </c>
      <c r="BA118" s="5" t="s">
        <v>968</v>
      </c>
      <c r="BB118" s="33" t="s">
        <v>781</v>
      </c>
      <c r="BC118" s="100">
        <v>43122</v>
      </c>
      <c r="BD118" s="33" t="s">
        <v>4387</v>
      </c>
      <c r="BE118" s="104"/>
      <c r="BF118" s="61"/>
      <c r="BG118" s="61"/>
      <c r="BH118" s="61"/>
      <c r="BI118" s="61"/>
      <c r="BJ118" s="44" t="s">
        <v>956</v>
      </c>
      <c r="BK118" s="104"/>
      <c r="BL118" s="104"/>
      <c r="BN118" s="65"/>
      <c r="BO118" s="65"/>
      <c r="BP118" s="65"/>
      <c r="BQ118" s="65"/>
    </row>
    <row r="119" spans="1:69" s="62" customFormat="1" ht="115.55" hidden="1" customHeight="1" x14ac:dyDescent="0.3">
      <c r="A119" s="106" t="s">
        <v>1367</v>
      </c>
      <c r="B119" s="17" t="s">
        <v>14</v>
      </c>
      <c r="C119" s="92">
        <v>42661</v>
      </c>
      <c r="D119" s="92" t="s">
        <v>4288</v>
      </c>
      <c r="E119" s="106" t="s">
        <v>1085</v>
      </c>
      <c r="F119" s="65" t="s">
        <v>8610</v>
      </c>
      <c r="G119" s="5" t="s">
        <v>61</v>
      </c>
      <c r="H119" s="5" t="s">
        <v>62</v>
      </c>
      <c r="I119" s="5" t="s">
        <v>63</v>
      </c>
      <c r="J119" s="17" t="s">
        <v>59</v>
      </c>
      <c r="K119" s="104">
        <v>1</v>
      </c>
      <c r="L119" s="303">
        <v>42795</v>
      </c>
      <c r="M119" s="303">
        <v>43100</v>
      </c>
      <c r="N119" s="39">
        <f t="shared" si="3"/>
        <v>44</v>
      </c>
      <c r="O119" s="147">
        <v>1</v>
      </c>
      <c r="P119" s="65" t="s">
        <v>1134</v>
      </c>
      <c r="Q119" s="65" t="s">
        <v>60</v>
      </c>
      <c r="R119" s="65" t="s">
        <v>6419</v>
      </c>
      <c r="S119" s="146">
        <f t="shared" si="2"/>
        <v>390</v>
      </c>
      <c r="T119" s="65" t="s">
        <v>937</v>
      </c>
      <c r="U119" s="65" t="s">
        <v>937</v>
      </c>
      <c r="V119" s="5" t="s">
        <v>6408</v>
      </c>
      <c r="W119" s="17" t="s">
        <v>968</v>
      </c>
      <c r="X119" s="17" t="s">
        <v>968</v>
      </c>
      <c r="Y119" s="17" t="s">
        <v>968</v>
      </c>
      <c r="Z119" s="17" t="s">
        <v>968</v>
      </c>
      <c r="AA119" s="17" t="s">
        <v>968</v>
      </c>
      <c r="AB119" s="17" t="s">
        <v>968</v>
      </c>
      <c r="AC119" s="17" t="s">
        <v>968</v>
      </c>
      <c r="AD119" s="17" t="s">
        <v>968</v>
      </c>
      <c r="AE119" s="17" t="s">
        <v>968</v>
      </c>
      <c r="AF119" s="17" t="s">
        <v>1814</v>
      </c>
      <c r="AG119" s="17" t="s">
        <v>968</v>
      </c>
      <c r="AH119" s="17" t="s">
        <v>1814</v>
      </c>
      <c r="AI119" s="17" t="s">
        <v>968</v>
      </c>
      <c r="AJ119" s="17" t="s">
        <v>968</v>
      </c>
      <c r="AK119" s="17" t="s">
        <v>968</v>
      </c>
      <c r="AL119" s="17" t="s">
        <v>2616</v>
      </c>
      <c r="AM119" s="17" t="s">
        <v>968</v>
      </c>
      <c r="AN119" s="17" t="s">
        <v>2616</v>
      </c>
      <c r="AO119" s="17" t="s">
        <v>968</v>
      </c>
      <c r="AP119" s="17" t="s">
        <v>1153</v>
      </c>
      <c r="AQ119" s="17" t="s">
        <v>968</v>
      </c>
      <c r="AR119" s="17" t="s">
        <v>1153</v>
      </c>
      <c r="AS119" s="17" t="s">
        <v>968</v>
      </c>
      <c r="AT119" s="17" t="s">
        <v>1153</v>
      </c>
      <c r="AU119" s="17" t="s">
        <v>968</v>
      </c>
      <c r="AV119" s="17" t="s">
        <v>1153</v>
      </c>
      <c r="AW119" s="17" t="s">
        <v>968</v>
      </c>
      <c r="AX119" s="17" t="s">
        <v>1153</v>
      </c>
      <c r="AY119" s="5" t="s">
        <v>968</v>
      </c>
      <c r="AZ119" s="17" t="s">
        <v>1153</v>
      </c>
      <c r="BA119" s="5" t="s">
        <v>968</v>
      </c>
      <c r="BB119" s="33" t="s">
        <v>781</v>
      </c>
      <c r="BC119" s="100">
        <v>43122</v>
      </c>
      <c r="BD119" s="33" t="s">
        <v>4387</v>
      </c>
      <c r="BE119" s="104"/>
      <c r="BF119" s="61"/>
      <c r="BG119" s="61"/>
      <c r="BH119" s="61"/>
      <c r="BI119" s="61"/>
      <c r="BJ119" s="44" t="s">
        <v>956</v>
      </c>
      <c r="BK119" s="104"/>
      <c r="BL119" s="104"/>
      <c r="BN119" s="65"/>
      <c r="BO119" s="65"/>
      <c r="BP119" s="65"/>
      <c r="BQ119" s="65"/>
    </row>
    <row r="120" spans="1:69" s="62" customFormat="1" ht="115.55" hidden="1" customHeight="1" x14ac:dyDescent="0.3">
      <c r="A120" s="106" t="s">
        <v>1368</v>
      </c>
      <c r="B120" s="17" t="s">
        <v>14</v>
      </c>
      <c r="C120" s="92">
        <v>42661</v>
      </c>
      <c r="D120" s="92" t="s">
        <v>4288</v>
      </c>
      <c r="E120" s="106" t="s">
        <v>1086</v>
      </c>
      <c r="F120" s="65" t="s">
        <v>8611</v>
      </c>
      <c r="G120" s="5" t="s">
        <v>61</v>
      </c>
      <c r="H120" s="5" t="s">
        <v>62</v>
      </c>
      <c r="I120" s="5" t="s">
        <v>63</v>
      </c>
      <c r="J120" s="17" t="s">
        <v>59</v>
      </c>
      <c r="K120" s="104">
        <v>1</v>
      </c>
      <c r="L120" s="303">
        <v>42795</v>
      </c>
      <c r="M120" s="303">
        <v>43100</v>
      </c>
      <c r="N120" s="39">
        <f t="shared" si="3"/>
        <v>44</v>
      </c>
      <c r="O120" s="147">
        <v>1</v>
      </c>
      <c r="P120" s="65" t="s">
        <v>1134</v>
      </c>
      <c r="Q120" s="65" t="s">
        <v>60</v>
      </c>
      <c r="R120" s="65" t="s">
        <v>6412</v>
      </c>
      <c r="S120" s="146">
        <f t="shared" si="2"/>
        <v>162</v>
      </c>
      <c r="T120" s="65" t="s">
        <v>937</v>
      </c>
      <c r="U120" s="65" t="s">
        <v>937</v>
      </c>
      <c r="V120" s="5" t="s">
        <v>6420</v>
      </c>
      <c r="W120" s="17" t="s">
        <v>968</v>
      </c>
      <c r="X120" s="17" t="s">
        <v>968</v>
      </c>
      <c r="Y120" s="17" t="s">
        <v>968</v>
      </c>
      <c r="Z120" s="17" t="s">
        <v>968</v>
      </c>
      <c r="AA120" s="17" t="s">
        <v>968</v>
      </c>
      <c r="AB120" s="17" t="s">
        <v>968</v>
      </c>
      <c r="AC120" s="17" t="s">
        <v>968</v>
      </c>
      <c r="AD120" s="17" t="s">
        <v>968</v>
      </c>
      <c r="AE120" s="17" t="s">
        <v>968</v>
      </c>
      <c r="AF120" s="17" t="s">
        <v>1814</v>
      </c>
      <c r="AG120" s="17" t="s">
        <v>968</v>
      </c>
      <c r="AH120" s="17" t="s">
        <v>1814</v>
      </c>
      <c r="AI120" s="17" t="s">
        <v>968</v>
      </c>
      <c r="AJ120" s="17" t="s">
        <v>968</v>
      </c>
      <c r="AK120" s="17" t="s">
        <v>968</v>
      </c>
      <c r="AL120" s="17" t="s">
        <v>2616</v>
      </c>
      <c r="AM120" s="17" t="s">
        <v>968</v>
      </c>
      <c r="AN120" s="17" t="s">
        <v>2616</v>
      </c>
      <c r="AO120" s="17" t="s">
        <v>968</v>
      </c>
      <c r="AP120" s="17" t="s">
        <v>1153</v>
      </c>
      <c r="AQ120" s="17" t="s">
        <v>968</v>
      </c>
      <c r="AR120" s="17" t="s">
        <v>1153</v>
      </c>
      <c r="AS120" s="17" t="s">
        <v>968</v>
      </c>
      <c r="AT120" s="17" t="s">
        <v>1153</v>
      </c>
      <c r="AU120" s="17" t="s">
        <v>968</v>
      </c>
      <c r="AV120" s="17" t="s">
        <v>1153</v>
      </c>
      <c r="AW120" s="17" t="s">
        <v>968</v>
      </c>
      <c r="AX120" s="17" t="s">
        <v>1153</v>
      </c>
      <c r="AY120" s="5" t="s">
        <v>968</v>
      </c>
      <c r="AZ120" s="17" t="s">
        <v>1153</v>
      </c>
      <c r="BA120" s="5" t="s">
        <v>968</v>
      </c>
      <c r="BB120" s="33" t="s">
        <v>781</v>
      </c>
      <c r="BC120" s="100">
        <v>43122</v>
      </c>
      <c r="BD120" s="33" t="s">
        <v>4387</v>
      </c>
      <c r="BE120" s="104"/>
      <c r="BF120" s="61"/>
      <c r="BG120" s="61"/>
      <c r="BH120" s="61"/>
      <c r="BI120" s="61"/>
      <c r="BJ120" s="44" t="s">
        <v>956</v>
      </c>
      <c r="BK120" s="104"/>
      <c r="BL120" s="104"/>
      <c r="BN120" s="65"/>
      <c r="BO120" s="65"/>
      <c r="BP120" s="65"/>
      <c r="BQ120" s="65"/>
    </row>
    <row r="121" spans="1:69" s="62" customFormat="1" ht="115.55" hidden="1" customHeight="1" x14ac:dyDescent="0.3">
      <c r="A121" s="106" t="s">
        <v>1369</v>
      </c>
      <c r="B121" s="17" t="s">
        <v>14</v>
      </c>
      <c r="C121" s="92">
        <v>42661</v>
      </c>
      <c r="D121" s="92" t="s">
        <v>4288</v>
      </c>
      <c r="E121" s="106" t="s">
        <v>1087</v>
      </c>
      <c r="F121" s="65" t="s">
        <v>8612</v>
      </c>
      <c r="G121" s="5" t="s">
        <v>61</v>
      </c>
      <c r="H121" s="5" t="s">
        <v>62</v>
      </c>
      <c r="I121" s="5" t="s">
        <v>63</v>
      </c>
      <c r="J121" s="17" t="s">
        <v>59</v>
      </c>
      <c r="K121" s="104">
        <v>1</v>
      </c>
      <c r="L121" s="303">
        <v>42795</v>
      </c>
      <c r="M121" s="303">
        <v>43100</v>
      </c>
      <c r="N121" s="39">
        <f t="shared" si="3"/>
        <v>44</v>
      </c>
      <c r="O121" s="147">
        <v>1</v>
      </c>
      <c r="P121" s="65" t="s">
        <v>1134</v>
      </c>
      <c r="Q121" s="65" t="s">
        <v>60</v>
      </c>
      <c r="R121" s="65" t="s">
        <v>6419</v>
      </c>
      <c r="S121" s="146">
        <f t="shared" si="2"/>
        <v>390</v>
      </c>
      <c r="T121" s="65" t="s">
        <v>937</v>
      </c>
      <c r="U121" s="65" t="s">
        <v>937</v>
      </c>
      <c r="V121" s="5" t="s">
        <v>6421</v>
      </c>
      <c r="W121" s="17" t="s">
        <v>968</v>
      </c>
      <c r="X121" s="17" t="s">
        <v>968</v>
      </c>
      <c r="Y121" s="17" t="s">
        <v>968</v>
      </c>
      <c r="Z121" s="17" t="s">
        <v>968</v>
      </c>
      <c r="AA121" s="17" t="s">
        <v>968</v>
      </c>
      <c r="AB121" s="17" t="s">
        <v>968</v>
      </c>
      <c r="AC121" s="17" t="s">
        <v>968</v>
      </c>
      <c r="AD121" s="17" t="s">
        <v>968</v>
      </c>
      <c r="AE121" s="17" t="s">
        <v>968</v>
      </c>
      <c r="AF121" s="17" t="s">
        <v>1814</v>
      </c>
      <c r="AG121" s="17" t="s">
        <v>968</v>
      </c>
      <c r="AH121" s="17" t="s">
        <v>1814</v>
      </c>
      <c r="AI121" s="17" t="s">
        <v>968</v>
      </c>
      <c r="AJ121" s="17" t="s">
        <v>968</v>
      </c>
      <c r="AK121" s="17" t="s">
        <v>968</v>
      </c>
      <c r="AL121" s="17" t="s">
        <v>2616</v>
      </c>
      <c r="AM121" s="17" t="s">
        <v>968</v>
      </c>
      <c r="AN121" s="17" t="s">
        <v>2616</v>
      </c>
      <c r="AO121" s="17" t="s">
        <v>968</v>
      </c>
      <c r="AP121" s="17" t="s">
        <v>1153</v>
      </c>
      <c r="AQ121" s="17" t="s">
        <v>968</v>
      </c>
      <c r="AR121" s="17" t="s">
        <v>1153</v>
      </c>
      <c r="AS121" s="17" t="s">
        <v>968</v>
      </c>
      <c r="AT121" s="17" t="s">
        <v>1153</v>
      </c>
      <c r="AU121" s="17" t="s">
        <v>968</v>
      </c>
      <c r="AV121" s="17" t="s">
        <v>1153</v>
      </c>
      <c r="AW121" s="17" t="s">
        <v>968</v>
      </c>
      <c r="AX121" s="17" t="s">
        <v>1153</v>
      </c>
      <c r="AY121" s="5" t="s">
        <v>968</v>
      </c>
      <c r="AZ121" s="17" t="s">
        <v>1153</v>
      </c>
      <c r="BA121" s="5" t="s">
        <v>968</v>
      </c>
      <c r="BB121" s="33" t="s">
        <v>781</v>
      </c>
      <c r="BC121" s="100">
        <v>43122</v>
      </c>
      <c r="BD121" s="33" t="s">
        <v>4387</v>
      </c>
      <c r="BE121" s="104"/>
      <c r="BF121" s="61"/>
      <c r="BG121" s="61"/>
      <c r="BH121" s="61"/>
      <c r="BI121" s="61"/>
      <c r="BJ121" s="44" t="s">
        <v>956</v>
      </c>
      <c r="BK121" s="104"/>
      <c r="BL121" s="104"/>
      <c r="BN121" s="65"/>
      <c r="BO121" s="65"/>
      <c r="BP121" s="65"/>
      <c r="BQ121" s="65"/>
    </row>
    <row r="122" spans="1:69" s="62" customFormat="1" ht="115.55" hidden="1" customHeight="1" x14ac:dyDescent="0.3">
      <c r="A122" s="106" t="s">
        <v>1370</v>
      </c>
      <c r="B122" s="17" t="s">
        <v>14</v>
      </c>
      <c r="C122" s="92">
        <v>42661</v>
      </c>
      <c r="D122" s="92" t="s">
        <v>4288</v>
      </c>
      <c r="E122" s="106" t="s">
        <v>1072</v>
      </c>
      <c r="F122" s="65" t="s">
        <v>6422</v>
      </c>
      <c r="G122" s="5" t="s">
        <v>41</v>
      </c>
      <c r="H122" s="5" t="s">
        <v>42</v>
      </c>
      <c r="I122" s="5" t="s">
        <v>43</v>
      </c>
      <c r="J122" s="17" t="s">
        <v>28</v>
      </c>
      <c r="K122" s="104">
        <v>1</v>
      </c>
      <c r="L122" s="303">
        <v>42826</v>
      </c>
      <c r="M122" s="303">
        <v>43190</v>
      </c>
      <c r="N122" s="39">
        <f t="shared" si="3"/>
        <v>52</v>
      </c>
      <c r="O122" s="147">
        <v>1</v>
      </c>
      <c r="P122" s="65" t="s">
        <v>44</v>
      </c>
      <c r="Q122" s="65" t="s">
        <v>45</v>
      </c>
      <c r="R122" s="65" t="s">
        <v>6423</v>
      </c>
      <c r="S122" s="146">
        <f t="shared" si="2"/>
        <v>248</v>
      </c>
      <c r="T122" s="65" t="s">
        <v>937</v>
      </c>
      <c r="U122" s="65" t="s">
        <v>937</v>
      </c>
      <c r="V122" s="5" t="s">
        <v>6424</v>
      </c>
      <c r="W122" s="17" t="s">
        <v>968</v>
      </c>
      <c r="X122" s="17" t="s">
        <v>968</v>
      </c>
      <c r="Y122" s="17" t="s">
        <v>968</v>
      </c>
      <c r="Z122" s="17" t="s">
        <v>968</v>
      </c>
      <c r="AA122" s="17" t="s">
        <v>968</v>
      </c>
      <c r="AB122" s="17" t="s">
        <v>968</v>
      </c>
      <c r="AC122" s="17" t="s">
        <v>968</v>
      </c>
      <c r="AD122" s="17" t="s">
        <v>968</v>
      </c>
      <c r="AE122" s="17" t="s">
        <v>968</v>
      </c>
      <c r="AF122" s="17" t="s">
        <v>1814</v>
      </c>
      <c r="AG122" s="17" t="s">
        <v>968</v>
      </c>
      <c r="AH122" s="17" t="s">
        <v>1814</v>
      </c>
      <c r="AI122" s="17" t="s">
        <v>968</v>
      </c>
      <c r="AJ122" s="17" t="s">
        <v>968</v>
      </c>
      <c r="AK122" s="17" t="s">
        <v>968</v>
      </c>
      <c r="AL122" s="17" t="s">
        <v>2616</v>
      </c>
      <c r="AM122" s="17" t="s">
        <v>968</v>
      </c>
      <c r="AN122" s="17" t="s">
        <v>2616</v>
      </c>
      <c r="AO122" s="17" t="s">
        <v>968</v>
      </c>
      <c r="AP122" s="17" t="s">
        <v>1153</v>
      </c>
      <c r="AQ122" s="17" t="s">
        <v>968</v>
      </c>
      <c r="AR122" s="17" t="s">
        <v>1153</v>
      </c>
      <c r="AS122" s="17" t="s">
        <v>968</v>
      </c>
      <c r="AT122" s="17" t="s">
        <v>1153</v>
      </c>
      <c r="AU122" s="17" t="s">
        <v>968</v>
      </c>
      <c r="AV122" s="17" t="s">
        <v>1153</v>
      </c>
      <c r="AW122" s="17" t="s">
        <v>968</v>
      </c>
      <c r="AX122" s="17" t="s">
        <v>1153</v>
      </c>
      <c r="AY122" s="5" t="s">
        <v>968</v>
      </c>
      <c r="AZ122" s="17" t="s">
        <v>1153</v>
      </c>
      <c r="BA122" s="5" t="s">
        <v>968</v>
      </c>
      <c r="BB122" s="33" t="s">
        <v>781</v>
      </c>
      <c r="BC122" s="100">
        <v>43122</v>
      </c>
      <c r="BD122" s="33" t="s">
        <v>4387</v>
      </c>
      <c r="BE122" s="104"/>
      <c r="BF122" s="61"/>
      <c r="BG122" s="61"/>
      <c r="BH122" s="61"/>
      <c r="BI122" s="61"/>
      <c r="BJ122" s="44" t="s">
        <v>956</v>
      </c>
      <c r="BK122" s="104"/>
      <c r="BL122" s="104"/>
      <c r="BN122" s="65"/>
      <c r="BO122" s="65"/>
      <c r="BP122" s="65"/>
      <c r="BQ122" s="65"/>
    </row>
    <row r="123" spans="1:69" s="62" customFormat="1" ht="115.55" hidden="1" customHeight="1" x14ac:dyDescent="0.3">
      <c r="A123" s="106" t="s">
        <v>1371</v>
      </c>
      <c r="B123" s="17" t="s">
        <v>14</v>
      </c>
      <c r="C123" s="92">
        <v>42661</v>
      </c>
      <c r="D123" s="92" t="s">
        <v>4288</v>
      </c>
      <c r="E123" s="106" t="s">
        <v>1088</v>
      </c>
      <c r="F123" s="65" t="s">
        <v>6425</v>
      </c>
      <c r="G123" s="5" t="s">
        <v>204</v>
      </c>
      <c r="H123" s="5" t="s">
        <v>205</v>
      </c>
      <c r="I123" s="5" t="s">
        <v>206</v>
      </c>
      <c r="J123" s="17" t="s">
        <v>207</v>
      </c>
      <c r="K123" s="104">
        <v>1</v>
      </c>
      <c r="L123" s="303">
        <v>42795</v>
      </c>
      <c r="M123" s="303">
        <v>43424</v>
      </c>
      <c r="N123" s="39">
        <f t="shared" si="3"/>
        <v>38</v>
      </c>
      <c r="O123" s="147">
        <v>1</v>
      </c>
      <c r="P123" s="65" t="s">
        <v>44</v>
      </c>
      <c r="Q123" s="65" t="s">
        <v>45</v>
      </c>
      <c r="R123" s="5" t="s">
        <v>1014</v>
      </c>
      <c r="S123" s="146">
        <f t="shared" si="2"/>
        <v>383</v>
      </c>
      <c r="T123" s="65" t="s">
        <v>937</v>
      </c>
      <c r="U123" s="65" t="s">
        <v>937</v>
      </c>
      <c r="V123" s="65" t="s">
        <v>6289</v>
      </c>
      <c r="W123" s="65" t="s">
        <v>1004</v>
      </c>
      <c r="X123" s="65" t="s">
        <v>1009</v>
      </c>
      <c r="Y123" s="65" t="s">
        <v>208</v>
      </c>
      <c r="Z123" s="17" t="s">
        <v>1014</v>
      </c>
      <c r="AA123" s="65" t="s">
        <v>1015</v>
      </c>
      <c r="AB123" s="65" t="s">
        <v>1015</v>
      </c>
      <c r="AC123" s="65" t="s">
        <v>1015</v>
      </c>
      <c r="AD123" s="65" t="s">
        <v>1015</v>
      </c>
      <c r="AE123" s="65" t="s">
        <v>1015</v>
      </c>
      <c r="AF123" s="65" t="s">
        <v>8613</v>
      </c>
      <c r="AG123" s="65" t="s">
        <v>1015</v>
      </c>
      <c r="AH123" s="65" t="s">
        <v>8613</v>
      </c>
      <c r="AI123" s="65" t="s">
        <v>1015</v>
      </c>
      <c r="AJ123" s="65" t="s">
        <v>1015</v>
      </c>
      <c r="AK123" s="65" t="s">
        <v>1015</v>
      </c>
      <c r="AL123" s="65" t="s">
        <v>2616</v>
      </c>
      <c r="AM123" s="65" t="s">
        <v>1015</v>
      </c>
      <c r="AN123" s="65" t="s">
        <v>2616</v>
      </c>
      <c r="AO123" s="65" t="s">
        <v>1015</v>
      </c>
      <c r="AP123" s="65" t="s">
        <v>1153</v>
      </c>
      <c r="AQ123" s="65" t="s">
        <v>1015</v>
      </c>
      <c r="AR123" s="65" t="s">
        <v>1153</v>
      </c>
      <c r="AS123" s="65" t="s">
        <v>1015</v>
      </c>
      <c r="AT123" s="65" t="s">
        <v>1153</v>
      </c>
      <c r="AU123" s="65" t="s">
        <v>1015</v>
      </c>
      <c r="AV123" s="65" t="s">
        <v>1153</v>
      </c>
      <c r="AW123" s="65" t="s">
        <v>1015</v>
      </c>
      <c r="AX123" s="65" t="s">
        <v>1153</v>
      </c>
      <c r="AY123" s="65" t="s">
        <v>1015</v>
      </c>
      <c r="AZ123" s="65" t="s">
        <v>1153</v>
      </c>
      <c r="BA123" s="65" t="s">
        <v>1015</v>
      </c>
      <c r="BB123" s="33" t="s">
        <v>781</v>
      </c>
      <c r="BC123" s="100">
        <v>43482</v>
      </c>
      <c r="BD123" s="33" t="s">
        <v>4387</v>
      </c>
      <c r="BE123" s="104"/>
      <c r="BF123" s="61"/>
      <c r="BG123" s="61"/>
      <c r="BH123" s="61"/>
      <c r="BI123" s="61"/>
      <c r="BJ123" s="44" t="s">
        <v>956</v>
      </c>
      <c r="BK123" s="104"/>
      <c r="BL123" s="104"/>
      <c r="BN123" s="65"/>
      <c r="BO123" s="65"/>
      <c r="BP123" s="65"/>
      <c r="BQ123" s="65"/>
    </row>
    <row r="124" spans="1:69" s="62" customFormat="1" ht="115.55" hidden="1" customHeight="1" x14ac:dyDescent="0.3">
      <c r="A124" s="106" t="s">
        <v>1372</v>
      </c>
      <c r="B124" s="17" t="s">
        <v>14</v>
      </c>
      <c r="C124" s="92">
        <v>42661</v>
      </c>
      <c r="D124" s="92" t="s">
        <v>4288</v>
      </c>
      <c r="E124" s="106" t="s">
        <v>1089</v>
      </c>
      <c r="F124" s="65" t="s">
        <v>8614</v>
      </c>
      <c r="G124" s="5" t="s">
        <v>74</v>
      </c>
      <c r="H124" s="5" t="s">
        <v>75</v>
      </c>
      <c r="I124" s="5" t="s">
        <v>75</v>
      </c>
      <c r="J124" s="17" t="s">
        <v>59</v>
      </c>
      <c r="K124" s="104">
        <v>1</v>
      </c>
      <c r="L124" s="303">
        <v>42795</v>
      </c>
      <c r="M124" s="303">
        <v>42978</v>
      </c>
      <c r="N124" s="39">
        <f t="shared" si="3"/>
        <v>27</v>
      </c>
      <c r="O124" s="147">
        <v>1</v>
      </c>
      <c r="P124" s="65" t="s">
        <v>76</v>
      </c>
      <c r="Q124" s="65" t="s">
        <v>77</v>
      </c>
      <c r="R124" s="65" t="s">
        <v>6426</v>
      </c>
      <c r="S124" s="146">
        <f t="shared" si="2"/>
        <v>204</v>
      </c>
      <c r="T124" s="65" t="s">
        <v>937</v>
      </c>
      <c r="U124" s="65" t="s">
        <v>937</v>
      </c>
      <c r="V124" s="5" t="s">
        <v>6427</v>
      </c>
      <c r="W124" s="17" t="s">
        <v>968</v>
      </c>
      <c r="X124" s="17" t="s">
        <v>968</v>
      </c>
      <c r="Y124" s="17" t="s">
        <v>968</v>
      </c>
      <c r="Z124" s="17" t="s">
        <v>968</v>
      </c>
      <c r="AA124" s="17" t="s">
        <v>968</v>
      </c>
      <c r="AB124" s="17" t="s">
        <v>968</v>
      </c>
      <c r="AC124" s="17" t="s">
        <v>968</v>
      </c>
      <c r="AD124" s="17" t="s">
        <v>968</v>
      </c>
      <c r="AE124" s="17" t="s">
        <v>968</v>
      </c>
      <c r="AF124" s="17" t="s">
        <v>1814</v>
      </c>
      <c r="AG124" s="17" t="s">
        <v>968</v>
      </c>
      <c r="AH124" s="17" t="s">
        <v>1814</v>
      </c>
      <c r="AI124" s="17" t="s">
        <v>968</v>
      </c>
      <c r="AJ124" s="17" t="s">
        <v>968</v>
      </c>
      <c r="AK124" s="17" t="s">
        <v>968</v>
      </c>
      <c r="AL124" s="17" t="s">
        <v>2616</v>
      </c>
      <c r="AM124" s="17" t="s">
        <v>968</v>
      </c>
      <c r="AN124" s="17" t="s">
        <v>2616</v>
      </c>
      <c r="AO124" s="17" t="s">
        <v>968</v>
      </c>
      <c r="AP124" s="17" t="s">
        <v>1153</v>
      </c>
      <c r="AQ124" s="17" t="s">
        <v>968</v>
      </c>
      <c r="AR124" s="17" t="s">
        <v>1153</v>
      </c>
      <c r="AS124" s="17" t="s">
        <v>968</v>
      </c>
      <c r="AT124" s="17" t="s">
        <v>1153</v>
      </c>
      <c r="AU124" s="17" t="s">
        <v>968</v>
      </c>
      <c r="AV124" s="17" t="s">
        <v>1153</v>
      </c>
      <c r="AW124" s="17" t="s">
        <v>968</v>
      </c>
      <c r="AX124" s="17" t="s">
        <v>1153</v>
      </c>
      <c r="AY124" s="5" t="s">
        <v>968</v>
      </c>
      <c r="AZ124" s="17" t="s">
        <v>1153</v>
      </c>
      <c r="BA124" s="5" t="s">
        <v>968</v>
      </c>
      <c r="BB124" s="33" t="s">
        <v>781</v>
      </c>
      <c r="BC124" s="100">
        <v>43122</v>
      </c>
      <c r="BD124" s="33" t="s">
        <v>4387</v>
      </c>
      <c r="BE124" s="104"/>
      <c r="BF124" s="61"/>
      <c r="BG124" s="61"/>
      <c r="BH124" s="61"/>
      <c r="BI124" s="61"/>
      <c r="BJ124" s="44" t="s">
        <v>956</v>
      </c>
      <c r="BK124" s="104"/>
      <c r="BL124" s="104"/>
      <c r="BN124" s="65"/>
      <c r="BO124" s="65"/>
      <c r="BP124" s="65"/>
      <c r="BQ124" s="65"/>
    </row>
    <row r="125" spans="1:69" s="62" customFormat="1" ht="115.55" hidden="1" customHeight="1" x14ac:dyDescent="0.3">
      <c r="A125" s="106" t="s">
        <v>1373</v>
      </c>
      <c r="B125" s="17" t="s">
        <v>14</v>
      </c>
      <c r="C125" s="92">
        <v>42661</v>
      </c>
      <c r="D125" s="92" t="s">
        <v>4288</v>
      </c>
      <c r="E125" s="106" t="s">
        <v>1090</v>
      </c>
      <c r="F125" s="65" t="s">
        <v>8615</v>
      </c>
      <c r="G125" s="5" t="s">
        <v>8616</v>
      </c>
      <c r="H125" s="96" t="s">
        <v>8617</v>
      </c>
      <c r="I125" s="5" t="s">
        <v>8618</v>
      </c>
      <c r="J125" s="17" t="s">
        <v>78</v>
      </c>
      <c r="K125" s="104">
        <v>1</v>
      </c>
      <c r="L125" s="303">
        <v>43009</v>
      </c>
      <c r="M125" s="303">
        <v>43281</v>
      </c>
      <c r="N125" s="39">
        <f t="shared" si="3"/>
        <v>39</v>
      </c>
      <c r="O125" s="147">
        <v>1</v>
      </c>
      <c r="P125" s="65" t="s">
        <v>24</v>
      </c>
      <c r="Q125" s="65"/>
      <c r="R125" s="5" t="s">
        <v>1174</v>
      </c>
      <c r="S125" s="146">
        <f t="shared" si="2"/>
        <v>322</v>
      </c>
      <c r="T125" s="65" t="s">
        <v>937</v>
      </c>
      <c r="U125" s="65" t="s">
        <v>937</v>
      </c>
      <c r="V125" s="65" t="s">
        <v>6289</v>
      </c>
      <c r="W125" s="65" t="s">
        <v>8619</v>
      </c>
      <c r="X125" s="5" t="s">
        <v>79</v>
      </c>
      <c r="Y125" s="17" t="s">
        <v>971</v>
      </c>
      <c r="Z125" s="17" t="s">
        <v>971</v>
      </c>
      <c r="AA125" s="17" t="s">
        <v>971</v>
      </c>
      <c r="AB125" s="17" t="s">
        <v>971</v>
      </c>
      <c r="AC125" s="17" t="s">
        <v>971</v>
      </c>
      <c r="AD125" s="17" t="s">
        <v>971</v>
      </c>
      <c r="AE125" s="17" t="s">
        <v>971</v>
      </c>
      <c r="AF125" s="17" t="s">
        <v>1810</v>
      </c>
      <c r="AG125" s="17" t="s">
        <v>971</v>
      </c>
      <c r="AH125" s="17" t="s">
        <v>1810</v>
      </c>
      <c r="AI125" s="17" t="s">
        <v>971</v>
      </c>
      <c r="AJ125" s="17" t="s">
        <v>971</v>
      </c>
      <c r="AK125" s="17" t="s">
        <v>971</v>
      </c>
      <c r="AL125" s="17" t="s">
        <v>2616</v>
      </c>
      <c r="AM125" s="17" t="s">
        <v>971</v>
      </c>
      <c r="AN125" s="17" t="s">
        <v>2616</v>
      </c>
      <c r="AO125" s="17" t="s">
        <v>971</v>
      </c>
      <c r="AP125" s="17" t="s">
        <v>1153</v>
      </c>
      <c r="AQ125" s="17" t="s">
        <v>971</v>
      </c>
      <c r="AR125" s="17" t="s">
        <v>1153</v>
      </c>
      <c r="AS125" s="17" t="s">
        <v>971</v>
      </c>
      <c r="AT125" s="17" t="s">
        <v>1153</v>
      </c>
      <c r="AU125" s="17" t="s">
        <v>971</v>
      </c>
      <c r="AV125" s="17" t="s">
        <v>1153</v>
      </c>
      <c r="AW125" s="17" t="s">
        <v>971</v>
      </c>
      <c r="AX125" s="17" t="s">
        <v>1153</v>
      </c>
      <c r="AY125" s="5" t="s">
        <v>971</v>
      </c>
      <c r="AZ125" s="17" t="s">
        <v>1153</v>
      </c>
      <c r="BA125" s="5" t="s">
        <v>971</v>
      </c>
      <c r="BB125" s="33" t="s">
        <v>781</v>
      </c>
      <c r="BC125" s="100">
        <v>43307</v>
      </c>
      <c r="BD125" s="33" t="s">
        <v>4387</v>
      </c>
      <c r="BE125" s="104"/>
      <c r="BF125" s="61"/>
      <c r="BG125" s="61"/>
      <c r="BH125" s="61"/>
      <c r="BI125" s="61"/>
      <c r="BJ125" s="44" t="s">
        <v>956</v>
      </c>
      <c r="BK125" s="104"/>
      <c r="BL125" s="104"/>
      <c r="BN125" s="65"/>
      <c r="BO125" s="65"/>
      <c r="BP125" s="65"/>
      <c r="BQ125" s="65"/>
    </row>
    <row r="126" spans="1:69" s="62" customFormat="1" ht="115.55" hidden="1" customHeight="1" x14ac:dyDescent="0.3">
      <c r="A126" s="106" t="s">
        <v>1374</v>
      </c>
      <c r="B126" s="17" t="s">
        <v>14</v>
      </c>
      <c r="C126" s="92">
        <v>42661</v>
      </c>
      <c r="D126" s="92" t="s">
        <v>4288</v>
      </c>
      <c r="E126" s="106" t="s">
        <v>1091</v>
      </c>
      <c r="F126" s="65" t="s">
        <v>6428</v>
      </c>
      <c r="G126" s="5" t="s">
        <v>80</v>
      </c>
      <c r="H126" s="96" t="s">
        <v>81</v>
      </c>
      <c r="I126" s="5" t="s">
        <v>82</v>
      </c>
      <c r="J126" s="17" t="s">
        <v>83</v>
      </c>
      <c r="K126" s="104">
        <v>1</v>
      </c>
      <c r="L126" s="303">
        <v>42979</v>
      </c>
      <c r="M126" s="303">
        <v>43190</v>
      </c>
      <c r="N126" s="39">
        <f t="shared" si="3"/>
        <v>31</v>
      </c>
      <c r="O126" s="147">
        <v>1</v>
      </c>
      <c r="P126" s="65" t="s">
        <v>44</v>
      </c>
      <c r="Q126" s="65" t="s">
        <v>84</v>
      </c>
      <c r="R126" s="65" t="s">
        <v>6429</v>
      </c>
      <c r="S126" s="146">
        <f t="shared" si="2"/>
        <v>174</v>
      </c>
      <c r="T126" s="65" t="s">
        <v>937</v>
      </c>
      <c r="U126" s="65" t="s">
        <v>937</v>
      </c>
      <c r="V126" s="5" t="s">
        <v>8620</v>
      </c>
      <c r="W126" s="17" t="s">
        <v>968</v>
      </c>
      <c r="X126" s="17" t="s">
        <v>968</v>
      </c>
      <c r="Y126" s="17" t="s">
        <v>968</v>
      </c>
      <c r="Z126" s="17" t="s">
        <v>968</v>
      </c>
      <c r="AA126" s="17" t="s">
        <v>968</v>
      </c>
      <c r="AB126" s="17" t="s">
        <v>968</v>
      </c>
      <c r="AC126" s="17" t="s">
        <v>968</v>
      </c>
      <c r="AD126" s="17" t="s">
        <v>968</v>
      </c>
      <c r="AE126" s="17" t="s">
        <v>968</v>
      </c>
      <c r="AF126" s="17" t="s">
        <v>1814</v>
      </c>
      <c r="AG126" s="17" t="s">
        <v>968</v>
      </c>
      <c r="AH126" s="17" t="s">
        <v>1814</v>
      </c>
      <c r="AI126" s="17" t="s">
        <v>968</v>
      </c>
      <c r="AJ126" s="17" t="s">
        <v>968</v>
      </c>
      <c r="AK126" s="17" t="s">
        <v>968</v>
      </c>
      <c r="AL126" s="17" t="s">
        <v>2616</v>
      </c>
      <c r="AM126" s="17" t="s">
        <v>968</v>
      </c>
      <c r="AN126" s="17" t="s">
        <v>2616</v>
      </c>
      <c r="AO126" s="17" t="s">
        <v>968</v>
      </c>
      <c r="AP126" s="17" t="s">
        <v>1153</v>
      </c>
      <c r="AQ126" s="17" t="s">
        <v>968</v>
      </c>
      <c r="AR126" s="17" t="s">
        <v>1153</v>
      </c>
      <c r="AS126" s="17" t="s">
        <v>968</v>
      </c>
      <c r="AT126" s="17" t="s">
        <v>1153</v>
      </c>
      <c r="AU126" s="17" t="s">
        <v>968</v>
      </c>
      <c r="AV126" s="17" t="s">
        <v>1153</v>
      </c>
      <c r="AW126" s="17" t="s">
        <v>968</v>
      </c>
      <c r="AX126" s="17" t="s">
        <v>1153</v>
      </c>
      <c r="AY126" s="5" t="s">
        <v>968</v>
      </c>
      <c r="AZ126" s="17" t="s">
        <v>1153</v>
      </c>
      <c r="BA126" s="5" t="s">
        <v>968</v>
      </c>
      <c r="BB126" s="33" t="s">
        <v>781</v>
      </c>
      <c r="BC126" s="100">
        <v>43122</v>
      </c>
      <c r="BD126" s="33" t="s">
        <v>4387</v>
      </c>
      <c r="BE126" s="104"/>
      <c r="BF126" s="61"/>
      <c r="BG126" s="61"/>
      <c r="BH126" s="61"/>
      <c r="BI126" s="61"/>
      <c r="BJ126" s="44" t="s">
        <v>956</v>
      </c>
      <c r="BK126" s="104"/>
      <c r="BL126" s="104"/>
      <c r="BN126" s="65"/>
      <c r="BO126" s="65"/>
      <c r="BP126" s="65"/>
      <c r="BQ126" s="65"/>
    </row>
    <row r="127" spans="1:69" s="62" customFormat="1" ht="115.55" hidden="1" customHeight="1" x14ac:dyDescent="0.3">
      <c r="A127" s="106" t="s">
        <v>1375</v>
      </c>
      <c r="B127" s="17" t="s">
        <v>14</v>
      </c>
      <c r="C127" s="92">
        <v>42661</v>
      </c>
      <c r="D127" s="92" t="s">
        <v>4288</v>
      </c>
      <c r="E127" s="106" t="s">
        <v>1092</v>
      </c>
      <c r="F127" s="65" t="s">
        <v>6430</v>
      </c>
      <c r="G127" s="5" t="s">
        <v>80</v>
      </c>
      <c r="H127" s="96" t="s">
        <v>81</v>
      </c>
      <c r="I127" s="5" t="s">
        <v>82</v>
      </c>
      <c r="J127" s="17" t="s">
        <v>83</v>
      </c>
      <c r="K127" s="104">
        <v>1</v>
      </c>
      <c r="L127" s="303">
        <v>42979</v>
      </c>
      <c r="M127" s="303">
        <v>43190</v>
      </c>
      <c r="N127" s="39">
        <f t="shared" si="3"/>
        <v>31</v>
      </c>
      <c r="O127" s="147">
        <v>1</v>
      </c>
      <c r="P127" s="65" t="s">
        <v>44</v>
      </c>
      <c r="Q127" s="65" t="s">
        <v>84</v>
      </c>
      <c r="R127" s="65" t="s">
        <v>6429</v>
      </c>
      <c r="S127" s="146">
        <f t="shared" si="2"/>
        <v>174</v>
      </c>
      <c r="T127" s="65" t="s">
        <v>937</v>
      </c>
      <c r="U127" s="65" t="s">
        <v>937</v>
      </c>
      <c r="V127" s="5" t="s">
        <v>8620</v>
      </c>
      <c r="W127" s="17" t="s">
        <v>968</v>
      </c>
      <c r="X127" s="17" t="s">
        <v>968</v>
      </c>
      <c r="Y127" s="17" t="s">
        <v>968</v>
      </c>
      <c r="Z127" s="17" t="s">
        <v>968</v>
      </c>
      <c r="AA127" s="17" t="s">
        <v>968</v>
      </c>
      <c r="AB127" s="17" t="s">
        <v>968</v>
      </c>
      <c r="AC127" s="17" t="s">
        <v>968</v>
      </c>
      <c r="AD127" s="17" t="s">
        <v>968</v>
      </c>
      <c r="AE127" s="17" t="s">
        <v>968</v>
      </c>
      <c r="AF127" s="17" t="s">
        <v>1814</v>
      </c>
      <c r="AG127" s="17" t="s">
        <v>968</v>
      </c>
      <c r="AH127" s="17" t="s">
        <v>1814</v>
      </c>
      <c r="AI127" s="17" t="s">
        <v>968</v>
      </c>
      <c r="AJ127" s="17" t="s">
        <v>968</v>
      </c>
      <c r="AK127" s="17" t="s">
        <v>968</v>
      </c>
      <c r="AL127" s="17" t="s">
        <v>2616</v>
      </c>
      <c r="AM127" s="17" t="s">
        <v>968</v>
      </c>
      <c r="AN127" s="17" t="s">
        <v>2616</v>
      </c>
      <c r="AO127" s="17" t="s">
        <v>968</v>
      </c>
      <c r="AP127" s="17" t="s">
        <v>1153</v>
      </c>
      <c r="AQ127" s="17" t="s">
        <v>968</v>
      </c>
      <c r="AR127" s="17" t="s">
        <v>1153</v>
      </c>
      <c r="AS127" s="17" t="s">
        <v>968</v>
      </c>
      <c r="AT127" s="17" t="s">
        <v>1153</v>
      </c>
      <c r="AU127" s="17" t="s">
        <v>968</v>
      </c>
      <c r="AV127" s="17" t="s">
        <v>1153</v>
      </c>
      <c r="AW127" s="17" t="s">
        <v>968</v>
      </c>
      <c r="AX127" s="17" t="s">
        <v>1153</v>
      </c>
      <c r="AY127" s="5" t="s">
        <v>968</v>
      </c>
      <c r="AZ127" s="17" t="s">
        <v>1153</v>
      </c>
      <c r="BA127" s="5" t="s">
        <v>968</v>
      </c>
      <c r="BB127" s="33" t="s">
        <v>781</v>
      </c>
      <c r="BC127" s="100">
        <v>43122</v>
      </c>
      <c r="BD127" s="33" t="s">
        <v>4387</v>
      </c>
      <c r="BE127" s="104"/>
      <c r="BF127" s="61"/>
      <c r="BG127" s="61"/>
      <c r="BH127" s="61"/>
      <c r="BI127" s="61"/>
      <c r="BJ127" s="44" t="s">
        <v>956</v>
      </c>
      <c r="BK127" s="104"/>
      <c r="BL127" s="104"/>
      <c r="BN127" s="65"/>
      <c r="BO127" s="65"/>
      <c r="BP127" s="65"/>
      <c r="BQ127" s="65"/>
    </row>
    <row r="128" spans="1:69" s="62" customFormat="1" ht="115.55" hidden="1" customHeight="1" x14ac:dyDescent="0.3">
      <c r="A128" s="106" t="s">
        <v>1376</v>
      </c>
      <c r="B128" s="17" t="s">
        <v>14</v>
      </c>
      <c r="C128" s="92">
        <v>42661</v>
      </c>
      <c r="D128" s="92" t="s">
        <v>4288</v>
      </c>
      <c r="E128" s="106" t="s">
        <v>1116</v>
      </c>
      <c r="F128" s="65" t="s">
        <v>6431</v>
      </c>
      <c r="G128" s="5" t="s">
        <v>8621</v>
      </c>
      <c r="H128" s="5" t="s">
        <v>324</v>
      </c>
      <c r="I128" s="5" t="s">
        <v>217</v>
      </c>
      <c r="J128" s="17" t="s">
        <v>28</v>
      </c>
      <c r="K128" s="104">
        <v>3</v>
      </c>
      <c r="L128" s="303">
        <v>42737</v>
      </c>
      <c r="M128" s="303">
        <v>43100</v>
      </c>
      <c r="N128" s="39">
        <f t="shared" si="3"/>
        <v>52</v>
      </c>
      <c r="O128" s="147">
        <v>3</v>
      </c>
      <c r="P128" s="65" t="s">
        <v>24</v>
      </c>
      <c r="Q128" s="65"/>
      <c r="R128" s="65" t="s">
        <v>6432</v>
      </c>
      <c r="S128" s="146">
        <f t="shared" si="2"/>
        <v>363</v>
      </c>
      <c r="T128" s="65" t="s">
        <v>937</v>
      </c>
      <c r="U128" s="65" t="s">
        <v>937</v>
      </c>
      <c r="V128" s="5" t="s">
        <v>6433</v>
      </c>
      <c r="W128" s="17" t="s">
        <v>968</v>
      </c>
      <c r="X128" s="17" t="s">
        <v>968</v>
      </c>
      <c r="Y128" s="17" t="s">
        <v>968</v>
      </c>
      <c r="Z128" s="17" t="s">
        <v>968</v>
      </c>
      <c r="AA128" s="17" t="s">
        <v>968</v>
      </c>
      <c r="AB128" s="17" t="s">
        <v>968</v>
      </c>
      <c r="AC128" s="17" t="s">
        <v>968</v>
      </c>
      <c r="AD128" s="17" t="s">
        <v>968</v>
      </c>
      <c r="AE128" s="17" t="s">
        <v>968</v>
      </c>
      <c r="AF128" s="17" t="s">
        <v>1814</v>
      </c>
      <c r="AG128" s="17" t="s">
        <v>968</v>
      </c>
      <c r="AH128" s="17" t="s">
        <v>1814</v>
      </c>
      <c r="AI128" s="17" t="s">
        <v>968</v>
      </c>
      <c r="AJ128" s="17" t="s">
        <v>968</v>
      </c>
      <c r="AK128" s="17" t="s">
        <v>968</v>
      </c>
      <c r="AL128" s="17" t="s">
        <v>2616</v>
      </c>
      <c r="AM128" s="17" t="s">
        <v>968</v>
      </c>
      <c r="AN128" s="17" t="s">
        <v>2616</v>
      </c>
      <c r="AO128" s="17" t="s">
        <v>968</v>
      </c>
      <c r="AP128" s="17" t="s">
        <v>1153</v>
      </c>
      <c r="AQ128" s="17" t="s">
        <v>968</v>
      </c>
      <c r="AR128" s="17" t="s">
        <v>1153</v>
      </c>
      <c r="AS128" s="17" t="s">
        <v>968</v>
      </c>
      <c r="AT128" s="17" t="s">
        <v>1153</v>
      </c>
      <c r="AU128" s="17" t="s">
        <v>968</v>
      </c>
      <c r="AV128" s="17" t="s">
        <v>1153</v>
      </c>
      <c r="AW128" s="17" t="s">
        <v>968</v>
      </c>
      <c r="AX128" s="17" t="s">
        <v>1153</v>
      </c>
      <c r="AY128" s="5" t="s">
        <v>968</v>
      </c>
      <c r="AZ128" s="17" t="s">
        <v>1153</v>
      </c>
      <c r="BA128" s="5" t="s">
        <v>968</v>
      </c>
      <c r="BB128" s="33" t="s">
        <v>781</v>
      </c>
      <c r="BC128" s="100">
        <v>43122</v>
      </c>
      <c r="BD128" s="33" t="s">
        <v>4387</v>
      </c>
      <c r="BE128" s="104"/>
      <c r="BF128" s="61"/>
      <c r="BG128" s="61"/>
      <c r="BH128" s="61"/>
      <c r="BI128" s="61"/>
      <c r="BJ128" s="44" t="s">
        <v>956</v>
      </c>
      <c r="BK128" s="104"/>
      <c r="BL128" s="104"/>
      <c r="BN128" s="65"/>
      <c r="BO128" s="65"/>
      <c r="BP128" s="65"/>
      <c r="BQ128" s="65"/>
    </row>
    <row r="129" spans="1:69" s="62" customFormat="1" ht="115.55" hidden="1" customHeight="1" x14ac:dyDescent="0.3">
      <c r="A129" s="106" t="s">
        <v>1377</v>
      </c>
      <c r="B129" s="17" t="s">
        <v>14</v>
      </c>
      <c r="C129" s="92">
        <v>42661</v>
      </c>
      <c r="D129" s="92" t="s">
        <v>4288</v>
      </c>
      <c r="E129" s="106" t="s">
        <v>1093</v>
      </c>
      <c r="F129" s="5" t="s">
        <v>6434</v>
      </c>
      <c r="G129" s="5" t="s">
        <v>85</v>
      </c>
      <c r="H129" s="5" t="s">
        <v>86</v>
      </c>
      <c r="I129" s="5" t="s">
        <v>87</v>
      </c>
      <c r="J129" s="17" t="s">
        <v>28</v>
      </c>
      <c r="K129" s="104">
        <v>1</v>
      </c>
      <c r="L129" s="303">
        <v>42737</v>
      </c>
      <c r="M129" s="303">
        <v>43099</v>
      </c>
      <c r="N129" s="39">
        <f t="shared" si="3"/>
        <v>52</v>
      </c>
      <c r="O129" s="147">
        <v>1</v>
      </c>
      <c r="P129" s="65" t="s">
        <v>24</v>
      </c>
      <c r="Q129" s="65"/>
      <c r="R129" s="65" t="s">
        <v>6435</v>
      </c>
      <c r="S129" s="146">
        <f t="shared" si="2"/>
        <v>379</v>
      </c>
      <c r="T129" s="65" t="s">
        <v>937</v>
      </c>
      <c r="U129" s="65" t="s">
        <v>937</v>
      </c>
      <c r="V129" s="5" t="s">
        <v>6436</v>
      </c>
      <c r="W129" s="17" t="s">
        <v>968</v>
      </c>
      <c r="X129" s="17" t="s">
        <v>968</v>
      </c>
      <c r="Y129" s="17" t="s">
        <v>968</v>
      </c>
      <c r="Z129" s="17" t="s">
        <v>968</v>
      </c>
      <c r="AA129" s="17" t="s">
        <v>968</v>
      </c>
      <c r="AB129" s="17" t="s">
        <v>968</v>
      </c>
      <c r="AC129" s="17" t="s">
        <v>968</v>
      </c>
      <c r="AD129" s="17" t="s">
        <v>968</v>
      </c>
      <c r="AE129" s="17" t="s">
        <v>968</v>
      </c>
      <c r="AF129" s="17" t="s">
        <v>1814</v>
      </c>
      <c r="AG129" s="17" t="s">
        <v>968</v>
      </c>
      <c r="AH129" s="17" t="s">
        <v>1814</v>
      </c>
      <c r="AI129" s="17" t="s">
        <v>968</v>
      </c>
      <c r="AJ129" s="17" t="s">
        <v>968</v>
      </c>
      <c r="AK129" s="17" t="s">
        <v>968</v>
      </c>
      <c r="AL129" s="17" t="s">
        <v>2616</v>
      </c>
      <c r="AM129" s="17" t="s">
        <v>968</v>
      </c>
      <c r="AN129" s="17" t="s">
        <v>2616</v>
      </c>
      <c r="AO129" s="17" t="s">
        <v>968</v>
      </c>
      <c r="AP129" s="17" t="s">
        <v>1153</v>
      </c>
      <c r="AQ129" s="17" t="s">
        <v>968</v>
      </c>
      <c r="AR129" s="17" t="s">
        <v>1153</v>
      </c>
      <c r="AS129" s="17" t="s">
        <v>968</v>
      </c>
      <c r="AT129" s="17" t="s">
        <v>1153</v>
      </c>
      <c r="AU129" s="17" t="s">
        <v>968</v>
      </c>
      <c r="AV129" s="17" t="s">
        <v>1153</v>
      </c>
      <c r="AW129" s="17" t="s">
        <v>968</v>
      </c>
      <c r="AX129" s="17" t="s">
        <v>1153</v>
      </c>
      <c r="AY129" s="5" t="s">
        <v>968</v>
      </c>
      <c r="AZ129" s="17" t="s">
        <v>1153</v>
      </c>
      <c r="BA129" s="5" t="s">
        <v>968</v>
      </c>
      <c r="BB129" s="33" t="s">
        <v>781</v>
      </c>
      <c r="BC129" s="100">
        <v>43122</v>
      </c>
      <c r="BD129" s="33" t="s">
        <v>4387</v>
      </c>
      <c r="BE129" s="104"/>
      <c r="BF129" s="61"/>
      <c r="BG129" s="61"/>
      <c r="BH129" s="61"/>
      <c r="BI129" s="61"/>
      <c r="BJ129" s="44" t="s">
        <v>956</v>
      </c>
      <c r="BK129" s="104"/>
      <c r="BL129" s="104"/>
      <c r="BN129" s="65"/>
      <c r="BO129" s="65"/>
      <c r="BP129" s="65"/>
      <c r="BQ129" s="65"/>
    </row>
    <row r="130" spans="1:69" s="62" customFormat="1" ht="115.55" hidden="1" customHeight="1" x14ac:dyDescent="0.3">
      <c r="A130" s="106" t="s">
        <v>1378</v>
      </c>
      <c r="B130" s="17" t="s">
        <v>14</v>
      </c>
      <c r="C130" s="92">
        <v>42661</v>
      </c>
      <c r="D130" s="92" t="s">
        <v>4288</v>
      </c>
      <c r="E130" s="106" t="s">
        <v>1095</v>
      </c>
      <c r="F130" s="65" t="s">
        <v>6437</v>
      </c>
      <c r="G130" s="5" t="s">
        <v>85</v>
      </c>
      <c r="H130" s="5" t="s">
        <v>88</v>
      </c>
      <c r="I130" s="5" t="s">
        <v>89</v>
      </c>
      <c r="J130" s="17" t="s">
        <v>28</v>
      </c>
      <c r="K130" s="104">
        <v>1</v>
      </c>
      <c r="L130" s="303">
        <v>42737</v>
      </c>
      <c r="M130" s="303">
        <v>43100</v>
      </c>
      <c r="N130" s="39">
        <f t="shared" si="3"/>
        <v>52</v>
      </c>
      <c r="O130" s="147">
        <v>1</v>
      </c>
      <c r="P130" s="65" t="s">
        <v>24</v>
      </c>
      <c r="Q130" s="65"/>
      <c r="R130" s="65" t="s">
        <v>9160</v>
      </c>
      <c r="S130" s="146">
        <f t="shared" si="2"/>
        <v>388</v>
      </c>
      <c r="T130" s="65" t="s">
        <v>937</v>
      </c>
      <c r="U130" s="65" t="s">
        <v>937</v>
      </c>
      <c r="V130" s="5" t="s">
        <v>8833</v>
      </c>
      <c r="W130" s="17" t="s">
        <v>968</v>
      </c>
      <c r="X130" s="17" t="s">
        <v>968</v>
      </c>
      <c r="Y130" s="17" t="s">
        <v>968</v>
      </c>
      <c r="Z130" s="17" t="s">
        <v>968</v>
      </c>
      <c r="AA130" s="17" t="s">
        <v>968</v>
      </c>
      <c r="AB130" s="17" t="s">
        <v>968</v>
      </c>
      <c r="AC130" s="17" t="s">
        <v>968</v>
      </c>
      <c r="AD130" s="17" t="s">
        <v>968</v>
      </c>
      <c r="AE130" s="17" t="s">
        <v>968</v>
      </c>
      <c r="AF130" s="17" t="s">
        <v>1814</v>
      </c>
      <c r="AG130" s="17" t="s">
        <v>968</v>
      </c>
      <c r="AH130" s="17" t="s">
        <v>1814</v>
      </c>
      <c r="AI130" s="17" t="s">
        <v>968</v>
      </c>
      <c r="AJ130" s="17" t="s">
        <v>968</v>
      </c>
      <c r="AK130" s="17" t="s">
        <v>968</v>
      </c>
      <c r="AL130" s="17" t="s">
        <v>2616</v>
      </c>
      <c r="AM130" s="17" t="s">
        <v>968</v>
      </c>
      <c r="AN130" s="17" t="s">
        <v>2616</v>
      </c>
      <c r="AO130" s="17" t="s">
        <v>968</v>
      </c>
      <c r="AP130" s="17" t="s">
        <v>1153</v>
      </c>
      <c r="AQ130" s="17" t="s">
        <v>968</v>
      </c>
      <c r="AR130" s="17" t="s">
        <v>1153</v>
      </c>
      <c r="AS130" s="17" t="s">
        <v>968</v>
      </c>
      <c r="AT130" s="17" t="s">
        <v>1153</v>
      </c>
      <c r="AU130" s="17" t="s">
        <v>968</v>
      </c>
      <c r="AV130" s="17" t="s">
        <v>1153</v>
      </c>
      <c r="AW130" s="17" t="s">
        <v>968</v>
      </c>
      <c r="AX130" s="17" t="s">
        <v>1153</v>
      </c>
      <c r="AY130" s="5" t="s">
        <v>968</v>
      </c>
      <c r="AZ130" s="17" t="s">
        <v>1153</v>
      </c>
      <c r="BA130" s="5" t="s">
        <v>968</v>
      </c>
      <c r="BB130" s="33" t="s">
        <v>781</v>
      </c>
      <c r="BC130" s="100">
        <v>43122</v>
      </c>
      <c r="BD130" s="33" t="s">
        <v>4387</v>
      </c>
      <c r="BE130" s="104"/>
      <c r="BF130" s="61"/>
      <c r="BG130" s="61"/>
      <c r="BH130" s="61"/>
      <c r="BI130" s="61"/>
      <c r="BJ130" s="44" t="s">
        <v>956</v>
      </c>
      <c r="BK130" s="104"/>
      <c r="BL130" s="104"/>
      <c r="BN130" s="65"/>
      <c r="BO130" s="65"/>
      <c r="BP130" s="65"/>
      <c r="BQ130" s="65"/>
    </row>
    <row r="131" spans="1:69" s="62" customFormat="1" ht="115.55" hidden="1" customHeight="1" x14ac:dyDescent="0.3">
      <c r="A131" s="106" t="s">
        <v>1379</v>
      </c>
      <c r="B131" s="17" t="s">
        <v>14</v>
      </c>
      <c r="C131" s="92">
        <v>42661</v>
      </c>
      <c r="D131" s="92" t="s">
        <v>4288</v>
      </c>
      <c r="E131" s="106" t="s">
        <v>1096</v>
      </c>
      <c r="F131" s="65" t="s">
        <v>6438</v>
      </c>
      <c r="G131" s="5" t="s">
        <v>90</v>
      </c>
      <c r="H131" s="5" t="s">
        <v>91</v>
      </c>
      <c r="I131" s="5" t="s">
        <v>92</v>
      </c>
      <c r="J131" s="17" t="s">
        <v>93</v>
      </c>
      <c r="K131" s="104">
        <v>1</v>
      </c>
      <c r="L131" s="303">
        <v>43009</v>
      </c>
      <c r="M131" s="303">
        <v>43373</v>
      </c>
      <c r="N131" s="39">
        <f t="shared" si="3"/>
        <v>52</v>
      </c>
      <c r="O131" s="147">
        <v>1</v>
      </c>
      <c r="P131" s="65" t="s">
        <v>24</v>
      </c>
      <c r="Q131" s="65"/>
      <c r="R131" s="65" t="s">
        <v>6439</v>
      </c>
      <c r="S131" s="146">
        <f t="shared" ref="S131:S194" si="4">LEN(R131)</f>
        <v>104</v>
      </c>
      <c r="T131" s="65" t="s">
        <v>937</v>
      </c>
      <c r="U131" s="65" t="s">
        <v>937</v>
      </c>
      <c r="V131" s="5" t="s">
        <v>8622</v>
      </c>
      <c r="W131" s="17" t="s">
        <v>968</v>
      </c>
      <c r="X131" s="17" t="s">
        <v>968</v>
      </c>
      <c r="Y131" s="17" t="s">
        <v>968</v>
      </c>
      <c r="Z131" s="17" t="s">
        <v>968</v>
      </c>
      <c r="AA131" s="17" t="s">
        <v>968</v>
      </c>
      <c r="AB131" s="17" t="s">
        <v>968</v>
      </c>
      <c r="AC131" s="17" t="s">
        <v>968</v>
      </c>
      <c r="AD131" s="17" t="s">
        <v>968</v>
      </c>
      <c r="AE131" s="17" t="s">
        <v>968</v>
      </c>
      <c r="AF131" s="17" t="s">
        <v>1814</v>
      </c>
      <c r="AG131" s="17" t="s">
        <v>968</v>
      </c>
      <c r="AH131" s="17" t="s">
        <v>1814</v>
      </c>
      <c r="AI131" s="17" t="s">
        <v>968</v>
      </c>
      <c r="AJ131" s="17" t="s">
        <v>968</v>
      </c>
      <c r="AK131" s="17" t="s">
        <v>968</v>
      </c>
      <c r="AL131" s="17" t="s">
        <v>2616</v>
      </c>
      <c r="AM131" s="17" t="s">
        <v>968</v>
      </c>
      <c r="AN131" s="17" t="s">
        <v>2616</v>
      </c>
      <c r="AO131" s="17" t="s">
        <v>968</v>
      </c>
      <c r="AP131" s="17" t="s">
        <v>1153</v>
      </c>
      <c r="AQ131" s="17" t="s">
        <v>968</v>
      </c>
      <c r="AR131" s="17" t="s">
        <v>1153</v>
      </c>
      <c r="AS131" s="17" t="s">
        <v>968</v>
      </c>
      <c r="AT131" s="17" t="s">
        <v>1153</v>
      </c>
      <c r="AU131" s="17" t="s">
        <v>968</v>
      </c>
      <c r="AV131" s="17" t="s">
        <v>1153</v>
      </c>
      <c r="AW131" s="17" t="s">
        <v>968</v>
      </c>
      <c r="AX131" s="17" t="s">
        <v>1153</v>
      </c>
      <c r="AY131" s="5" t="s">
        <v>968</v>
      </c>
      <c r="AZ131" s="17" t="s">
        <v>1153</v>
      </c>
      <c r="BA131" s="5" t="s">
        <v>968</v>
      </c>
      <c r="BB131" s="33" t="s">
        <v>781</v>
      </c>
      <c r="BC131" s="100">
        <v>43122</v>
      </c>
      <c r="BD131" s="33" t="s">
        <v>4387</v>
      </c>
      <c r="BE131" s="104"/>
      <c r="BF131" s="61"/>
      <c r="BG131" s="61"/>
      <c r="BH131" s="61"/>
      <c r="BI131" s="61"/>
      <c r="BJ131" s="44" t="s">
        <v>956</v>
      </c>
      <c r="BK131" s="104"/>
      <c r="BL131" s="104"/>
      <c r="BN131" s="65"/>
      <c r="BO131" s="65"/>
      <c r="BP131" s="65"/>
      <c r="BQ131" s="65"/>
    </row>
    <row r="132" spans="1:69" s="62" customFormat="1" ht="115.55" hidden="1" customHeight="1" x14ac:dyDescent="0.3">
      <c r="A132" s="106" t="s">
        <v>1380</v>
      </c>
      <c r="B132" s="17" t="s">
        <v>14</v>
      </c>
      <c r="C132" s="92">
        <v>42661</v>
      </c>
      <c r="D132" s="92" t="s">
        <v>4288</v>
      </c>
      <c r="E132" s="106" t="s">
        <v>1097</v>
      </c>
      <c r="F132" s="65" t="s">
        <v>6440</v>
      </c>
      <c r="G132" s="5" t="s">
        <v>61</v>
      </c>
      <c r="H132" s="5" t="s">
        <v>62</v>
      </c>
      <c r="I132" s="5" t="s">
        <v>63</v>
      </c>
      <c r="J132" s="17" t="s">
        <v>59</v>
      </c>
      <c r="K132" s="104">
        <v>1</v>
      </c>
      <c r="L132" s="303">
        <v>42795</v>
      </c>
      <c r="M132" s="303">
        <v>43100</v>
      </c>
      <c r="N132" s="39">
        <f t="shared" ref="N132:N195" si="5">+WEEKNUM(M132-L132)</f>
        <v>44</v>
      </c>
      <c r="O132" s="147">
        <v>1</v>
      </c>
      <c r="P132" s="65" t="s">
        <v>1134</v>
      </c>
      <c r="Q132" s="65" t="s">
        <v>60</v>
      </c>
      <c r="R132" s="65" t="s">
        <v>6413</v>
      </c>
      <c r="S132" s="146">
        <f t="shared" si="4"/>
        <v>390</v>
      </c>
      <c r="T132" s="65" t="s">
        <v>937</v>
      </c>
      <c r="U132" s="65" t="s">
        <v>937</v>
      </c>
      <c r="V132" s="5" t="s">
        <v>6408</v>
      </c>
      <c r="W132" s="17" t="s">
        <v>968</v>
      </c>
      <c r="X132" s="17" t="s">
        <v>968</v>
      </c>
      <c r="Y132" s="17" t="s">
        <v>968</v>
      </c>
      <c r="Z132" s="17" t="s">
        <v>968</v>
      </c>
      <c r="AA132" s="17" t="s">
        <v>968</v>
      </c>
      <c r="AB132" s="17" t="s">
        <v>968</v>
      </c>
      <c r="AC132" s="17" t="s">
        <v>968</v>
      </c>
      <c r="AD132" s="17" t="s">
        <v>968</v>
      </c>
      <c r="AE132" s="17" t="s">
        <v>968</v>
      </c>
      <c r="AF132" s="17" t="s">
        <v>1814</v>
      </c>
      <c r="AG132" s="17" t="s">
        <v>968</v>
      </c>
      <c r="AH132" s="17" t="s">
        <v>1814</v>
      </c>
      <c r="AI132" s="17" t="s">
        <v>968</v>
      </c>
      <c r="AJ132" s="17" t="s">
        <v>968</v>
      </c>
      <c r="AK132" s="17" t="s">
        <v>968</v>
      </c>
      <c r="AL132" s="17" t="s">
        <v>2616</v>
      </c>
      <c r="AM132" s="17" t="s">
        <v>968</v>
      </c>
      <c r="AN132" s="17" t="s">
        <v>2616</v>
      </c>
      <c r="AO132" s="17" t="s">
        <v>968</v>
      </c>
      <c r="AP132" s="17" t="s">
        <v>1153</v>
      </c>
      <c r="AQ132" s="17" t="s">
        <v>968</v>
      </c>
      <c r="AR132" s="17" t="s">
        <v>1153</v>
      </c>
      <c r="AS132" s="17" t="s">
        <v>968</v>
      </c>
      <c r="AT132" s="17" t="s">
        <v>1153</v>
      </c>
      <c r="AU132" s="17" t="s">
        <v>968</v>
      </c>
      <c r="AV132" s="17" t="s">
        <v>1153</v>
      </c>
      <c r="AW132" s="17" t="s">
        <v>968</v>
      </c>
      <c r="AX132" s="17" t="s">
        <v>1153</v>
      </c>
      <c r="AY132" s="5" t="s">
        <v>968</v>
      </c>
      <c r="AZ132" s="17" t="s">
        <v>1153</v>
      </c>
      <c r="BA132" s="5" t="s">
        <v>968</v>
      </c>
      <c r="BB132" s="33" t="s">
        <v>781</v>
      </c>
      <c r="BC132" s="100">
        <v>43122</v>
      </c>
      <c r="BD132" s="33" t="s">
        <v>4387</v>
      </c>
      <c r="BE132" s="104"/>
      <c r="BF132" s="61"/>
      <c r="BG132" s="61"/>
      <c r="BH132" s="61"/>
      <c r="BI132" s="61"/>
      <c r="BJ132" s="44" t="s">
        <v>956</v>
      </c>
      <c r="BK132" s="104"/>
      <c r="BL132" s="104"/>
      <c r="BN132" s="65"/>
      <c r="BO132" s="65"/>
      <c r="BP132" s="65"/>
      <c r="BQ132" s="65"/>
    </row>
    <row r="133" spans="1:69" s="62" customFormat="1" ht="115.55" hidden="1" customHeight="1" x14ac:dyDescent="0.3">
      <c r="A133" s="106" t="s">
        <v>1381</v>
      </c>
      <c r="B133" s="17" t="s">
        <v>14</v>
      </c>
      <c r="C133" s="92">
        <v>42661</v>
      </c>
      <c r="D133" s="92" t="s">
        <v>4288</v>
      </c>
      <c r="E133" s="106" t="s">
        <v>1098</v>
      </c>
      <c r="F133" s="65" t="s">
        <v>6441</v>
      </c>
      <c r="G133" s="5" t="s">
        <v>61</v>
      </c>
      <c r="H133" s="5" t="s">
        <v>62</v>
      </c>
      <c r="I133" s="5" t="s">
        <v>63</v>
      </c>
      <c r="J133" s="17" t="s">
        <v>59</v>
      </c>
      <c r="K133" s="104">
        <v>1</v>
      </c>
      <c r="L133" s="303">
        <v>42795</v>
      </c>
      <c r="M133" s="303">
        <v>43100</v>
      </c>
      <c r="N133" s="39">
        <f t="shared" si="5"/>
        <v>44</v>
      </c>
      <c r="O133" s="147">
        <v>1</v>
      </c>
      <c r="P133" s="65" t="s">
        <v>1134</v>
      </c>
      <c r="Q133" s="65" t="s">
        <v>60</v>
      </c>
      <c r="R133" s="65" t="s">
        <v>6413</v>
      </c>
      <c r="S133" s="146">
        <f t="shared" si="4"/>
        <v>390</v>
      </c>
      <c r="T133" s="65" t="s">
        <v>937</v>
      </c>
      <c r="U133" s="65" t="s">
        <v>937</v>
      </c>
      <c r="V133" s="5" t="s">
        <v>6408</v>
      </c>
      <c r="W133" s="17" t="s">
        <v>968</v>
      </c>
      <c r="X133" s="17" t="s">
        <v>968</v>
      </c>
      <c r="Y133" s="17" t="s">
        <v>968</v>
      </c>
      <c r="Z133" s="17" t="s">
        <v>968</v>
      </c>
      <c r="AA133" s="17" t="s">
        <v>968</v>
      </c>
      <c r="AB133" s="17" t="s">
        <v>968</v>
      </c>
      <c r="AC133" s="17" t="s">
        <v>968</v>
      </c>
      <c r="AD133" s="17" t="s">
        <v>968</v>
      </c>
      <c r="AE133" s="17" t="s">
        <v>968</v>
      </c>
      <c r="AF133" s="17" t="s">
        <v>1814</v>
      </c>
      <c r="AG133" s="17" t="s">
        <v>968</v>
      </c>
      <c r="AH133" s="17" t="s">
        <v>1814</v>
      </c>
      <c r="AI133" s="17" t="s">
        <v>968</v>
      </c>
      <c r="AJ133" s="17" t="s">
        <v>968</v>
      </c>
      <c r="AK133" s="17" t="s">
        <v>968</v>
      </c>
      <c r="AL133" s="17" t="s">
        <v>2616</v>
      </c>
      <c r="AM133" s="17" t="s">
        <v>968</v>
      </c>
      <c r="AN133" s="17" t="s">
        <v>2616</v>
      </c>
      <c r="AO133" s="17" t="s">
        <v>968</v>
      </c>
      <c r="AP133" s="17" t="s">
        <v>1153</v>
      </c>
      <c r="AQ133" s="17" t="s">
        <v>968</v>
      </c>
      <c r="AR133" s="17" t="s">
        <v>1153</v>
      </c>
      <c r="AS133" s="17" t="s">
        <v>968</v>
      </c>
      <c r="AT133" s="17" t="s">
        <v>1153</v>
      </c>
      <c r="AU133" s="17" t="s">
        <v>968</v>
      </c>
      <c r="AV133" s="17" t="s">
        <v>1153</v>
      </c>
      <c r="AW133" s="17" t="s">
        <v>968</v>
      </c>
      <c r="AX133" s="17" t="s">
        <v>1153</v>
      </c>
      <c r="AY133" s="5" t="s">
        <v>968</v>
      </c>
      <c r="AZ133" s="17" t="s">
        <v>1153</v>
      </c>
      <c r="BA133" s="5" t="s">
        <v>968</v>
      </c>
      <c r="BB133" s="33" t="s">
        <v>781</v>
      </c>
      <c r="BC133" s="100">
        <v>43122</v>
      </c>
      <c r="BD133" s="33" t="s">
        <v>4387</v>
      </c>
      <c r="BE133" s="104"/>
      <c r="BF133" s="61"/>
      <c r="BG133" s="61"/>
      <c r="BH133" s="61"/>
      <c r="BI133" s="61"/>
      <c r="BJ133" s="44" t="s">
        <v>956</v>
      </c>
      <c r="BK133" s="104"/>
      <c r="BL133" s="104"/>
      <c r="BN133" s="65"/>
      <c r="BO133" s="65"/>
      <c r="BP133" s="65"/>
      <c r="BQ133" s="65"/>
    </row>
    <row r="134" spans="1:69" s="62" customFormat="1" ht="115.55" hidden="1" customHeight="1" x14ac:dyDescent="0.3">
      <c r="A134" s="106" t="s">
        <v>1382</v>
      </c>
      <c r="B134" s="17" t="s">
        <v>14</v>
      </c>
      <c r="C134" s="92">
        <v>42661</v>
      </c>
      <c r="D134" s="92" t="s">
        <v>4287</v>
      </c>
      <c r="E134" s="106" t="s">
        <v>1099</v>
      </c>
      <c r="F134" s="65" t="s">
        <v>6442</v>
      </c>
      <c r="G134" s="5" t="s">
        <v>61</v>
      </c>
      <c r="H134" s="5" t="s">
        <v>62</v>
      </c>
      <c r="I134" s="5" t="s">
        <v>63</v>
      </c>
      <c r="J134" s="17" t="s">
        <v>59</v>
      </c>
      <c r="K134" s="104">
        <v>1</v>
      </c>
      <c r="L134" s="303">
        <v>42795</v>
      </c>
      <c r="M134" s="303">
        <v>43100</v>
      </c>
      <c r="N134" s="39">
        <f t="shared" si="5"/>
        <v>44</v>
      </c>
      <c r="O134" s="147">
        <v>1</v>
      </c>
      <c r="P134" s="65" t="s">
        <v>1134</v>
      </c>
      <c r="Q134" s="65" t="s">
        <v>60</v>
      </c>
      <c r="R134" s="65" t="s">
        <v>6413</v>
      </c>
      <c r="S134" s="146">
        <f t="shared" si="4"/>
        <v>390</v>
      </c>
      <c r="T134" s="65" t="s">
        <v>937</v>
      </c>
      <c r="U134" s="65" t="s">
        <v>937</v>
      </c>
      <c r="V134" s="5" t="s">
        <v>6408</v>
      </c>
      <c r="W134" s="17" t="s">
        <v>968</v>
      </c>
      <c r="X134" s="17" t="s">
        <v>968</v>
      </c>
      <c r="Y134" s="17" t="s">
        <v>968</v>
      </c>
      <c r="Z134" s="17" t="s">
        <v>968</v>
      </c>
      <c r="AA134" s="17" t="s">
        <v>968</v>
      </c>
      <c r="AB134" s="17" t="s">
        <v>968</v>
      </c>
      <c r="AC134" s="17" t="s">
        <v>968</v>
      </c>
      <c r="AD134" s="17" t="s">
        <v>968</v>
      </c>
      <c r="AE134" s="17" t="s">
        <v>968</v>
      </c>
      <c r="AF134" s="17" t="s">
        <v>1814</v>
      </c>
      <c r="AG134" s="17" t="s">
        <v>968</v>
      </c>
      <c r="AH134" s="17" t="s">
        <v>1814</v>
      </c>
      <c r="AI134" s="17" t="s">
        <v>968</v>
      </c>
      <c r="AJ134" s="17" t="s">
        <v>968</v>
      </c>
      <c r="AK134" s="17" t="s">
        <v>968</v>
      </c>
      <c r="AL134" s="17" t="s">
        <v>2616</v>
      </c>
      <c r="AM134" s="17" t="s">
        <v>968</v>
      </c>
      <c r="AN134" s="17" t="s">
        <v>2616</v>
      </c>
      <c r="AO134" s="17" t="s">
        <v>968</v>
      </c>
      <c r="AP134" s="17" t="s">
        <v>1153</v>
      </c>
      <c r="AQ134" s="17" t="s">
        <v>968</v>
      </c>
      <c r="AR134" s="17" t="s">
        <v>1153</v>
      </c>
      <c r="AS134" s="17" t="s">
        <v>968</v>
      </c>
      <c r="AT134" s="17" t="s">
        <v>1153</v>
      </c>
      <c r="AU134" s="17" t="s">
        <v>968</v>
      </c>
      <c r="AV134" s="17" t="s">
        <v>1153</v>
      </c>
      <c r="AW134" s="17" t="s">
        <v>968</v>
      </c>
      <c r="AX134" s="17" t="s">
        <v>1153</v>
      </c>
      <c r="AY134" s="5" t="s">
        <v>968</v>
      </c>
      <c r="AZ134" s="17" t="s">
        <v>1153</v>
      </c>
      <c r="BA134" s="5" t="s">
        <v>968</v>
      </c>
      <c r="BB134" s="33" t="s">
        <v>781</v>
      </c>
      <c r="BC134" s="100">
        <v>43122</v>
      </c>
      <c r="BD134" s="33" t="s">
        <v>4387</v>
      </c>
      <c r="BE134" s="104"/>
      <c r="BF134" s="61"/>
      <c r="BG134" s="61"/>
      <c r="BH134" s="61"/>
      <c r="BI134" s="61"/>
      <c r="BJ134" s="44" t="s">
        <v>956</v>
      </c>
      <c r="BK134" s="104"/>
      <c r="BL134" s="104"/>
      <c r="BN134" s="65"/>
      <c r="BO134" s="65"/>
      <c r="BP134" s="65"/>
      <c r="BQ134" s="65"/>
    </row>
    <row r="135" spans="1:69" s="62" customFormat="1" ht="115.55" hidden="1" customHeight="1" x14ac:dyDescent="0.3">
      <c r="A135" s="106" t="s">
        <v>1383</v>
      </c>
      <c r="B135" s="17" t="s">
        <v>14</v>
      </c>
      <c r="C135" s="92">
        <v>42661</v>
      </c>
      <c r="D135" s="92" t="s">
        <v>4288</v>
      </c>
      <c r="E135" s="106" t="s">
        <v>1101</v>
      </c>
      <c r="F135" s="65" t="s">
        <v>8623</v>
      </c>
      <c r="G135" s="5" t="s">
        <v>98</v>
      </c>
      <c r="H135" s="5" t="s">
        <v>99</v>
      </c>
      <c r="I135" s="5" t="s">
        <v>58</v>
      </c>
      <c r="J135" s="17" t="s">
        <v>59</v>
      </c>
      <c r="K135" s="104">
        <v>1</v>
      </c>
      <c r="L135" s="303">
        <v>42795</v>
      </c>
      <c r="M135" s="303">
        <v>42978</v>
      </c>
      <c r="N135" s="39">
        <f t="shared" si="5"/>
        <v>27</v>
      </c>
      <c r="O135" s="147">
        <v>1</v>
      </c>
      <c r="P135" s="65" t="s">
        <v>1134</v>
      </c>
      <c r="Q135" s="65" t="s">
        <v>60</v>
      </c>
      <c r="R135" s="65" t="s">
        <v>6412</v>
      </c>
      <c r="S135" s="146">
        <f t="shared" si="4"/>
        <v>162</v>
      </c>
      <c r="T135" s="65" t="s">
        <v>937</v>
      </c>
      <c r="U135" s="65" t="s">
        <v>937</v>
      </c>
      <c r="V135" s="5" t="s">
        <v>6443</v>
      </c>
      <c r="W135" s="17" t="s">
        <v>968</v>
      </c>
      <c r="X135" s="17" t="s">
        <v>968</v>
      </c>
      <c r="Y135" s="17" t="s">
        <v>968</v>
      </c>
      <c r="Z135" s="17" t="s">
        <v>968</v>
      </c>
      <c r="AA135" s="17" t="s">
        <v>968</v>
      </c>
      <c r="AB135" s="17" t="s">
        <v>968</v>
      </c>
      <c r="AC135" s="17" t="s">
        <v>968</v>
      </c>
      <c r="AD135" s="17" t="s">
        <v>968</v>
      </c>
      <c r="AE135" s="17" t="s">
        <v>968</v>
      </c>
      <c r="AF135" s="17" t="s">
        <v>1814</v>
      </c>
      <c r="AG135" s="17" t="s">
        <v>968</v>
      </c>
      <c r="AH135" s="17" t="s">
        <v>1814</v>
      </c>
      <c r="AI135" s="17" t="s">
        <v>968</v>
      </c>
      <c r="AJ135" s="17" t="s">
        <v>968</v>
      </c>
      <c r="AK135" s="17" t="s">
        <v>968</v>
      </c>
      <c r="AL135" s="17" t="s">
        <v>2616</v>
      </c>
      <c r="AM135" s="17" t="s">
        <v>968</v>
      </c>
      <c r="AN135" s="17" t="s">
        <v>2616</v>
      </c>
      <c r="AO135" s="17" t="s">
        <v>968</v>
      </c>
      <c r="AP135" s="17" t="s">
        <v>1153</v>
      </c>
      <c r="AQ135" s="17" t="s">
        <v>968</v>
      </c>
      <c r="AR135" s="17" t="s">
        <v>1153</v>
      </c>
      <c r="AS135" s="17" t="s">
        <v>968</v>
      </c>
      <c r="AT135" s="17" t="s">
        <v>1153</v>
      </c>
      <c r="AU135" s="17" t="s">
        <v>968</v>
      </c>
      <c r="AV135" s="17" t="s">
        <v>1153</v>
      </c>
      <c r="AW135" s="17" t="s">
        <v>968</v>
      </c>
      <c r="AX135" s="17" t="s">
        <v>1153</v>
      </c>
      <c r="AY135" s="5" t="s">
        <v>968</v>
      </c>
      <c r="AZ135" s="17" t="s">
        <v>1153</v>
      </c>
      <c r="BA135" s="5" t="s">
        <v>968</v>
      </c>
      <c r="BB135" s="33" t="s">
        <v>781</v>
      </c>
      <c r="BC135" s="100">
        <v>43122</v>
      </c>
      <c r="BD135" s="33" t="s">
        <v>4387</v>
      </c>
      <c r="BE135" s="104"/>
      <c r="BF135" s="61"/>
      <c r="BG135" s="61"/>
      <c r="BH135" s="61"/>
      <c r="BI135" s="61"/>
      <c r="BJ135" s="44" t="s">
        <v>956</v>
      </c>
      <c r="BK135" s="104"/>
      <c r="BL135" s="104"/>
      <c r="BN135" s="65"/>
      <c r="BO135" s="65"/>
      <c r="BP135" s="65"/>
      <c r="BQ135" s="65"/>
    </row>
    <row r="136" spans="1:69" s="62" customFormat="1" ht="115.55" hidden="1" customHeight="1" x14ac:dyDescent="0.3">
      <c r="A136" s="106" t="s">
        <v>1384</v>
      </c>
      <c r="B136" s="17" t="s">
        <v>14</v>
      </c>
      <c r="C136" s="92">
        <v>42661</v>
      </c>
      <c r="D136" s="92" t="s">
        <v>4288</v>
      </c>
      <c r="E136" s="106" t="s">
        <v>1102</v>
      </c>
      <c r="F136" s="65" t="s">
        <v>6444</v>
      </c>
      <c r="G136" s="5" t="s">
        <v>94</v>
      </c>
      <c r="H136" s="5" t="s">
        <v>95</v>
      </c>
      <c r="I136" s="5" t="s">
        <v>95</v>
      </c>
      <c r="J136" s="17" t="s">
        <v>59</v>
      </c>
      <c r="K136" s="104">
        <v>1</v>
      </c>
      <c r="L136" s="303">
        <v>42795</v>
      </c>
      <c r="M136" s="303">
        <v>43069</v>
      </c>
      <c r="N136" s="39">
        <f t="shared" si="5"/>
        <v>40</v>
      </c>
      <c r="O136" s="147">
        <v>1</v>
      </c>
      <c r="P136" s="65" t="s">
        <v>24</v>
      </c>
      <c r="Q136" s="65"/>
      <c r="R136" s="65" t="s">
        <v>6445</v>
      </c>
      <c r="S136" s="146">
        <f t="shared" si="4"/>
        <v>198</v>
      </c>
      <c r="T136" s="65" t="s">
        <v>937</v>
      </c>
      <c r="U136" s="65" t="s">
        <v>937</v>
      </c>
      <c r="V136" s="5" t="s">
        <v>6446</v>
      </c>
      <c r="W136" s="17" t="s">
        <v>968</v>
      </c>
      <c r="X136" s="17" t="s">
        <v>968</v>
      </c>
      <c r="Y136" s="17" t="s">
        <v>968</v>
      </c>
      <c r="Z136" s="17" t="s">
        <v>968</v>
      </c>
      <c r="AA136" s="17" t="s">
        <v>968</v>
      </c>
      <c r="AB136" s="17" t="s">
        <v>968</v>
      </c>
      <c r="AC136" s="17" t="s">
        <v>968</v>
      </c>
      <c r="AD136" s="17" t="s">
        <v>968</v>
      </c>
      <c r="AE136" s="17" t="s">
        <v>968</v>
      </c>
      <c r="AF136" s="17" t="s">
        <v>1814</v>
      </c>
      <c r="AG136" s="17" t="s">
        <v>968</v>
      </c>
      <c r="AH136" s="17" t="s">
        <v>1814</v>
      </c>
      <c r="AI136" s="17" t="s">
        <v>968</v>
      </c>
      <c r="AJ136" s="17" t="s">
        <v>968</v>
      </c>
      <c r="AK136" s="17" t="s">
        <v>968</v>
      </c>
      <c r="AL136" s="17" t="s">
        <v>2616</v>
      </c>
      <c r="AM136" s="17" t="s">
        <v>968</v>
      </c>
      <c r="AN136" s="17" t="s">
        <v>2616</v>
      </c>
      <c r="AO136" s="17" t="s">
        <v>968</v>
      </c>
      <c r="AP136" s="17" t="s">
        <v>1153</v>
      </c>
      <c r="AQ136" s="17" t="s">
        <v>968</v>
      </c>
      <c r="AR136" s="17" t="s">
        <v>1153</v>
      </c>
      <c r="AS136" s="17" t="s">
        <v>968</v>
      </c>
      <c r="AT136" s="17" t="s">
        <v>1153</v>
      </c>
      <c r="AU136" s="17" t="s">
        <v>968</v>
      </c>
      <c r="AV136" s="17" t="s">
        <v>1153</v>
      </c>
      <c r="AW136" s="17" t="s">
        <v>968</v>
      </c>
      <c r="AX136" s="17" t="s">
        <v>1153</v>
      </c>
      <c r="AY136" s="5" t="s">
        <v>968</v>
      </c>
      <c r="AZ136" s="17" t="s">
        <v>1153</v>
      </c>
      <c r="BA136" s="5" t="s">
        <v>968</v>
      </c>
      <c r="BB136" s="33" t="s">
        <v>781</v>
      </c>
      <c r="BC136" s="100">
        <v>43122</v>
      </c>
      <c r="BD136" s="33" t="s">
        <v>4387</v>
      </c>
      <c r="BE136" s="104"/>
      <c r="BF136" s="61"/>
      <c r="BG136" s="61"/>
      <c r="BH136" s="61"/>
      <c r="BI136" s="61"/>
      <c r="BJ136" s="44" t="s">
        <v>956</v>
      </c>
      <c r="BK136" s="104"/>
      <c r="BL136" s="104"/>
      <c r="BN136" s="65"/>
      <c r="BO136" s="65"/>
      <c r="BP136" s="65"/>
      <c r="BQ136" s="65"/>
    </row>
    <row r="137" spans="1:69" s="62" customFormat="1" ht="115.55" hidden="1" customHeight="1" x14ac:dyDescent="0.3">
      <c r="A137" s="106" t="s">
        <v>1385</v>
      </c>
      <c r="B137" s="17" t="s">
        <v>14</v>
      </c>
      <c r="C137" s="92">
        <v>42661</v>
      </c>
      <c r="D137" s="92" t="s">
        <v>4288</v>
      </c>
      <c r="E137" s="106" t="s">
        <v>1103</v>
      </c>
      <c r="F137" s="65" t="s">
        <v>6447</v>
      </c>
      <c r="G137" s="5" t="s">
        <v>17</v>
      </c>
      <c r="H137" s="5" t="s">
        <v>100</v>
      </c>
      <c r="I137" s="5" t="s">
        <v>101</v>
      </c>
      <c r="J137" s="17" t="s">
        <v>20</v>
      </c>
      <c r="K137" s="104">
        <v>3</v>
      </c>
      <c r="L137" s="303">
        <v>42795</v>
      </c>
      <c r="M137" s="303">
        <v>43100</v>
      </c>
      <c r="N137" s="39">
        <f t="shared" si="5"/>
        <v>44</v>
      </c>
      <c r="O137" s="147">
        <v>3</v>
      </c>
      <c r="P137" s="65" t="s">
        <v>15</v>
      </c>
      <c r="Q137" s="65"/>
      <c r="R137" s="65" t="s">
        <v>6448</v>
      </c>
      <c r="S137" s="146">
        <f t="shared" si="4"/>
        <v>243</v>
      </c>
      <c r="T137" s="65" t="s">
        <v>937</v>
      </c>
      <c r="U137" s="65" t="s">
        <v>937</v>
      </c>
      <c r="V137" s="5" t="s">
        <v>6449</v>
      </c>
      <c r="W137" s="17" t="s">
        <v>968</v>
      </c>
      <c r="X137" s="17" t="s">
        <v>968</v>
      </c>
      <c r="Y137" s="17" t="s">
        <v>968</v>
      </c>
      <c r="Z137" s="17" t="s">
        <v>968</v>
      </c>
      <c r="AA137" s="17" t="s">
        <v>968</v>
      </c>
      <c r="AB137" s="17" t="s">
        <v>968</v>
      </c>
      <c r="AC137" s="17" t="s">
        <v>968</v>
      </c>
      <c r="AD137" s="17" t="s">
        <v>968</v>
      </c>
      <c r="AE137" s="17" t="s">
        <v>968</v>
      </c>
      <c r="AF137" s="17" t="s">
        <v>1814</v>
      </c>
      <c r="AG137" s="17" t="s">
        <v>968</v>
      </c>
      <c r="AH137" s="17" t="s">
        <v>1814</v>
      </c>
      <c r="AI137" s="17" t="s">
        <v>968</v>
      </c>
      <c r="AJ137" s="17" t="s">
        <v>968</v>
      </c>
      <c r="AK137" s="17" t="s">
        <v>968</v>
      </c>
      <c r="AL137" s="17" t="s">
        <v>2616</v>
      </c>
      <c r="AM137" s="17" t="s">
        <v>968</v>
      </c>
      <c r="AN137" s="17" t="s">
        <v>2616</v>
      </c>
      <c r="AO137" s="17" t="s">
        <v>968</v>
      </c>
      <c r="AP137" s="17" t="s">
        <v>1153</v>
      </c>
      <c r="AQ137" s="17" t="s">
        <v>968</v>
      </c>
      <c r="AR137" s="17" t="s">
        <v>1153</v>
      </c>
      <c r="AS137" s="17" t="s">
        <v>968</v>
      </c>
      <c r="AT137" s="17" t="s">
        <v>1153</v>
      </c>
      <c r="AU137" s="17" t="s">
        <v>968</v>
      </c>
      <c r="AV137" s="17" t="s">
        <v>1153</v>
      </c>
      <c r="AW137" s="17" t="s">
        <v>968</v>
      </c>
      <c r="AX137" s="17" t="s">
        <v>1153</v>
      </c>
      <c r="AY137" s="5" t="s">
        <v>968</v>
      </c>
      <c r="AZ137" s="17" t="s">
        <v>1153</v>
      </c>
      <c r="BA137" s="5" t="s">
        <v>968</v>
      </c>
      <c r="BB137" s="33" t="s">
        <v>781</v>
      </c>
      <c r="BC137" s="100">
        <v>43122</v>
      </c>
      <c r="BD137" s="33" t="s">
        <v>4387</v>
      </c>
      <c r="BE137" s="104"/>
      <c r="BF137" s="61"/>
      <c r="BG137" s="61"/>
      <c r="BH137" s="61"/>
      <c r="BI137" s="61"/>
      <c r="BJ137" s="44" t="s">
        <v>956</v>
      </c>
      <c r="BK137" s="104"/>
      <c r="BL137" s="104"/>
      <c r="BN137" s="65"/>
      <c r="BO137" s="65"/>
      <c r="BP137" s="65"/>
      <c r="BQ137" s="65"/>
    </row>
    <row r="138" spans="1:69" s="62" customFormat="1" ht="115.55" hidden="1" customHeight="1" x14ac:dyDescent="0.3">
      <c r="A138" s="106" t="s">
        <v>1386</v>
      </c>
      <c r="B138" s="17" t="s">
        <v>14</v>
      </c>
      <c r="C138" s="92">
        <v>42661</v>
      </c>
      <c r="D138" s="92" t="s">
        <v>4382</v>
      </c>
      <c r="E138" s="106" t="s">
        <v>1105</v>
      </c>
      <c r="F138" s="65" t="s">
        <v>8624</v>
      </c>
      <c r="G138" s="5" t="s">
        <v>316</v>
      </c>
      <c r="H138" s="5" t="s">
        <v>216</v>
      </c>
      <c r="I138" s="5" t="s">
        <v>317</v>
      </c>
      <c r="J138" s="17" t="s">
        <v>28</v>
      </c>
      <c r="K138" s="104">
        <v>2</v>
      </c>
      <c r="L138" s="303">
        <v>42737</v>
      </c>
      <c r="M138" s="303">
        <v>43100</v>
      </c>
      <c r="N138" s="39">
        <f t="shared" si="5"/>
        <v>52</v>
      </c>
      <c r="O138" s="147">
        <v>2</v>
      </c>
      <c r="P138" s="65" t="s">
        <v>24</v>
      </c>
      <c r="Q138" s="65"/>
      <c r="R138" s="65" t="s">
        <v>6450</v>
      </c>
      <c r="S138" s="146">
        <f t="shared" si="4"/>
        <v>329</v>
      </c>
      <c r="T138" s="65" t="s">
        <v>937</v>
      </c>
      <c r="U138" s="65" t="s">
        <v>937</v>
      </c>
      <c r="V138" s="5" t="s">
        <v>6451</v>
      </c>
      <c r="W138" s="17" t="s">
        <v>968</v>
      </c>
      <c r="X138" s="17" t="s">
        <v>968</v>
      </c>
      <c r="Y138" s="17" t="s">
        <v>968</v>
      </c>
      <c r="Z138" s="17" t="s">
        <v>968</v>
      </c>
      <c r="AA138" s="17" t="s">
        <v>968</v>
      </c>
      <c r="AB138" s="17" t="s">
        <v>968</v>
      </c>
      <c r="AC138" s="17" t="s">
        <v>968</v>
      </c>
      <c r="AD138" s="17" t="s">
        <v>968</v>
      </c>
      <c r="AE138" s="17" t="s">
        <v>968</v>
      </c>
      <c r="AF138" s="17" t="s">
        <v>1814</v>
      </c>
      <c r="AG138" s="17" t="s">
        <v>968</v>
      </c>
      <c r="AH138" s="17" t="s">
        <v>1814</v>
      </c>
      <c r="AI138" s="17" t="s">
        <v>968</v>
      </c>
      <c r="AJ138" s="17" t="s">
        <v>968</v>
      </c>
      <c r="AK138" s="17" t="s">
        <v>968</v>
      </c>
      <c r="AL138" s="17" t="s">
        <v>2616</v>
      </c>
      <c r="AM138" s="17" t="s">
        <v>968</v>
      </c>
      <c r="AN138" s="17" t="s">
        <v>2616</v>
      </c>
      <c r="AO138" s="17" t="s">
        <v>968</v>
      </c>
      <c r="AP138" s="17" t="s">
        <v>1153</v>
      </c>
      <c r="AQ138" s="17" t="s">
        <v>968</v>
      </c>
      <c r="AR138" s="17" t="s">
        <v>1153</v>
      </c>
      <c r="AS138" s="17" t="s">
        <v>968</v>
      </c>
      <c r="AT138" s="17" t="s">
        <v>1153</v>
      </c>
      <c r="AU138" s="17" t="s">
        <v>968</v>
      </c>
      <c r="AV138" s="17" t="s">
        <v>1153</v>
      </c>
      <c r="AW138" s="17" t="s">
        <v>968</v>
      </c>
      <c r="AX138" s="17" t="s">
        <v>1153</v>
      </c>
      <c r="AY138" s="5" t="s">
        <v>968</v>
      </c>
      <c r="AZ138" s="17" t="s">
        <v>1153</v>
      </c>
      <c r="BA138" s="5" t="s">
        <v>968</v>
      </c>
      <c r="BB138" s="33" t="s">
        <v>781</v>
      </c>
      <c r="BC138" s="100">
        <v>43122</v>
      </c>
      <c r="BD138" s="33" t="s">
        <v>4387</v>
      </c>
      <c r="BE138" s="104"/>
      <c r="BF138" s="61"/>
      <c r="BG138" s="61"/>
      <c r="BH138" s="61"/>
      <c r="BI138" s="61"/>
      <c r="BJ138" s="44" t="s">
        <v>956</v>
      </c>
      <c r="BK138" s="104"/>
      <c r="BL138" s="104"/>
      <c r="BN138" s="65"/>
      <c r="BO138" s="65"/>
      <c r="BP138" s="65"/>
      <c r="BQ138" s="65"/>
    </row>
    <row r="139" spans="1:69" s="62" customFormat="1" ht="115.55" hidden="1" customHeight="1" x14ac:dyDescent="0.3">
      <c r="A139" s="106" t="s">
        <v>1387</v>
      </c>
      <c r="B139" s="17" t="s">
        <v>14</v>
      </c>
      <c r="C139" s="92">
        <v>42661</v>
      </c>
      <c r="D139" s="92" t="s">
        <v>4287</v>
      </c>
      <c r="E139" s="106" t="s">
        <v>1038</v>
      </c>
      <c r="F139" s="65" t="s">
        <v>6452</v>
      </c>
      <c r="G139" s="5" t="s">
        <v>8625</v>
      </c>
      <c r="H139" s="5" t="s">
        <v>96</v>
      </c>
      <c r="I139" s="5" t="s">
        <v>97</v>
      </c>
      <c r="J139" s="17" t="s">
        <v>28</v>
      </c>
      <c r="K139" s="104">
        <v>1</v>
      </c>
      <c r="L139" s="303">
        <v>42737</v>
      </c>
      <c r="M139" s="303">
        <v>43100</v>
      </c>
      <c r="N139" s="39">
        <f t="shared" si="5"/>
        <v>52</v>
      </c>
      <c r="O139" s="147">
        <v>1</v>
      </c>
      <c r="P139" s="65" t="s">
        <v>24</v>
      </c>
      <c r="Q139" s="65"/>
      <c r="R139" s="65" t="s">
        <v>6453</v>
      </c>
      <c r="S139" s="146">
        <f t="shared" si="4"/>
        <v>187</v>
      </c>
      <c r="T139" s="65" t="s">
        <v>937</v>
      </c>
      <c r="U139" s="65" t="s">
        <v>937</v>
      </c>
      <c r="V139" s="5" t="s">
        <v>6454</v>
      </c>
      <c r="W139" s="17" t="s">
        <v>968</v>
      </c>
      <c r="X139" s="17" t="s">
        <v>968</v>
      </c>
      <c r="Y139" s="17" t="s">
        <v>968</v>
      </c>
      <c r="Z139" s="17" t="s">
        <v>968</v>
      </c>
      <c r="AA139" s="17" t="s">
        <v>968</v>
      </c>
      <c r="AB139" s="17" t="s">
        <v>968</v>
      </c>
      <c r="AC139" s="17" t="s">
        <v>968</v>
      </c>
      <c r="AD139" s="17" t="s">
        <v>968</v>
      </c>
      <c r="AE139" s="17" t="s">
        <v>968</v>
      </c>
      <c r="AF139" s="17" t="s">
        <v>1814</v>
      </c>
      <c r="AG139" s="17" t="s">
        <v>968</v>
      </c>
      <c r="AH139" s="17" t="s">
        <v>1814</v>
      </c>
      <c r="AI139" s="17" t="s">
        <v>968</v>
      </c>
      <c r="AJ139" s="17" t="s">
        <v>968</v>
      </c>
      <c r="AK139" s="17" t="s">
        <v>968</v>
      </c>
      <c r="AL139" s="17" t="s">
        <v>2616</v>
      </c>
      <c r="AM139" s="17" t="s">
        <v>968</v>
      </c>
      <c r="AN139" s="17" t="s">
        <v>2616</v>
      </c>
      <c r="AO139" s="17" t="s">
        <v>968</v>
      </c>
      <c r="AP139" s="17" t="s">
        <v>1153</v>
      </c>
      <c r="AQ139" s="17" t="s">
        <v>968</v>
      </c>
      <c r="AR139" s="17" t="s">
        <v>1153</v>
      </c>
      <c r="AS139" s="17" t="s">
        <v>968</v>
      </c>
      <c r="AT139" s="17" t="s">
        <v>1153</v>
      </c>
      <c r="AU139" s="17" t="s">
        <v>968</v>
      </c>
      <c r="AV139" s="17" t="s">
        <v>1153</v>
      </c>
      <c r="AW139" s="17" t="s">
        <v>968</v>
      </c>
      <c r="AX139" s="17" t="s">
        <v>1153</v>
      </c>
      <c r="AY139" s="5" t="s">
        <v>968</v>
      </c>
      <c r="AZ139" s="17" t="s">
        <v>1153</v>
      </c>
      <c r="BA139" s="5" t="s">
        <v>968</v>
      </c>
      <c r="BB139" s="33" t="s">
        <v>781</v>
      </c>
      <c r="BC139" s="100">
        <v>43122</v>
      </c>
      <c r="BD139" s="33" t="s">
        <v>4387</v>
      </c>
      <c r="BE139" s="104"/>
      <c r="BF139" s="61"/>
      <c r="BG139" s="61"/>
      <c r="BH139" s="61"/>
      <c r="BI139" s="61"/>
      <c r="BJ139" s="44" t="s">
        <v>956</v>
      </c>
      <c r="BK139" s="104"/>
      <c r="BL139" s="104"/>
      <c r="BN139" s="65"/>
      <c r="BO139" s="65"/>
      <c r="BP139" s="65"/>
      <c r="BQ139" s="65"/>
    </row>
    <row r="140" spans="1:69" s="62" customFormat="1" ht="115.55" hidden="1" customHeight="1" x14ac:dyDescent="0.3">
      <c r="A140" s="106" t="s">
        <v>1388</v>
      </c>
      <c r="B140" s="17" t="s">
        <v>14</v>
      </c>
      <c r="C140" s="92">
        <v>42661</v>
      </c>
      <c r="D140" s="92" t="s">
        <v>4288</v>
      </c>
      <c r="E140" s="106" t="s">
        <v>1040</v>
      </c>
      <c r="F140" s="65" t="s">
        <v>8626</v>
      </c>
      <c r="G140" s="5" t="s">
        <v>8627</v>
      </c>
      <c r="H140" s="5" t="s">
        <v>21</v>
      </c>
      <c r="I140" s="5" t="s">
        <v>22</v>
      </c>
      <c r="J140" s="5" t="s">
        <v>23</v>
      </c>
      <c r="K140" s="104">
        <v>1</v>
      </c>
      <c r="L140" s="303">
        <v>42979</v>
      </c>
      <c r="M140" s="303">
        <v>43434</v>
      </c>
      <c r="N140" s="39">
        <f t="shared" si="5"/>
        <v>13</v>
      </c>
      <c r="O140" s="147">
        <v>1</v>
      </c>
      <c r="P140" s="65" t="s">
        <v>24</v>
      </c>
      <c r="Q140" s="65"/>
      <c r="R140" s="5" t="s">
        <v>9220</v>
      </c>
      <c r="S140" s="146">
        <f t="shared" si="4"/>
        <v>376</v>
      </c>
      <c r="T140" s="65" t="s">
        <v>937</v>
      </c>
      <c r="U140" s="65" t="s">
        <v>937</v>
      </c>
      <c r="V140" s="65" t="s">
        <v>6289</v>
      </c>
      <c r="W140" s="5" t="s">
        <v>1005</v>
      </c>
      <c r="X140" s="65" t="s">
        <v>8628</v>
      </c>
      <c r="Y140" s="65" t="s">
        <v>1012</v>
      </c>
      <c r="Z140" s="65" t="s">
        <v>1013</v>
      </c>
      <c r="AA140" s="65" t="s">
        <v>25</v>
      </c>
      <c r="AB140" s="65" t="s">
        <v>1135</v>
      </c>
      <c r="AC140" s="65" t="s">
        <v>1135</v>
      </c>
      <c r="AD140" s="65" t="s">
        <v>1135</v>
      </c>
      <c r="AE140" s="65" t="s">
        <v>1135</v>
      </c>
      <c r="AF140" s="5" t="s">
        <v>1153</v>
      </c>
      <c r="AG140" s="65" t="s">
        <v>1135</v>
      </c>
      <c r="AH140" s="5" t="s">
        <v>1153</v>
      </c>
      <c r="AI140" s="65" t="s">
        <v>1135</v>
      </c>
      <c r="AJ140" s="5" t="s">
        <v>1153</v>
      </c>
      <c r="AK140" s="65" t="s">
        <v>1135</v>
      </c>
      <c r="AL140" s="5" t="s">
        <v>1153</v>
      </c>
      <c r="AM140" s="65" t="s">
        <v>1135</v>
      </c>
      <c r="AN140" s="5" t="s">
        <v>1153</v>
      </c>
      <c r="AO140" s="65" t="s">
        <v>1135</v>
      </c>
      <c r="AP140" s="5" t="s">
        <v>1153</v>
      </c>
      <c r="AQ140" s="65" t="s">
        <v>1135</v>
      </c>
      <c r="AR140" s="5" t="s">
        <v>1153</v>
      </c>
      <c r="AS140" s="65" t="s">
        <v>1135</v>
      </c>
      <c r="AT140" s="5" t="s">
        <v>1153</v>
      </c>
      <c r="AU140" s="5" t="s">
        <v>1135</v>
      </c>
      <c r="AV140" s="5" t="s">
        <v>1153</v>
      </c>
      <c r="AW140" s="5" t="s">
        <v>1135</v>
      </c>
      <c r="AX140" s="5" t="s">
        <v>1153</v>
      </c>
      <c r="AY140" s="5" t="s">
        <v>1135</v>
      </c>
      <c r="AZ140" s="5" t="s">
        <v>1153</v>
      </c>
      <c r="BA140" s="5" t="s">
        <v>1135</v>
      </c>
      <c r="BB140" s="33" t="s">
        <v>781</v>
      </c>
      <c r="BC140" s="100">
        <v>43555</v>
      </c>
      <c r="BD140" s="33" t="s">
        <v>4373</v>
      </c>
      <c r="BE140" s="100">
        <v>44162</v>
      </c>
      <c r="BF140" s="8" t="s">
        <v>1889</v>
      </c>
      <c r="BG140" s="8" t="s">
        <v>2294</v>
      </c>
      <c r="BH140" s="8" t="s">
        <v>5493</v>
      </c>
      <c r="BI140" s="8" t="s">
        <v>9266</v>
      </c>
      <c r="BJ140" s="44" t="s">
        <v>1886</v>
      </c>
      <c r="BK140" s="273" t="s">
        <v>2580</v>
      </c>
      <c r="BL140" s="273"/>
      <c r="BN140" s="65"/>
      <c r="BO140" s="65"/>
      <c r="BP140" s="65"/>
      <c r="BQ140" s="65"/>
    </row>
    <row r="141" spans="1:69" s="62" customFormat="1" ht="115.55" hidden="1" customHeight="1" x14ac:dyDescent="0.3">
      <c r="A141" s="106" t="s">
        <v>1389</v>
      </c>
      <c r="B141" s="17" t="s">
        <v>14</v>
      </c>
      <c r="C141" s="92">
        <v>42661</v>
      </c>
      <c r="D141" s="92" t="s">
        <v>4288</v>
      </c>
      <c r="E141" s="106" t="s">
        <v>1117</v>
      </c>
      <c r="F141" s="65" t="s">
        <v>6455</v>
      </c>
      <c r="G141" s="5" t="s">
        <v>325</v>
      </c>
      <c r="H141" s="5" t="s">
        <v>324</v>
      </c>
      <c r="I141" s="5" t="s">
        <v>217</v>
      </c>
      <c r="J141" s="17" t="s">
        <v>28</v>
      </c>
      <c r="K141" s="104">
        <v>3</v>
      </c>
      <c r="L141" s="303">
        <v>42737</v>
      </c>
      <c r="M141" s="303">
        <v>43100</v>
      </c>
      <c r="N141" s="39">
        <f t="shared" si="5"/>
        <v>52</v>
      </c>
      <c r="O141" s="147">
        <v>3</v>
      </c>
      <c r="P141" s="65" t="s">
        <v>24</v>
      </c>
      <c r="Q141" s="65"/>
      <c r="R141" s="65" t="s">
        <v>6432</v>
      </c>
      <c r="S141" s="146">
        <f t="shared" si="4"/>
        <v>363</v>
      </c>
      <c r="T141" s="65" t="s">
        <v>937</v>
      </c>
      <c r="U141" s="65" t="s">
        <v>937</v>
      </c>
      <c r="V141" s="5" t="s">
        <v>6433</v>
      </c>
      <c r="W141" s="17" t="s">
        <v>968</v>
      </c>
      <c r="X141" s="17" t="s">
        <v>968</v>
      </c>
      <c r="Y141" s="17" t="s">
        <v>968</v>
      </c>
      <c r="Z141" s="17" t="s">
        <v>968</v>
      </c>
      <c r="AA141" s="17" t="s">
        <v>968</v>
      </c>
      <c r="AB141" s="17" t="s">
        <v>968</v>
      </c>
      <c r="AC141" s="17" t="s">
        <v>968</v>
      </c>
      <c r="AD141" s="17" t="s">
        <v>968</v>
      </c>
      <c r="AE141" s="17" t="s">
        <v>968</v>
      </c>
      <c r="AF141" s="17" t="s">
        <v>1814</v>
      </c>
      <c r="AG141" s="17" t="s">
        <v>968</v>
      </c>
      <c r="AH141" s="17" t="s">
        <v>1814</v>
      </c>
      <c r="AI141" s="17" t="s">
        <v>968</v>
      </c>
      <c r="AJ141" s="17" t="s">
        <v>968</v>
      </c>
      <c r="AK141" s="17" t="s">
        <v>968</v>
      </c>
      <c r="AL141" s="17" t="s">
        <v>2616</v>
      </c>
      <c r="AM141" s="17" t="s">
        <v>968</v>
      </c>
      <c r="AN141" s="17" t="s">
        <v>2616</v>
      </c>
      <c r="AO141" s="17" t="s">
        <v>968</v>
      </c>
      <c r="AP141" s="17" t="s">
        <v>1153</v>
      </c>
      <c r="AQ141" s="17" t="s">
        <v>968</v>
      </c>
      <c r="AR141" s="17" t="s">
        <v>1153</v>
      </c>
      <c r="AS141" s="17" t="s">
        <v>968</v>
      </c>
      <c r="AT141" s="17" t="s">
        <v>1153</v>
      </c>
      <c r="AU141" s="17" t="s">
        <v>968</v>
      </c>
      <c r="AV141" s="17" t="s">
        <v>1153</v>
      </c>
      <c r="AW141" s="17" t="s">
        <v>968</v>
      </c>
      <c r="AX141" s="17" t="s">
        <v>1153</v>
      </c>
      <c r="AY141" s="5" t="s">
        <v>968</v>
      </c>
      <c r="AZ141" s="17" t="s">
        <v>1153</v>
      </c>
      <c r="BA141" s="5" t="s">
        <v>968</v>
      </c>
      <c r="BB141" s="33" t="s">
        <v>781</v>
      </c>
      <c r="BC141" s="100">
        <v>43122</v>
      </c>
      <c r="BD141" s="33" t="s">
        <v>4387</v>
      </c>
      <c r="BE141" s="104"/>
      <c r="BF141" s="61"/>
      <c r="BG141" s="61"/>
      <c r="BH141" s="61"/>
      <c r="BI141" s="61"/>
      <c r="BJ141" s="44" t="s">
        <v>956</v>
      </c>
      <c r="BK141" s="104"/>
      <c r="BL141" s="104"/>
      <c r="BN141" s="65"/>
      <c r="BO141" s="65"/>
      <c r="BP141" s="65"/>
      <c r="BQ141" s="65"/>
    </row>
    <row r="142" spans="1:69" s="62" customFormat="1" ht="115.55" hidden="1" customHeight="1" x14ac:dyDescent="0.3">
      <c r="A142" s="106" t="s">
        <v>1390</v>
      </c>
      <c r="B142" s="17" t="s">
        <v>14</v>
      </c>
      <c r="C142" s="92">
        <v>42661</v>
      </c>
      <c r="D142" s="92" t="s">
        <v>4287</v>
      </c>
      <c r="E142" s="106" t="s">
        <v>1039</v>
      </c>
      <c r="F142" s="65" t="s">
        <v>8629</v>
      </c>
      <c r="G142" s="5" t="s">
        <v>109</v>
      </c>
      <c r="H142" s="5" t="s">
        <v>8630</v>
      </c>
      <c r="I142" s="5" t="s">
        <v>110</v>
      </c>
      <c r="J142" s="17" t="s">
        <v>111</v>
      </c>
      <c r="K142" s="104">
        <v>1</v>
      </c>
      <c r="L142" s="303">
        <v>42755</v>
      </c>
      <c r="M142" s="303">
        <v>43100</v>
      </c>
      <c r="N142" s="39">
        <f t="shared" si="5"/>
        <v>50</v>
      </c>
      <c r="O142" s="147">
        <v>1</v>
      </c>
      <c r="P142" s="65" t="s">
        <v>112</v>
      </c>
      <c r="Q142" s="65"/>
      <c r="R142" s="65" t="s">
        <v>6456</v>
      </c>
      <c r="S142" s="146">
        <f t="shared" si="4"/>
        <v>289</v>
      </c>
      <c r="T142" s="65" t="s">
        <v>937</v>
      </c>
      <c r="U142" s="65" t="s">
        <v>937</v>
      </c>
      <c r="V142" s="5" t="s">
        <v>6457</v>
      </c>
      <c r="W142" s="17" t="s">
        <v>968</v>
      </c>
      <c r="X142" s="17" t="s">
        <v>968</v>
      </c>
      <c r="Y142" s="17" t="s">
        <v>968</v>
      </c>
      <c r="Z142" s="17" t="s">
        <v>968</v>
      </c>
      <c r="AA142" s="17" t="s">
        <v>968</v>
      </c>
      <c r="AB142" s="17" t="s">
        <v>968</v>
      </c>
      <c r="AC142" s="17" t="s">
        <v>968</v>
      </c>
      <c r="AD142" s="17" t="s">
        <v>968</v>
      </c>
      <c r="AE142" s="17" t="s">
        <v>968</v>
      </c>
      <c r="AF142" s="17" t="s">
        <v>1814</v>
      </c>
      <c r="AG142" s="17" t="s">
        <v>968</v>
      </c>
      <c r="AH142" s="17" t="s">
        <v>1814</v>
      </c>
      <c r="AI142" s="17" t="s">
        <v>968</v>
      </c>
      <c r="AJ142" s="17" t="s">
        <v>968</v>
      </c>
      <c r="AK142" s="17" t="s">
        <v>968</v>
      </c>
      <c r="AL142" s="17" t="s">
        <v>2616</v>
      </c>
      <c r="AM142" s="17" t="s">
        <v>968</v>
      </c>
      <c r="AN142" s="17" t="s">
        <v>2616</v>
      </c>
      <c r="AO142" s="17" t="s">
        <v>968</v>
      </c>
      <c r="AP142" s="17" t="s">
        <v>1153</v>
      </c>
      <c r="AQ142" s="17" t="s">
        <v>968</v>
      </c>
      <c r="AR142" s="17" t="s">
        <v>1153</v>
      </c>
      <c r="AS142" s="17" t="s">
        <v>968</v>
      </c>
      <c r="AT142" s="17" t="s">
        <v>1153</v>
      </c>
      <c r="AU142" s="17" t="s">
        <v>968</v>
      </c>
      <c r="AV142" s="17" t="s">
        <v>1153</v>
      </c>
      <c r="AW142" s="17" t="s">
        <v>968</v>
      </c>
      <c r="AX142" s="17" t="s">
        <v>1153</v>
      </c>
      <c r="AY142" s="5" t="s">
        <v>968</v>
      </c>
      <c r="AZ142" s="17" t="s">
        <v>1153</v>
      </c>
      <c r="BA142" s="5" t="s">
        <v>968</v>
      </c>
      <c r="BB142" s="33" t="s">
        <v>781</v>
      </c>
      <c r="BC142" s="100">
        <v>43122</v>
      </c>
      <c r="BD142" s="33" t="s">
        <v>4387</v>
      </c>
      <c r="BE142" s="104"/>
      <c r="BF142" s="61"/>
      <c r="BG142" s="61"/>
      <c r="BH142" s="61"/>
      <c r="BI142" s="61"/>
      <c r="BJ142" s="44" t="s">
        <v>956</v>
      </c>
      <c r="BK142" s="104"/>
      <c r="BL142" s="104"/>
      <c r="BN142" s="65"/>
      <c r="BO142" s="65"/>
      <c r="BP142" s="65"/>
      <c r="BQ142" s="65"/>
    </row>
    <row r="143" spans="1:69" s="62" customFormat="1" ht="115.55" hidden="1" customHeight="1" x14ac:dyDescent="0.3">
      <c r="A143" s="106" t="s">
        <v>1391</v>
      </c>
      <c r="B143" s="17" t="s">
        <v>14</v>
      </c>
      <c r="C143" s="92">
        <v>42661</v>
      </c>
      <c r="D143" s="92" t="s">
        <v>4288</v>
      </c>
      <c r="E143" s="106" t="s">
        <v>1041</v>
      </c>
      <c r="F143" s="65" t="s">
        <v>6458</v>
      </c>
      <c r="G143" s="5" t="s">
        <v>109</v>
      </c>
      <c r="H143" s="5" t="s">
        <v>8630</v>
      </c>
      <c r="I143" s="5" t="s">
        <v>110</v>
      </c>
      <c r="J143" s="17" t="s">
        <v>111</v>
      </c>
      <c r="K143" s="104">
        <v>1</v>
      </c>
      <c r="L143" s="303">
        <v>42755</v>
      </c>
      <c r="M143" s="303">
        <v>43100</v>
      </c>
      <c r="N143" s="39">
        <f t="shared" si="5"/>
        <v>50</v>
      </c>
      <c r="O143" s="147">
        <v>1</v>
      </c>
      <c r="P143" s="65" t="s">
        <v>112</v>
      </c>
      <c r="Q143" s="65"/>
      <c r="R143" s="65" t="s">
        <v>6459</v>
      </c>
      <c r="S143" s="146">
        <f t="shared" si="4"/>
        <v>387</v>
      </c>
      <c r="T143" s="65" t="s">
        <v>937</v>
      </c>
      <c r="U143" s="65" t="s">
        <v>937</v>
      </c>
      <c r="V143" s="98" t="s">
        <v>8631</v>
      </c>
      <c r="W143" s="17" t="s">
        <v>968</v>
      </c>
      <c r="X143" s="17" t="s">
        <v>968</v>
      </c>
      <c r="Y143" s="17" t="s">
        <v>968</v>
      </c>
      <c r="Z143" s="17" t="s">
        <v>968</v>
      </c>
      <c r="AA143" s="17" t="s">
        <v>968</v>
      </c>
      <c r="AB143" s="17" t="s">
        <v>968</v>
      </c>
      <c r="AC143" s="17" t="s">
        <v>968</v>
      </c>
      <c r="AD143" s="17" t="s">
        <v>968</v>
      </c>
      <c r="AE143" s="17" t="s">
        <v>968</v>
      </c>
      <c r="AF143" s="17" t="s">
        <v>1814</v>
      </c>
      <c r="AG143" s="17" t="s">
        <v>968</v>
      </c>
      <c r="AH143" s="17" t="s">
        <v>1814</v>
      </c>
      <c r="AI143" s="17" t="s">
        <v>968</v>
      </c>
      <c r="AJ143" s="17" t="s">
        <v>968</v>
      </c>
      <c r="AK143" s="17" t="s">
        <v>968</v>
      </c>
      <c r="AL143" s="17" t="s">
        <v>2616</v>
      </c>
      <c r="AM143" s="17" t="s">
        <v>968</v>
      </c>
      <c r="AN143" s="17" t="s">
        <v>2616</v>
      </c>
      <c r="AO143" s="17" t="s">
        <v>968</v>
      </c>
      <c r="AP143" s="17" t="s">
        <v>1153</v>
      </c>
      <c r="AQ143" s="17" t="s">
        <v>968</v>
      </c>
      <c r="AR143" s="17" t="s">
        <v>1153</v>
      </c>
      <c r="AS143" s="17" t="s">
        <v>968</v>
      </c>
      <c r="AT143" s="17" t="s">
        <v>1153</v>
      </c>
      <c r="AU143" s="17" t="s">
        <v>968</v>
      </c>
      <c r="AV143" s="17" t="s">
        <v>1153</v>
      </c>
      <c r="AW143" s="17" t="s">
        <v>968</v>
      </c>
      <c r="AX143" s="17" t="s">
        <v>1153</v>
      </c>
      <c r="AY143" s="5" t="s">
        <v>968</v>
      </c>
      <c r="AZ143" s="17" t="s">
        <v>1153</v>
      </c>
      <c r="BA143" s="5" t="s">
        <v>968</v>
      </c>
      <c r="BB143" s="33" t="s">
        <v>781</v>
      </c>
      <c r="BC143" s="100">
        <v>43122</v>
      </c>
      <c r="BD143" s="33" t="s">
        <v>4387</v>
      </c>
      <c r="BE143" s="104"/>
      <c r="BF143" s="61"/>
      <c r="BG143" s="61"/>
      <c r="BH143" s="61"/>
      <c r="BI143" s="61"/>
      <c r="BJ143" s="44" t="s">
        <v>956</v>
      </c>
      <c r="BK143" s="104"/>
      <c r="BL143" s="104"/>
      <c r="BN143" s="65"/>
      <c r="BO143" s="65"/>
      <c r="BP143" s="65"/>
      <c r="BQ143" s="65"/>
    </row>
    <row r="144" spans="1:69" s="62" customFormat="1" ht="115.55" hidden="1" customHeight="1" x14ac:dyDescent="0.3">
      <c r="A144" s="106" t="s">
        <v>1392</v>
      </c>
      <c r="B144" s="17" t="s">
        <v>14</v>
      </c>
      <c r="C144" s="92">
        <v>42661</v>
      </c>
      <c r="D144" s="92" t="s">
        <v>4385</v>
      </c>
      <c r="E144" s="106" t="s">
        <v>1042</v>
      </c>
      <c r="F144" s="65" t="s">
        <v>6460</v>
      </c>
      <c r="G144" s="5" t="s">
        <v>113</v>
      </c>
      <c r="H144" s="5" t="s">
        <v>114</v>
      </c>
      <c r="I144" s="5" t="s">
        <v>115</v>
      </c>
      <c r="J144" s="17" t="s">
        <v>59</v>
      </c>
      <c r="K144" s="104">
        <v>1</v>
      </c>
      <c r="L144" s="303">
        <v>42767</v>
      </c>
      <c r="M144" s="303">
        <v>43069</v>
      </c>
      <c r="N144" s="39">
        <f t="shared" si="5"/>
        <v>44</v>
      </c>
      <c r="O144" s="147">
        <v>1</v>
      </c>
      <c r="P144" s="65" t="s">
        <v>116</v>
      </c>
      <c r="Q144" s="65" t="s">
        <v>60</v>
      </c>
      <c r="R144" s="65" t="s">
        <v>6461</v>
      </c>
      <c r="S144" s="146">
        <f t="shared" si="4"/>
        <v>183</v>
      </c>
      <c r="T144" s="65" t="s">
        <v>937</v>
      </c>
      <c r="U144" s="65" t="s">
        <v>937</v>
      </c>
      <c r="V144" s="5" t="s">
        <v>6462</v>
      </c>
      <c r="W144" s="17" t="s">
        <v>968</v>
      </c>
      <c r="X144" s="17" t="s">
        <v>968</v>
      </c>
      <c r="Y144" s="17" t="s">
        <v>968</v>
      </c>
      <c r="Z144" s="17" t="s">
        <v>968</v>
      </c>
      <c r="AA144" s="17" t="s">
        <v>968</v>
      </c>
      <c r="AB144" s="17" t="s">
        <v>968</v>
      </c>
      <c r="AC144" s="17" t="s">
        <v>968</v>
      </c>
      <c r="AD144" s="17" t="s">
        <v>968</v>
      </c>
      <c r="AE144" s="17" t="s">
        <v>968</v>
      </c>
      <c r="AF144" s="17" t="s">
        <v>1814</v>
      </c>
      <c r="AG144" s="17" t="s">
        <v>968</v>
      </c>
      <c r="AH144" s="17" t="s">
        <v>1814</v>
      </c>
      <c r="AI144" s="17" t="s">
        <v>968</v>
      </c>
      <c r="AJ144" s="17" t="s">
        <v>968</v>
      </c>
      <c r="AK144" s="17" t="s">
        <v>968</v>
      </c>
      <c r="AL144" s="17" t="s">
        <v>2616</v>
      </c>
      <c r="AM144" s="17" t="s">
        <v>968</v>
      </c>
      <c r="AN144" s="17" t="s">
        <v>2616</v>
      </c>
      <c r="AO144" s="17" t="s">
        <v>968</v>
      </c>
      <c r="AP144" s="17" t="s">
        <v>1153</v>
      </c>
      <c r="AQ144" s="17" t="s">
        <v>968</v>
      </c>
      <c r="AR144" s="17" t="s">
        <v>1153</v>
      </c>
      <c r="AS144" s="17" t="s">
        <v>968</v>
      </c>
      <c r="AT144" s="17" t="s">
        <v>1153</v>
      </c>
      <c r="AU144" s="17" t="s">
        <v>968</v>
      </c>
      <c r="AV144" s="17" t="s">
        <v>1153</v>
      </c>
      <c r="AW144" s="17" t="s">
        <v>968</v>
      </c>
      <c r="AX144" s="17" t="s">
        <v>1153</v>
      </c>
      <c r="AY144" s="5" t="s">
        <v>968</v>
      </c>
      <c r="AZ144" s="17" t="s">
        <v>1153</v>
      </c>
      <c r="BA144" s="5" t="s">
        <v>968</v>
      </c>
      <c r="BB144" s="33" t="s">
        <v>781</v>
      </c>
      <c r="BC144" s="100">
        <v>43122</v>
      </c>
      <c r="BD144" s="33" t="s">
        <v>4387</v>
      </c>
      <c r="BE144" s="104"/>
      <c r="BF144" s="61"/>
      <c r="BG144" s="61"/>
      <c r="BH144" s="61"/>
      <c r="BI144" s="61"/>
      <c r="BJ144" s="44" t="s">
        <v>956</v>
      </c>
      <c r="BK144" s="104"/>
      <c r="BL144" s="104"/>
      <c r="BN144" s="65"/>
      <c r="BO144" s="65"/>
      <c r="BP144" s="65"/>
      <c r="BQ144" s="65"/>
    </row>
    <row r="145" spans="1:69" s="62" customFormat="1" ht="115.55" hidden="1" customHeight="1" x14ac:dyDescent="0.3">
      <c r="A145" s="106" t="s">
        <v>1393</v>
      </c>
      <c r="B145" s="17" t="s">
        <v>14</v>
      </c>
      <c r="C145" s="92">
        <v>42661</v>
      </c>
      <c r="D145" s="92" t="s">
        <v>4288</v>
      </c>
      <c r="E145" s="106" t="s">
        <v>1118</v>
      </c>
      <c r="F145" s="65" t="s">
        <v>8632</v>
      </c>
      <c r="G145" s="5" t="s">
        <v>326</v>
      </c>
      <c r="H145" s="5" t="s">
        <v>327</v>
      </c>
      <c r="I145" s="5" t="s">
        <v>327</v>
      </c>
      <c r="J145" s="17" t="s">
        <v>28</v>
      </c>
      <c r="K145" s="104">
        <v>3</v>
      </c>
      <c r="L145" s="303">
        <v>42767</v>
      </c>
      <c r="M145" s="303">
        <v>43008</v>
      </c>
      <c r="N145" s="39">
        <f t="shared" si="5"/>
        <v>35</v>
      </c>
      <c r="O145" s="147">
        <v>3</v>
      </c>
      <c r="P145" s="65" t="s">
        <v>24</v>
      </c>
      <c r="Q145" s="65"/>
      <c r="R145" s="65" t="s">
        <v>6432</v>
      </c>
      <c r="S145" s="146">
        <f t="shared" si="4"/>
        <v>363</v>
      </c>
      <c r="T145" s="65" t="s">
        <v>937</v>
      </c>
      <c r="U145" s="65" t="s">
        <v>937</v>
      </c>
      <c r="V145" s="5" t="s">
        <v>6433</v>
      </c>
      <c r="W145" s="17" t="s">
        <v>968</v>
      </c>
      <c r="X145" s="17" t="s">
        <v>968</v>
      </c>
      <c r="Y145" s="17" t="s">
        <v>968</v>
      </c>
      <c r="Z145" s="17" t="s">
        <v>968</v>
      </c>
      <c r="AA145" s="17" t="s">
        <v>968</v>
      </c>
      <c r="AB145" s="17" t="s">
        <v>968</v>
      </c>
      <c r="AC145" s="17" t="s">
        <v>968</v>
      </c>
      <c r="AD145" s="17" t="s">
        <v>968</v>
      </c>
      <c r="AE145" s="17" t="s">
        <v>968</v>
      </c>
      <c r="AF145" s="17" t="s">
        <v>1814</v>
      </c>
      <c r="AG145" s="17" t="s">
        <v>968</v>
      </c>
      <c r="AH145" s="17" t="s">
        <v>1814</v>
      </c>
      <c r="AI145" s="17" t="s">
        <v>968</v>
      </c>
      <c r="AJ145" s="17" t="s">
        <v>968</v>
      </c>
      <c r="AK145" s="17" t="s">
        <v>968</v>
      </c>
      <c r="AL145" s="17" t="s">
        <v>2616</v>
      </c>
      <c r="AM145" s="17" t="s">
        <v>968</v>
      </c>
      <c r="AN145" s="17" t="s">
        <v>2616</v>
      </c>
      <c r="AO145" s="17" t="s">
        <v>968</v>
      </c>
      <c r="AP145" s="17" t="s">
        <v>1153</v>
      </c>
      <c r="AQ145" s="17" t="s">
        <v>968</v>
      </c>
      <c r="AR145" s="17" t="s">
        <v>1153</v>
      </c>
      <c r="AS145" s="17" t="s">
        <v>968</v>
      </c>
      <c r="AT145" s="17" t="s">
        <v>1153</v>
      </c>
      <c r="AU145" s="17" t="s">
        <v>968</v>
      </c>
      <c r="AV145" s="17" t="s">
        <v>1153</v>
      </c>
      <c r="AW145" s="17" t="s">
        <v>968</v>
      </c>
      <c r="AX145" s="17" t="s">
        <v>1153</v>
      </c>
      <c r="AY145" s="5" t="s">
        <v>968</v>
      </c>
      <c r="AZ145" s="17" t="s">
        <v>1153</v>
      </c>
      <c r="BA145" s="5" t="s">
        <v>968</v>
      </c>
      <c r="BB145" s="33" t="s">
        <v>781</v>
      </c>
      <c r="BC145" s="100">
        <v>43122</v>
      </c>
      <c r="BD145" s="33" t="s">
        <v>4387</v>
      </c>
      <c r="BE145" s="104"/>
      <c r="BF145" s="61"/>
      <c r="BG145" s="61"/>
      <c r="BH145" s="61"/>
      <c r="BI145" s="61"/>
      <c r="BJ145" s="44" t="s">
        <v>956</v>
      </c>
      <c r="BK145" s="104"/>
      <c r="BL145" s="104"/>
      <c r="BN145" s="65"/>
      <c r="BO145" s="65"/>
      <c r="BP145" s="65"/>
      <c r="BQ145" s="65"/>
    </row>
    <row r="146" spans="1:69" s="62" customFormat="1" ht="115.55" hidden="1" customHeight="1" x14ac:dyDescent="0.3">
      <c r="A146" s="106" t="s">
        <v>1394</v>
      </c>
      <c r="B146" s="17" t="s">
        <v>14</v>
      </c>
      <c r="C146" s="92">
        <v>42661</v>
      </c>
      <c r="D146" s="92" t="s">
        <v>4288</v>
      </c>
      <c r="E146" s="106" t="s">
        <v>1043</v>
      </c>
      <c r="F146" s="65" t="s">
        <v>6463</v>
      </c>
      <c r="G146" s="5" t="s">
        <v>119</v>
      </c>
      <c r="H146" s="5" t="s">
        <v>120</v>
      </c>
      <c r="I146" s="5" t="s">
        <v>121</v>
      </c>
      <c r="J146" s="17" t="s">
        <v>122</v>
      </c>
      <c r="K146" s="104">
        <v>8</v>
      </c>
      <c r="L146" s="303">
        <v>42856</v>
      </c>
      <c r="M146" s="303">
        <v>43100</v>
      </c>
      <c r="N146" s="39">
        <f t="shared" si="5"/>
        <v>35</v>
      </c>
      <c r="O146" s="147">
        <v>8</v>
      </c>
      <c r="P146" s="65" t="s">
        <v>15</v>
      </c>
      <c r="Q146" s="65"/>
      <c r="R146" s="65" t="s">
        <v>6464</v>
      </c>
      <c r="S146" s="146">
        <f t="shared" si="4"/>
        <v>373</v>
      </c>
      <c r="T146" s="65" t="s">
        <v>937</v>
      </c>
      <c r="U146" s="65" t="s">
        <v>937</v>
      </c>
      <c r="V146" s="5" t="s">
        <v>6465</v>
      </c>
      <c r="W146" s="17" t="s">
        <v>968</v>
      </c>
      <c r="X146" s="17" t="s">
        <v>968</v>
      </c>
      <c r="Y146" s="17" t="s">
        <v>968</v>
      </c>
      <c r="Z146" s="17" t="s">
        <v>968</v>
      </c>
      <c r="AA146" s="17" t="s">
        <v>968</v>
      </c>
      <c r="AB146" s="17" t="s">
        <v>968</v>
      </c>
      <c r="AC146" s="17" t="s">
        <v>968</v>
      </c>
      <c r="AD146" s="17" t="s">
        <v>968</v>
      </c>
      <c r="AE146" s="17" t="s">
        <v>968</v>
      </c>
      <c r="AF146" s="17" t="s">
        <v>1814</v>
      </c>
      <c r="AG146" s="17" t="s">
        <v>968</v>
      </c>
      <c r="AH146" s="17" t="s">
        <v>1814</v>
      </c>
      <c r="AI146" s="17" t="s">
        <v>968</v>
      </c>
      <c r="AJ146" s="17" t="s">
        <v>968</v>
      </c>
      <c r="AK146" s="17" t="s">
        <v>968</v>
      </c>
      <c r="AL146" s="17" t="s">
        <v>2616</v>
      </c>
      <c r="AM146" s="17" t="s">
        <v>968</v>
      </c>
      <c r="AN146" s="17" t="s">
        <v>2616</v>
      </c>
      <c r="AO146" s="17" t="s">
        <v>968</v>
      </c>
      <c r="AP146" s="17" t="s">
        <v>1153</v>
      </c>
      <c r="AQ146" s="17" t="s">
        <v>968</v>
      </c>
      <c r="AR146" s="17" t="s">
        <v>1153</v>
      </c>
      <c r="AS146" s="17" t="s">
        <v>968</v>
      </c>
      <c r="AT146" s="17" t="s">
        <v>1153</v>
      </c>
      <c r="AU146" s="17" t="s">
        <v>968</v>
      </c>
      <c r="AV146" s="17" t="s">
        <v>1153</v>
      </c>
      <c r="AW146" s="17" t="s">
        <v>968</v>
      </c>
      <c r="AX146" s="17" t="s">
        <v>1153</v>
      </c>
      <c r="AY146" s="5" t="s">
        <v>968</v>
      </c>
      <c r="AZ146" s="17" t="s">
        <v>1153</v>
      </c>
      <c r="BA146" s="5" t="s">
        <v>968</v>
      </c>
      <c r="BB146" s="33" t="s">
        <v>781</v>
      </c>
      <c r="BC146" s="100">
        <v>43122</v>
      </c>
      <c r="BD146" s="33" t="s">
        <v>4387</v>
      </c>
      <c r="BE146" s="104"/>
      <c r="BF146" s="61"/>
      <c r="BG146" s="61"/>
      <c r="BH146" s="61"/>
      <c r="BI146" s="61"/>
      <c r="BJ146" s="44" t="s">
        <v>956</v>
      </c>
      <c r="BK146" s="104"/>
      <c r="BL146" s="104"/>
      <c r="BN146" s="65"/>
      <c r="BO146" s="65"/>
      <c r="BP146" s="65"/>
      <c r="BQ146" s="65"/>
    </row>
    <row r="147" spans="1:69" s="62" customFormat="1" ht="115.55" hidden="1" customHeight="1" x14ac:dyDescent="0.3">
      <c r="A147" s="106" t="s">
        <v>1395</v>
      </c>
      <c r="B147" s="17" t="s">
        <v>14</v>
      </c>
      <c r="C147" s="92">
        <v>42661</v>
      </c>
      <c r="D147" s="92" t="s">
        <v>4288</v>
      </c>
      <c r="E147" s="106" t="s">
        <v>1044</v>
      </c>
      <c r="F147" s="65" t="s">
        <v>8633</v>
      </c>
      <c r="G147" s="5" t="s">
        <v>119</v>
      </c>
      <c r="H147" s="5" t="s">
        <v>120</v>
      </c>
      <c r="I147" s="5" t="s">
        <v>121</v>
      </c>
      <c r="J147" s="17" t="s">
        <v>122</v>
      </c>
      <c r="K147" s="104">
        <v>8</v>
      </c>
      <c r="L147" s="303">
        <v>42856</v>
      </c>
      <c r="M147" s="303">
        <v>43100</v>
      </c>
      <c r="N147" s="39">
        <f t="shared" si="5"/>
        <v>35</v>
      </c>
      <c r="O147" s="147">
        <v>8</v>
      </c>
      <c r="P147" s="65" t="s">
        <v>15</v>
      </c>
      <c r="Q147" s="65"/>
      <c r="R147" s="65" t="s">
        <v>6466</v>
      </c>
      <c r="S147" s="146">
        <f t="shared" si="4"/>
        <v>373</v>
      </c>
      <c r="T147" s="65" t="s">
        <v>937</v>
      </c>
      <c r="U147" s="65" t="s">
        <v>937</v>
      </c>
      <c r="V147" s="5" t="s">
        <v>6465</v>
      </c>
      <c r="W147" s="17" t="s">
        <v>968</v>
      </c>
      <c r="X147" s="17" t="s">
        <v>968</v>
      </c>
      <c r="Y147" s="17" t="s">
        <v>968</v>
      </c>
      <c r="Z147" s="17" t="s">
        <v>968</v>
      </c>
      <c r="AA147" s="17" t="s">
        <v>968</v>
      </c>
      <c r="AB147" s="17" t="s">
        <v>968</v>
      </c>
      <c r="AC147" s="17" t="s">
        <v>968</v>
      </c>
      <c r="AD147" s="17" t="s">
        <v>968</v>
      </c>
      <c r="AE147" s="17" t="s">
        <v>968</v>
      </c>
      <c r="AF147" s="17" t="s">
        <v>1814</v>
      </c>
      <c r="AG147" s="17" t="s">
        <v>968</v>
      </c>
      <c r="AH147" s="17" t="s">
        <v>1814</v>
      </c>
      <c r="AI147" s="17" t="s">
        <v>968</v>
      </c>
      <c r="AJ147" s="17" t="s">
        <v>968</v>
      </c>
      <c r="AK147" s="17" t="s">
        <v>968</v>
      </c>
      <c r="AL147" s="17" t="s">
        <v>2616</v>
      </c>
      <c r="AM147" s="17" t="s">
        <v>968</v>
      </c>
      <c r="AN147" s="17" t="s">
        <v>2616</v>
      </c>
      <c r="AO147" s="17" t="s">
        <v>968</v>
      </c>
      <c r="AP147" s="17" t="s">
        <v>1153</v>
      </c>
      <c r="AQ147" s="17" t="s">
        <v>968</v>
      </c>
      <c r="AR147" s="17" t="s">
        <v>1153</v>
      </c>
      <c r="AS147" s="17" t="s">
        <v>968</v>
      </c>
      <c r="AT147" s="17" t="s">
        <v>1153</v>
      </c>
      <c r="AU147" s="17" t="s">
        <v>968</v>
      </c>
      <c r="AV147" s="17" t="s">
        <v>1153</v>
      </c>
      <c r="AW147" s="17" t="s">
        <v>968</v>
      </c>
      <c r="AX147" s="17" t="s">
        <v>1153</v>
      </c>
      <c r="AY147" s="5" t="s">
        <v>968</v>
      </c>
      <c r="AZ147" s="17" t="s">
        <v>1153</v>
      </c>
      <c r="BA147" s="5" t="s">
        <v>968</v>
      </c>
      <c r="BB147" s="33" t="s">
        <v>781</v>
      </c>
      <c r="BC147" s="100">
        <v>43122</v>
      </c>
      <c r="BD147" s="33" t="s">
        <v>4387</v>
      </c>
      <c r="BE147" s="104"/>
      <c r="BF147" s="61"/>
      <c r="BG147" s="61"/>
      <c r="BH147" s="61"/>
      <c r="BI147" s="61"/>
      <c r="BJ147" s="44" t="s">
        <v>956</v>
      </c>
      <c r="BK147" s="104"/>
      <c r="BL147" s="104"/>
      <c r="BN147" s="65"/>
      <c r="BO147" s="65"/>
      <c r="BP147" s="65"/>
      <c r="BQ147" s="65"/>
    </row>
    <row r="148" spans="1:69" s="62" customFormat="1" ht="115.55" hidden="1" customHeight="1" x14ac:dyDescent="0.3">
      <c r="A148" s="106" t="s">
        <v>1396</v>
      </c>
      <c r="B148" s="17" t="s">
        <v>14</v>
      </c>
      <c r="C148" s="92">
        <v>42661</v>
      </c>
      <c r="D148" s="92" t="s">
        <v>4288</v>
      </c>
      <c r="E148" s="106" t="s">
        <v>1045</v>
      </c>
      <c r="F148" s="65" t="s">
        <v>6467</v>
      </c>
      <c r="G148" s="5" t="s">
        <v>119</v>
      </c>
      <c r="H148" s="5" t="s">
        <v>120</v>
      </c>
      <c r="I148" s="5" t="s">
        <v>121</v>
      </c>
      <c r="J148" s="17" t="s">
        <v>122</v>
      </c>
      <c r="K148" s="104">
        <v>8</v>
      </c>
      <c r="L148" s="303">
        <v>42856</v>
      </c>
      <c r="M148" s="303">
        <v>43100</v>
      </c>
      <c r="N148" s="39">
        <f t="shared" si="5"/>
        <v>35</v>
      </c>
      <c r="O148" s="147">
        <v>8</v>
      </c>
      <c r="P148" s="65" t="s">
        <v>15</v>
      </c>
      <c r="Q148" s="65"/>
      <c r="R148" s="65" t="s">
        <v>6468</v>
      </c>
      <c r="S148" s="146">
        <f t="shared" si="4"/>
        <v>373</v>
      </c>
      <c r="T148" s="65" t="s">
        <v>937</v>
      </c>
      <c r="U148" s="65" t="s">
        <v>937</v>
      </c>
      <c r="V148" s="5" t="s">
        <v>6465</v>
      </c>
      <c r="W148" s="17" t="s">
        <v>968</v>
      </c>
      <c r="X148" s="17" t="s">
        <v>968</v>
      </c>
      <c r="Y148" s="17" t="s">
        <v>968</v>
      </c>
      <c r="Z148" s="17" t="s">
        <v>968</v>
      </c>
      <c r="AA148" s="17" t="s">
        <v>968</v>
      </c>
      <c r="AB148" s="17" t="s">
        <v>968</v>
      </c>
      <c r="AC148" s="17" t="s">
        <v>968</v>
      </c>
      <c r="AD148" s="17" t="s">
        <v>968</v>
      </c>
      <c r="AE148" s="17" t="s">
        <v>968</v>
      </c>
      <c r="AF148" s="17" t="s">
        <v>1814</v>
      </c>
      <c r="AG148" s="17" t="s">
        <v>968</v>
      </c>
      <c r="AH148" s="17" t="s">
        <v>1814</v>
      </c>
      <c r="AI148" s="17" t="s">
        <v>968</v>
      </c>
      <c r="AJ148" s="17" t="s">
        <v>968</v>
      </c>
      <c r="AK148" s="17" t="s">
        <v>968</v>
      </c>
      <c r="AL148" s="17" t="s">
        <v>2616</v>
      </c>
      <c r="AM148" s="17" t="s">
        <v>968</v>
      </c>
      <c r="AN148" s="17" t="s">
        <v>2616</v>
      </c>
      <c r="AO148" s="17" t="s">
        <v>968</v>
      </c>
      <c r="AP148" s="17" t="s">
        <v>1153</v>
      </c>
      <c r="AQ148" s="17" t="s">
        <v>968</v>
      </c>
      <c r="AR148" s="17" t="s">
        <v>1153</v>
      </c>
      <c r="AS148" s="17" t="s">
        <v>968</v>
      </c>
      <c r="AT148" s="17" t="s">
        <v>1153</v>
      </c>
      <c r="AU148" s="17" t="s">
        <v>968</v>
      </c>
      <c r="AV148" s="17" t="s">
        <v>1153</v>
      </c>
      <c r="AW148" s="17" t="s">
        <v>968</v>
      </c>
      <c r="AX148" s="17" t="s">
        <v>1153</v>
      </c>
      <c r="AY148" s="5" t="s">
        <v>968</v>
      </c>
      <c r="AZ148" s="17" t="s">
        <v>1153</v>
      </c>
      <c r="BA148" s="5" t="s">
        <v>968</v>
      </c>
      <c r="BB148" s="33" t="s">
        <v>781</v>
      </c>
      <c r="BC148" s="100">
        <v>43122</v>
      </c>
      <c r="BD148" s="33" t="s">
        <v>4387</v>
      </c>
      <c r="BE148" s="104"/>
      <c r="BF148" s="61"/>
      <c r="BG148" s="61"/>
      <c r="BH148" s="61"/>
      <c r="BI148" s="61"/>
      <c r="BJ148" s="44" t="s">
        <v>956</v>
      </c>
      <c r="BK148" s="104"/>
      <c r="BL148" s="104"/>
      <c r="BN148" s="65"/>
      <c r="BO148" s="65"/>
      <c r="BP148" s="65"/>
      <c r="BQ148" s="65"/>
    </row>
    <row r="149" spans="1:69" s="62" customFormat="1" ht="115.55" hidden="1" customHeight="1" x14ac:dyDescent="0.3">
      <c r="A149" s="106" t="s">
        <v>1397</v>
      </c>
      <c r="B149" s="17" t="s">
        <v>14</v>
      </c>
      <c r="C149" s="92">
        <v>42661</v>
      </c>
      <c r="D149" s="92" t="s">
        <v>4288</v>
      </c>
      <c r="E149" s="106" t="s">
        <v>1046</v>
      </c>
      <c r="F149" s="65" t="s">
        <v>6469</v>
      </c>
      <c r="G149" s="5" t="s">
        <v>124</v>
      </c>
      <c r="H149" s="5" t="s">
        <v>125</v>
      </c>
      <c r="I149" s="5" t="s">
        <v>126</v>
      </c>
      <c r="J149" s="17" t="s">
        <v>127</v>
      </c>
      <c r="K149" s="104">
        <v>1</v>
      </c>
      <c r="L149" s="303">
        <v>43009</v>
      </c>
      <c r="M149" s="303">
        <v>43190</v>
      </c>
      <c r="N149" s="39">
        <f t="shared" si="5"/>
        <v>26</v>
      </c>
      <c r="O149" s="147">
        <v>1</v>
      </c>
      <c r="P149" s="65" t="s">
        <v>48</v>
      </c>
      <c r="Q149" s="65" t="s">
        <v>116</v>
      </c>
      <c r="R149" s="65" t="s">
        <v>1010</v>
      </c>
      <c r="S149" s="146">
        <f t="shared" si="4"/>
        <v>54</v>
      </c>
      <c r="T149" s="65" t="s">
        <v>937</v>
      </c>
      <c r="U149" s="65" t="s">
        <v>937</v>
      </c>
      <c r="V149" s="65" t="s">
        <v>6289</v>
      </c>
      <c r="W149" s="65" t="s">
        <v>1006</v>
      </c>
      <c r="X149" s="65" t="s">
        <v>128</v>
      </c>
      <c r="Y149" s="17" t="s">
        <v>971</v>
      </c>
      <c r="Z149" s="17" t="s">
        <v>971</v>
      </c>
      <c r="AA149" s="17" t="s">
        <v>971</v>
      </c>
      <c r="AB149" s="17" t="s">
        <v>971</v>
      </c>
      <c r="AC149" s="17" t="s">
        <v>971</v>
      </c>
      <c r="AD149" s="17" t="s">
        <v>971</v>
      </c>
      <c r="AE149" s="17" t="s">
        <v>971</v>
      </c>
      <c r="AF149" s="17" t="s">
        <v>1810</v>
      </c>
      <c r="AG149" s="17" t="s">
        <v>971</v>
      </c>
      <c r="AH149" s="17" t="s">
        <v>1810</v>
      </c>
      <c r="AI149" s="17" t="s">
        <v>971</v>
      </c>
      <c r="AJ149" s="17" t="s">
        <v>971</v>
      </c>
      <c r="AK149" s="17" t="s">
        <v>971</v>
      </c>
      <c r="AL149" s="17" t="s">
        <v>2616</v>
      </c>
      <c r="AM149" s="17" t="s">
        <v>971</v>
      </c>
      <c r="AN149" s="17" t="s">
        <v>2616</v>
      </c>
      <c r="AO149" s="17" t="s">
        <v>971</v>
      </c>
      <c r="AP149" s="17" t="s">
        <v>1153</v>
      </c>
      <c r="AQ149" s="17" t="s">
        <v>971</v>
      </c>
      <c r="AR149" s="17" t="s">
        <v>1153</v>
      </c>
      <c r="AS149" s="17" t="s">
        <v>971</v>
      </c>
      <c r="AT149" s="17" t="s">
        <v>1153</v>
      </c>
      <c r="AU149" s="17" t="s">
        <v>971</v>
      </c>
      <c r="AV149" s="17" t="s">
        <v>1153</v>
      </c>
      <c r="AW149" s="17" t="s">
        <v>971</v>
      </c>
      <c r="AX149" s="17" t="s">
        <v>1153</v>
      </c>
      <c r="AY149" s="5" t="s">
        <v>971</v>
      </c>
      <c r="AZ149" s="17" t="s">
        <v>1153</v>
      </c>
      <c r="BA149" s="5" t="s">
        <v>971</v>
      </c>
      <c r="BB149" s="33" t="s">
        <v>781</v>
      </c>
      <c r="BC149" s="100">
        <v>43307</v>
      </c>
      <c r="BD149" s="33" t="s">
        <v>4387</v>
      </c>
      <c r="BE149" s="104"/>
      <c r="BF149" s="61"/>
      <c r="BG149" s="61"/>
      <c r="BH149" s="61"/>
      <c r="BI149" s="61"/>
      <c r="BJ149" s="44" t="s">
        <v>956</v>
      </c>
      <c r="BK149" s="104"/>
      <c r="BL149" s="104"/>
      <c r="BN149" s="65"/>
      <c r="BO149" s="65"/>
      <c r="BP149" s="65"/>
      <c r="BQ149" s="65"/>
    </row>
    <row r="150" spans="1:69" s="62" customFormat="1" ht="115.55" hidden="1" customHeight="1" x14ac:dyDescent="0.3">
      <c r="A150" s="106" t="s">
        <v>1398</v>
      </c>
      <c r="B150" s="17" t="s">
        <v>14</v>
      </c>
      <c r="C150" s="92">
        <v>42661</v>
      </c>
      <c r="D150" s="92" t="s">
        <v>4288</v>
      </c>
      <c r="E150" s="106" t="s">
        <v>1047</v>
      </c>
      <c r="F150" s="65" t="s">
        <v>6470</v>
      </c>
      <c r="G150" s="5" t="s">
        <v>124</v>
      </c>
      <c r="H150" s="5" t="s">
        <v>125</v>
      </c>
      <c r="I150" s="5" t="s">
        <v>126</v>
      </c>
      <c r="J150" s="17" t="s">
        <v>127</v>
      </c>
      <c r="K150" s="104">
        <v>1</v>
      </c>
      <c r="L150" s="303">
        <v>43009</v>
      </c>
      <c r="M150" s="303">
        <v>43190</v>
      </c>
      <c r="N150" s="39">
        <f t="shared" si="5"/>
        <v>26</v>
      </c>
      <c r="O150" s="147">
        <v>1</v>
      </c>
      <c r="P150" s="65" t="s">
        <v>48</v>
      </c>
      <c r="Q150" s="65" t="s">
        <v>116</v>
      </c>
      <c r="R150" s="65" t="s">
        <v>1010</v>
      </c>
      <c r="S150" s="146">
        <f t="shared" si="4"/>
        <v>54</v>
      </c>
      <c r="T150" s="65" t="s">
        <v>937</v>
      </c>
      <c r="U150" s="65" t="s">
        <v>937</v>
      </c>
      <c r="V150" s="65" t="s">
        <v>6289</v>
      </c>
      <c r="W150" s="65" t="s">
        <v>1006</v>
      </c>
      <c r="X150" s="5" t="s">
        <v>128</v>
      </c>
      <c r="Y150" s="17" t="s">
        <v>971</v>
      </c>
      <c r="Z150" s="17" t="s">
        <v>971</v>
      </c>
      <c r="AA150" s="17" t="s">
        <v>971</v>
      </c>
      <c r="AB150" s="17" t="s">
        <v>971</v>
      </c>
      <c r="AC150" s="17" t="s">
        <v>971</v>
      </c>
      <c r="AD150" s="17" t="s">
        <v>971</v>
      </c>
      <c r="AE150" s="17" t="s">
        <v>971</v>
      </c>
      <c r="AF150" s="17" t="s">
        <v>1810</v>
      </c>
      <c r="AG150" s="17" t="s">
        <v>971</v>
      </c>
      <c r="AH150" s="17" t="s">
        <v>1810</v>
      </c>
      <c r="AI150" s="17" t="s">
        <v>971</v>
      </c>
      <c r="AJ150" s="17" t="s">
        <v>971</v>
      </c>
      <c r="AK150" s="17" t="s">
        <v>971</v>
      </c>
      <c r="AL150" s="17" t="s">
        <v>2616</v>
      </c>
      <c r="AM150" s="17" t="s">
        <v>971</v>
      </c>
      <c r="AN150" s="17" t="s">
        <v>2616</v>
      </c>
      <c r="AO150" s="17" t="s">
        <v>971</v>
      </c>
      <c r="AP150" s="17" t="s">
        <v>1153</v>
      </c>
      <c r="AQ150" s="17" t="s">
        <v>971</v>
      </c>
      <c r="AR150" s="17" t="s">
        <v>1153</v>
      </c>
      <c r="AS150" s="17" t="s">
        <v>971</v>
      </c>
      <c r="AT150" s="17" t="s">
        <v>1153</v>
      </c>
      <c r="AU150" s="17" t="s">
        <v>971</v>
      </c>
      <c r="AV150" s="17" t="s">
        <v>1153</v>
      </c>
      <c r="AW150" s="17" t="s">
        <v>971</v>
      </c>
      <c r="AX150" s="17" t="s">
        <v>1153</v>
      </c>
      <c r="AY150" s="5" t="s">
        <v>971</v>
      </c>
      <c r="AZ150" s="17" t="s">
        <v>1153</v>
      </c>
      <c r="BA150" s="5" t="s">
        <v>971</v>
      </c>
      <c r="BB150" s="33" t="s">
        <v>781</v>
      </c>
      <c r="BC150" s="100">
        <v>43307</v>
      </c>
      <c r="BD150" s="33" t="s">
        <v>4387</v>
      </c>
      <c r="BE150" s="104"/>
      <c r="BF150" s="61"/>
      <c r="BG150" s="61"/>
      <c r="BH150" s="61"/>
      <c r="BI150" s="61"/>
      <c r="BJ150" s="44" t="s">
        <v>956</v>
      </c>
      <c r="BK150" s="104"/>
      <c r="BL150" s="104"/>
      <c r="BN150" s="65"/>
      <c r="BO150" s="65"/>
      <c r="BP150" s="65"/>
      <c r="BQ150" s="65"/>
    </row>
    <row r="151" spans="1:69" s="62" customFormat="1" ht="115.55" hidden="1" customHeight="1" x14ac:dyDescent="0.3">
      <c r="A151" s="106" t="s">
        <v>1399</v>
      </c>
      <c r="B151" s="17" t="s">
        <v>14</v>
      </c>
      <c r="C151" s="92">
        <v>42661</v>
      </c>
      <c r="D151" s="92" t="s">
        <v>4288</v>
      </c>
      <c r="E151" s="106" t="s">
        <v>1048</v>
      </c>
      <c r="F151" s="65" t="s">
        <v>6471</v>
      </c>
      <c r="G151" s="5" t="s">
        <v>102</v>
      </c>
      <c r="H151" s="96" t="s">
        <v>140</v>
      </c>
      <c r="I151" s="5" t="s">
        <v>141</v>
      </c>
      <c r="J151" s="17" t="s">
        <v>142</v>
      </c>
      <c r="K151" s="104">
        <v>7</v>
      </c>
      <c r="L151" s="303">
        <v>42979</v>
      </c>
      <c r="M151" s="303">
        <v>43190</v>
      </c>
      <c r="N151" s="39">
        <f t="shared" si="5"/>
        <v>31</v>
      </c>
      <c r="O151" s="147">
        <v>7</v>
      </c>
      <c r="P151" s="65" t="s">
        <v>44</v>
      </c>
      <c r="Q151" s="65" t="s">
        <v>30</v>
      </c>
      <c r="R151" s="65" t="s">
        <v>910</v>
      </c>
      <c r="S151" s="146">
        <f t="shared" si="4"/>
        <v>258</v>
      </c>
      <c r="T151" s="65" t="s">
        <v>937</v>
      </c>
      <c r="U151" s="65" t="s">
        <v>937</v>
      </c>
      <c r="V151" s="65" t="s">
        <v>6289</v>
      </c>
      <c r="W151" s="65" t="s">
        <v>1007</v>
      </c>
      <c r="X151" s="5" t="s">
        <v>143</v>
      </c>
      <c r="Y151" s="17" t="s">
        <v>971</v>
      </c>
      <c r="Z151" s="17" t="s">
        <v>971</v>
      </c>
      <c r="AA151" s="17" t="s">
        <v>971</v>
      </c>
      <c r="AB151" s="17" t="s">
        <v>971</v>
      </c>
      <c r="AC151" s="17" t="s">
        <v>971</v>
      </c>
      <c r="AD151" s="17" t="s">
        <v>971</v>
      </c>
      <c r="AE151" s="17" t="s">
        <v>971</v>
      </c>
      <c r="AF151" s="17" t="s">
        <v>1810</v>
      </c>
      <c r="AG151" s="17" t="s">
        <v>971</v>
      </c>
      <c r="AH151" s="17" t="s">
        <v>1810</v>
      </c>
      <c r="AI151" s="17" t="s">
        <v>971</v>
      </c>
      <c r="AJ151" s="17" t="s">
        <v>971</v>
      </c>
      <c r="AK151" s="17" t="s">
        <v>971</v>
      </c>
      <c r="AL151" s="17" t="s">
        <v>2616</v>
      </c>
      <c r="AM151" s="17" t="s">
        <v>971</v>
      </c>
      <c r="AN151" s="17" t="s">
        <v>2616</v>
      </c>
      <c r="AO151" s="17" t="s">
        <v>971</v>
      </c>
      <c r="AP151" s="17" t="s">
        <v>1153</v>
      </c>
      <c r="AQ151" s="17" t="s">
        <v>971</v>
      </c>
      <c r="AR151" s="17" t="s">
        <v>1153</v>
      </c>
      <c r="AS151" s="17" t="s">
        <v>971</v>
      </c>
      <c r="AT151" s="17" t="s">
        <v>1153</v>
      </c>
      <c r="AU151" s="17" t="s">
        <v>971</v>
      </c>
      <c r="AV151" s="17" t="s">
        <v>1153</v>
      </c>
      <c r="AW151" s="17" t="s">
        <v>971</v>
      </c>
      <c r="AX151" s="17" t="s">
        <v>1153</v>
      </c>
      <c r="AY151" s="5" t="s">
        <v>971</v>
      </c>
      <c r="AZ151" s="17" t="s">
        <v>1153</v>
      </c>
      <c r="BA151" s="5" t="s">
        <v>971</v>
      </c>
      <c r="BB151" s="33" t="s">
        <v>781</v>
      </c>
      <c r="BC151" s="100">
        <v>43307</v>
      </c>
      <c r="BD151" s="33" t="s">
        <v>4387</v>
      </c>
      <c r="BE151" s="104"/>
      <c r="BF151" s="61"/>
      <c r="BG151" s="61"/>
      <c r="BH151" s="61"/>
      <c r="BI151" s="61"/>
      <c r="BJ151" s="44" t="s">
        <v>956</v>
      </c>
      <c r="BK151" s="104"/>
      <c r="BL151" s="104"/>
      <c r="BN151" s="65"/>
      <c r="BO151" s="65"/>
      <c r="BP151" s="65"/>
      <c r="BQ151" s="65"/>
    </row>
    <row r="152" spans="1:69" s="62" customFormat="1" ht="115.55" hidden="1" customHeight="1" x14ac:dyDescent="0.3">
      <c r="A152" s="106" t="s">
        <v>1400</v>
      </c>
      <c r="B152" s="17" t="s">
        <v>14</v>
      </c>
      <c r="C152" s="92">
        <v>42661</v>
      </c>
      <c r="D152" s="92" t="s">
        <v>4288</v>
      </c>
      <c r="E152" s="106" t="s">
        <v>1049</v>
      </c>
      <c r="F152" s="65" t="s">
        <v>6472</v>
      </c>
      <c r="G152" s="5" t="s">
        <v>102</v>
      </c>
      <c r="H152" s="96" t="s">
        <v>140</v>
      </c>
      <c r="I152" s="5" t="s">
        <v>141</v>
      </c>
      <c r="J152" s="17" t="s">
        <v>142</v>
      </c>
      <c r="K152" s="104">
        <v>7</v>
      </c>
      <c r="L152" s="303">
        <v>42979</v>
      </c>
      <c r="M152" s="303">
        <v>43190</v>
      </c>
      <c r="N152" s="39">
        <f t="shared" si="5"/>
        <v>31</v>
      </c>
      <c r="O152" s="147">
        <v>7</v>
      </c>
      <c r="P152" s="65" t="s">
        <v>44</v>
      </c>
      <c r="Q152" s="65" t="s">
        <v>369</v>
      </c>
      <c r="R152" s="65" t="s">
        <v>910</v>
      </c>
      <c r="S152" s="146">
        <f t="shared" si="4"/>
        <v>258</v>
      </c>
      <c r="T152" s="65" t="s">
        <v>937</v>
      </c>
      <c r="U152" s="65" t="s">
        <v>937</v>
      </c>
      <c r="V152" s="65" t="s">
        <v>6289</v>
      </c>
      <c r="W152" s="65" t="s">
        <v>1007</v>
      </c>
      <c r="X152" s="5" t="s">
        <v>143</v>
      </c>
      <c r="Y152" s="17" t="s">
        <v>971</v>
      </c>
      <c r="Z152" s="17" t="s">
        <v>971</v>
      </c>
      <c r="AA152" s="17" t="s">
        <v>971</v>
      </c>
      <c r="AB152" s="17" t="s">
        <v>971</v>
      </c>
      <c r="AC152" s="17" t="s">
        <v>971</v>
      </c>
      <c r="AD152" s="17" t="s">
        <v>971</v>
      </c>
      <c r="AE152" s="17" t="s">
        <v>971</v>
      </c>
      <c r="AF152" s="17" t="s">
        <v>1810</v>
      </c>
      <c r="AG152" s="17" t="s">
        <v>971</v>
      </c>
      <c r="AH152" s="17" t="s">
        <v>1810</v>
      </c>
      <c r="AI152" s="17" t="s">
        <v>971</v>
      </c>
      <c r="AJ152" s="17" t="s">
        <v>971</v>
      </c>
      <c r="AK152" s="17" t="s">
        <v>971</v>
      </c>
      <c r="AL152" s="17" t="s">
        <v>2616</v>
      </c>
      <c r="AM152" s="17" t="s">
        <v>971</v>
      </c>
      <c r="AN152" s="17" t="s">
        <v>2616</v>
      </c>
      <c r="AO152" s="17" t="s">
        <v>971</v>
      </c>
      <c r="AP152" s="17" t="s">
        <v>1153</v>
      </c>
      <c r="AQ152" s="17" t="s">
        <v>971</v>
      </c>
      <c r="AR152" s="17" t="s">
        <v>1153</v>
      </c>
      <c r="AS152" s="17" t="s">
        <v>971</v>
      </c>
      <c r="AT152" s="17" t="s">
        <v>1153</v>
      </c>
      <c r="AU152" s="17" t="s">
        <v>971</v>
      </c>
      <c r="AV152" s="17" t="s">
        <v>1153</v>
      </c>
      <c r="AW152" s="17" t="s">
        <v>971</v>
      </c>
      <c r="AX152" s="17" t="s">
        <v>1153</v>
      </c>
      <c r="AY152" s="5" t="s">
        <v>971</v>
      </c>
      <c r="AZ152" s="17" t="s">
        <v>1153</v>
      </c>
      <c r="BA152" s="5" t="s">
        <v>971</v>
      </c>
      <c r="BB152" s="33" t="s">
        <v>781</v>
      </c>
      <c r="BC152" s="100">
        <v>43307</v>
      </c>
      <c r="BD152" s="33" t="s">
        <v>4387</v>
      </c>
      <c r="BE152" s="104"/>
      <c r="BF152" s="61"/>
      <c r="BG152" s="61"/>
      <c r="BH152" s="61"/>
      <c r="BI152" s="61"/>
      <c r="BJ152" s="44" t="s">
        <v>956</v>
      </c>
      <c r="BK152" s="104"/>
      <c r="BL152" s="104"/>
      <c r="BN152" s="65"/>
      <c r="BO152" s="65"/>
      <c r="BP152" s="65"/>
      <c r="BQ152" s="65"/>
    </row>
    <row r="153" spans="1:69" s="62" customFormat="1" ht="115.55" hidden="1" customHeight="1" x14ac:dyDescent="0.3">
      <c r="A153" s="106" t="s">
        <v>1401</v>
      </c>
      <c r="B153" s="17" t="s">
        <v>14</v>
      </c>
      <c r="C153" s="92">
        <v>42661</v>
      </c>
      <c r="D153" s="92" t="s">
        <v>4288</v>
      </c>
      <c r="E153" s="106" t="s">
        <v>1050</v>
      </c>
      <c r="F153" s="65" t="s">
        <v>6473</v>
      </c>
      <c r="G153" s="5" t="s">
        <v>134</v>
      </c>
      <c r="H153" s="5" t="s">
        <v>135</v>
      </c>
      <c r="I153" s="5" t="s">
        <v>136</v>
      </c>
      <c r="J153" s="17" t="s">
        <v>137</v>
      </c>
      <c r="K153" s="104">
        <v>1</v>
      </c>
      <c r="L153" s="303">
        <v>43009</v>
      </c>
      <c r="M153" s="303">
        <v>43100</v>
      </c>
      <c r="N153" s="39">
        <f t="shared" si="5"/>
        <v>13</v>
      </c>
      <c r="O153" s="147">
        <v>1</v>
      </c>
      <c r="P153" s="65" t="s">
        <v>138</v>
      </c>
      <c r="Q153" s="65" t="s">
        <v>60</v>
      </c>
      <c r="R153" s="65" t="s">
        <v>6474</v>
      </c>
      <c r="S153" s="146">
        <f t="shared" si="4"/>
        <v>110</v>
      </c>
      <c r="T153" s="65" t="s">
        <v>937</v>
      </c>
      <c r="U153" s="65" t="s">
        <v>937</v>
      </c>
      <c r="V153" s="5" t="s">
        <v>6475</v>
      </c>
      <c r="W153" s="17" t="s">
        <v>968</v>
      </c>
      <c r="X153" s="17" t="s">
        <v>968</v>
      </c>
      <c r="Y153" s="17" t="s">
        <v>968</v>
      </c>
      <c r="Z153" s="17" t="s">
        <v>968</v>
      </c>
      <c r="AA153" s="17" t="s">
        <v>968</v>
      </c>
      <c r="AB153" s="17" t="s">
        <v>968</v>
      </c>
      <c r="AC153" s="17" t="s">
        <v>968</v>
      </c>
      <c r="AD153" s="17" t="s">
        <v>968</v>
      </c>
      <c r="AE153" s="17" t="s">
        <v>968</v>
      </c>
      <c r="AF153" s="17" t="s">
        <v>1814</v>
      </c>
      <c r="AG153" s="17" t="s">
        <v>968</v>
      </c>
      <c r="AH153" s="17" t="s">
        <v>1814</v>
      </c>
      <c r="AI153" s="17" t="s">
        <v>968</v>
      </c>
      <c r="AJ153" s="17" t="s">
        <v>968</v>
      </c>
      <c r="AK153" s="17" t="s">
        <v>968</v>
      </c>
      <c r="AL153" s="17" t="s">
        <v>2616</v>
      </c>
      <c r="AM153" s="17" t="s">
        <v>968</v>
      </c>
      <c r="AN153" s="17" t="s">
        <v>2616</v>
      </c>
      <c r="AO153" s="17" t="s">
        <v>968</v>
      </c>
      <c r="AP153" s="17" t="s">
        <v>1153</v>
      </c>
      <c r="AQ153" s="17" t="s">
        <v>968</v>
      </c>
      <c r="AR153" s="17" t="s">
        <v>1153</v>
      </c>
      <c r="AS153" s="17" t="s">
        <v>968</v>
      </c>
      <c r="AT153" s="17" t="s">
        <v>1153</v>
      </c>
      <c r="AU153" s="17" t="s">
        <v>968</v>
      </c>
      <c r="AV153" s="17" t="s">
        <v>1153</v>
      </c>
      <c r="AW153" s="17" t="s">
        <v>968</v>
      </c>
      <c r="AX153" s="17" t="s">
        <v>1153</v>
      </c>
      <c r="AY153" s="5" t="s">
        <v>968</v>
      </c>
      <c r="AZ153" s="17" t="s">
        <v>1153</v>
      </c>
      <c r="BA153" s="5" t="s">
        <v>968</v>
      </c>
      <c r="BB153" s="33" t="s">
        <v>781</v>
      </c>
      <c r="BC153" s="100">
        <v>43122</v>
      </c>
      <c r="BD153" s="33" t="s">
        <v>4387</v>
      </c>
      <c r="BE153" s="104"/>
      <c r="BF153" s="61"/>
      <c r="BG153" s="61"/>
      <c r="BH153" s="61"/>
      <c r="BI153" s="61"/>
      <c r="BJ153" s="44" t="s">
        <v>956</v>
      </c>
      <c r="BK153" s="104"/>
      <c r="BL153" s="104"/>
      <c r="BN153" s="65"/>
      <c r="BO153" s="65"/>
      <c r="BP153" s="65"/>
      <c r="BQ153" s="65"/>
    </row>
    <row r="154" spans="1:69" s="62" customFormat="1" ht="115.55" hidden="1" customHeight="1" x14ac:dyDescent="0.3">
      <c r="A154" s="106" t="s">
        <v>1402</v>
      </c>
      <c r="B154" s="17" t="s">
        <v>14</v>
      </c>
      <c r="C154" s="92">
        <v>42661</v>
      </c>
      <c r="D154" s="92" t="s">
        <v>4288</v>
      </c>
      <c r="E154" s="106" t="s">
        <v>1051</v>
      </c>
      <c r="F154" s="65" t="s">
        <v>6476</v>
      </c>
      <c r="G154" s="5" t="s">
        <v>139</v>
      </c>
      <c r="H154" s="5" t="s">
        <v>140</v>
      </c>
      <c r="I154" s="5" t="s">
        <v>141</v>
      </c>
      <c r="J154" s="17" t="s">
        <v>142</v>
      </c>
      <c r="K154" s="104">
        <v>7</v>
      </c>
      <c r="L154" s="303">
        <v>42979</v>
      </c>
      <c r="M154" s="303">
        <v>43190</v>
      </c>
      <c r="N154" s="39">
        <f t="shared" si="5"/>
        <v>31</v>
      </c>
      <c r="O154" s="147">
        <v>7</v>
      </c>
      <c r="P154" s="65" t="s">
        <v>71</v>
      </c>
      <c r="Q154" s="65" t="s">
        <v>60</v>
      </c>
      <c r="R154" s="65" t="s">
        <v>910</v>
      </c>
      <c r="S154" s="146">
        <f t="shared" si="4"/>
        <v>258</v>
      </c>
      <c r="T154" s="65" t="s">
        <v>937</v>
      </c>
      <c r="U154" s="65" t="s">
        <v>937</v>
      </c>
      <c r="V154" s="65" t="s">
        <v>6289</v>
      </c>
      <c r="W154" s="65" t="s">
        <v>8830</v>
      </c>
      <c r="X154" s="5" t="s">
        <v>143</v>
      </c>
      <c r="Y154" s="17" t="s">
        <v>971</v>
      </c>
      <c r="Z154" s="17" t="s">
        <v>971</v>
      </c>
      <c r="AA154" s="17" t="s">
        <v>971</v>
      </c>
      <c r="AB154" s="17" t="s">
        <v>971</v>
      </c>
      <c r="AC154" s="17" t="s">
        <v>971</v>
      </c>
      <c r="AD154" s="17" t="s">
        <v>971</v>
      </c>
      <c r="AE154" s="17" t="s">
        <v>971</v>
      </c>
      <c r="AF154" s="17" t="s">
        <v>1810</v>
      </c>
      <c r="AG154" s="17" t="s">
        <v>971</v>
      </c>
      <c r="AH154" s="17" t="s">
        <v>1810</v>
      </c>
      <c r="AI154" s="17" t="s">
        <v>971</v>
      </c>
      <c r="AJ154" s="17" t="s">
        <v>971</v>
      </c>
      <c r="AK154" s="17" t="s">
        <v>971</v>
      </c>
      <c r="AL154" s="17" t="s">
        <v>2616</v>
      </c>
      <c r="AM154" s="17" t="s">
        <v>971</v>
      </c>
      <c r="AN154" s="17" t="s">
        <v>2616</v>
      </c>
      <c r="AO154" s="17" t="s">
        <v>971</v>
      </c>
      <c r="AP154" s="17" t="s">
        <v>1153</v>
      </c>
      <c r="AQ154" s="17" t="s">
        <v>971</v>
      </c>
      <c r="AR154" s="17" t="s">
        <v>1153</v>
      </c>
      <c r="AS154" s="17" t="s">
        <v>971</v>
      </c>
      <c r="AT154" s="17" t="s">
        <v>1153</v>
      </c>
      <c r="AU154" s="17" t="s">
        <v>971</v>
      </c>
      <c r="AV154" s="17" t="s">
        <v>1153</v>
      </c>
      <c r="AW154" s="17" t="s">
        <v>971</v>
      </c>
      <c r="AX154" s="17" t="s">
        <v>1153</v>
      </c>
      <c r="AY154" s="5" t="s">
        <v>971</v>
      </c>
      <c r="AZ154" s="17" t="s">
        <v>1153</v>
      </c>
      <c r="BA154" s="5" t="s">
        <v>971</v>
      </c>
      <c r="BB154" s="33" t="s">
        <v>781</v>
      </c>
      <c r="BC154" s="100">
        <v>43307</v>
      </c>
      <c r="BD154" s="33" t="s">
        <v>4387</v>
      </c>
      <c r="BE154" s="104"/>
      <c r="BF154" s="61"/>
      <c r="BG154" s="61"/>
      <c r="BH154" s="61"/>
      <c r="BI154" s="61"/>
      <c r="BJ154" s="44" t="s">
        <v>956</v>
      </c>
      <c r="BK154" s="104"/>
      <c r="BL154" s="104"/>
      <c r="BN154" s="65"/>
      <c r="BO154" s="65"/>
      <c r="BP154" s="65"/>
      <c r="BQ154" s="65"/>
    </row>
    <row r="155" spans="1:69" s="62" customFormat="1" ht="115.55" hidden="1" customHeight="1" x14ac:dyDescent="0.3">
      <c r="A155" s="106" t="s">
        <v>1403</v>
      </c>
      <c r="B155" s="17" t="s">
        <v>14</v>
      </c>
      <c r="C155" s="92">
        <v>42661</v>
      </c>
      <c r="D155" s="92" t="s">
        <v>4288</v>
      </c>
      <c r="E155" s="106" t="s">
        <v>1052</v>
      </c>
      <c r="F155" s="65" t="s">
        <v>6477</v>
      </c>
      <c r="G155" s="5" t="s">
        <v>102</v>
      </c>
      <c r="H155" s="96" t="s">
        <v>140</v>
      </c>
      <c r="I155" s="5" t="s">
        <v>141</v>
      </c>
      <c r="J155" s="17" t="s">
        <v>142</v>
      </c>
      <c r="K155" s="104">
        <v>7</v>
      </c>
      <c r="L155" s="303">
        <v>42979</v>
      </c>
      <c r="M155" s="303">
        <v>43190</v>
      </c>
      <c r="N155" s="39">
        <f t="shared" si="5"/>
        <v>31</v>
      </c>
      <c r="O155" s="147">
        <v>7</v>
      </c>
      <c r="P155" s="65" t="s">
        <v>44</v>
      </c>
      <c r="Q155" s="65" t="s">
        <v>369</v>
      </c>
      <c r="R155" s="65" t="s">
        <v>910</v>
      </c>
      <c r="S155" s="146">
        <f t="shared" si="4"/>
        <v>258</v>
      </c>
      <c r="T155" s="65" t="s">
        <v>937</v>
      </c>
      <c r="U155" s="65" t="s">
        <v>937</v>
      </c>
      <c r="V155" s="65" t="s">
        <v>6289</v>
      </c>
      <c r="W155" s="65" t="s">
        <v>8830</v>
      </c>
      <c r="X155" s="5" t="s">
        <v>143</v>
      </c>
      <c r="Y155" s="17" t="s">
        <v>971</v>
      </c>
      <c r="Z155" s="17" t="s">
        <v>971</v>
      </c>
      <c r="AA155" s="17" t="s">
        <v>971</v>
      </c>
      <c r="AB155" s="17" t="s">
        <v>971</v>
      </c>
      <c r="AC155" s="17" t="s">
        <v>971</v>
      </c>
      <c r="AD155" s="17" t="s">
        <v>971</v>
      </c>
      <c r="AE155" s="17" t="s">
        <v>971</v>
      </c>
      <c r="AF155" s="17" t="s">
        <v>1810</v>
      </c>
      <c r="AG155" s="17" t="s">
        <v>971</v>
      </c>
      <c r="AH155" s="17" t="s">
        <v>1810</v>
      </c>
      <c r="AI155" s="17" t="s">
        <v>971</v>
      </c>
      <c r="AJ155" s="17" t="s">
        <v>971</v>
      </c>
      <c r="AK155" s="17" t="s">
        <v>971</v>
      </c>
      <c r="AL155" s="17" t="s">
        <v>2616</v>
      </c>
      <c r="AM155" s="17" t="s">
        <v>971</v>
      </c>
      <c r="AN155" s="17" t="s">
        <v>2616</v>
      </c>
      <c r="AO155" s="17" t="s">
        <v>971</v>
      </c>
      <c r="AP155" s="17" t="s">
        <v>1153</v>
      </c>
      <c r="AQ155" s="17" t="s">
        <v>971</v>
      </c>
      <c r="AR155" s="17" t="s">
        <v>1153</v>
      </c>
      <c r="AS155" s="17" t="s">
        <v>971</v>
      </c>
      <c r="AT155" s="17" t="s">
        <v>1153</v>
      </c>
      <c r="AU155" s="17" t="s">
        <v>971</v>
      </c>
      <c r="AV155" s="17" t="s">
        <v>1153</v>
      </c>
      <c r="AW155" s="17" t="s">
        <v>971</v>
      </c>
      <c r="AX155" s="17" t="s">
        <v>1153</v>
      </c>
      <c r="AY155" s="5" t="s">
        <v>971</v>
      </c>
      <c r="AZ155" s="17" t="s">
        <v>1153</v>
      </c>
      <c r="BA155" s="5" t="s">
        <v>971</v>
      </c>
      <c r="BB155" s="33" t="s">
        <v>781</v>
      </c>
      <c r="BC155" s="100">
        <v>43307</v>
      </c>
      <c r="BD155" s="33" t="s">
        <v>4387</v>
      </c>
      <c r="BE155" s="104"/>
      <c r="BF155" s="61"/>
      <c r="BG155" s="61"/>
      <c r="BH155" s="61"/>
      <c r="BI155" s="61"/>
      <c r="BJ155" s="44" t="s">
        <v>956</v>
      </c>
      <c r="BK155" s="104"/>
      <c r="BL155" s="104"/>
      <c r="BN155" s="65"/>
      <c r="BO155" s="65"/>
      <c r="BP155" s="65"/>
      <c r="BQ155" s="65"/>
    </row>
    <row r="156" spans="1:69" s="62" customFormat="1" ht="115.55" hidden="1" customHeight="1" x14ac:dyDescent="0.3">
      <c r="A156" s="106" t="s">
        <v>1404</v>
      </c>
      <c r="B156" s="17" t="s">
        <v>14</v>
      </c>
      <c r="C156" s="92">
        <v>42661</v>
      </c>
      <c r="D156" s="92" t="s">
        <v>4288</v>
      </c>
      <c r="E156" s="106" t="s">
        <v>1053</v>
      </c>
      <c r="F156" s="65" t="s">
        <v>6478</v>
      </c>
      <c r="G156" s="5" t="s">
        <v>102</v>
      </c>
      <c r="H156" s="96" t="s">
        <v>140</v>
      </c>
      <c r="I156" s="5" t="s">
        <v>141</v>
      </c>
      <c r="J156" s="17" t="s">
        <v>142</v>
      </c>
      <c r="K156" s="104">
        <v>7</v>
      </c>
      <c r="L156" s="303">
        <v>42979</v>
      </c>
      <c r="M156" s="303">
        <v>43190</v>
      </c>
      <c r="N156" s="39">
        <f t="shared" si="5"/>
        <v>31</v>
      </c>
      <c r="O156" s="147">
        <v>7</v>
      </c>
      <c r="P156" s="65" t="s">
        <v>44</v>
      </c>
      <c r="Q156" s="65" t="s">
        <v>369</v>
      </c>
      <c r="R156" s="65" t="s">
        <v>910</v>
      </c>
      <c r="S156" s="146">
        <f t="shared" si="4"/>
        <v>258</v>
      </c>
      <c r="T156" s="65" t="s">
        <v>937</v>
      </c>
      <c r="U156" s="65" t="s">
        <v>937</v>
      </c>
      <c r="V156" s="65" t="s">
        <v>6289</v>
      </c>
      <c r="W156" s="65" t="s">
        <v>8830</v>
      </c>
      <c r="X156" s="5" t="s">
        <v>143</v>
      </c>
      <c r="Y156" s="17" t="s">
        <v>971</v>
      </c>
      <c r="Z156" s="17" t="s">
        <v>971</v>
      </c>
      <c r="AA156" s="17" t="s">
        <v>971</v>
      </c>
      <c r="AB156" s="17" t="s">
        <v>971</v>
      </c>
      <c r="AC156" s="17" t="s">
        <v>971</v>
      </c>
      <c r="AD156" s="17" t="s">
        <v>971</v>
      </c>
      <c r="AE156" s="17" t="s">
        <v>971</v>
      </c>
      <c r="AF156" s="17" t="s">
        <v>1810</v>
      </c>
      <c r="AG156" s="17" t="s">
        <v>971</v>
      </c>
      <c r="AH156" s="17" t="s">
        <v>1810</v>
      </c>
      <c r="AI156" s="17" t="s">
        <v>971</v>
      </c>
      <c r="AJ156" s="17" t="s">
        <v>971</v>
      </c>
      <c r="AK156" s="17" t="s">
        <v>971</v>
      </c>
      <c r="AL156" s="17" t="s">
        <v>2616</v>
      </c>
      <c r="AM156" s="17" t="s">
        <v>971</v>
      </c>
      <c r="AN156" s="17" t="s">
        <v>2616</v>
      </c>
      <c r="AO156" s="17" t="s">
        <v>971</v>
      </c>
      <c r="AP156" s="17" t="s">
        <v>1153</v>
      </c>
      <c r="AQ156" s="17" t="s">
        <v>971</v>
      </c>
      <c r="AR156" s="17" t="s">
        <v>1153</v>
      </c>
      <c r="AS156" s="17" t="s">
        <v>971</v>
      </c>
      <c r="AT156" s="17" t="s">
        <v>1153</v>
      </c>
      <c r="AU156" s="17" t="s">
        <v>971</v>
      </c>
      <c r="AV156" s="17" t="s">
        <v>1153</v>
      </c>
      <c r="AW156" s="17" t="s">
        <v>971</v>
      </c>
      <c r="AX156" s="17" t="s">
        <v>1153</v>
      </c>
      <c r="AY156" s="5" t="s">
        <v>971</v>
      </c>
      <c r="AZ156" s="17" t="s">
        <v>1153</v>
      </c>
      <c r="BA156" s="5" t="s">
        <v>971</v>
      </c>
      <c r="BB156" s="33" t="s">
        <v>781</v>
      </c>
      <c r="BC156" s="100">
        <v>43307</v>
      </c>
      <c r="BD156" s="33" t="s">
        <v>4387</v>
      </c>
      <c r="BE156" s="104"/>
      <c r="BF156" s="61"/>
      <c r="BG156" s="61"/>
      <c r="BH156" s="61"/>
      <c r="BI156" s="61"/>
      <c r="BJ156" s="44" t="s">
        <v>956</v>
      </c>
      <c r="BK156" s="104"/>
      <c r="BL156" s="104"/>
      <c r="BN156" s="65"/>
      <c r="BO156" s="65"/>
      <c r="BP156" s="65"/>
      <c r="BQ156" s="65"/>
    </row>
    <row r="157" spans="1:69" s="62" customFormat="1" ht="115.55" hidden="1" customHeight="1" x14ac:dyDescent="0.3">
      <c r="A157" s="106" t="s">
        <v>1405</v>
      </c>
      <c r="B157" s="17" t="s">
        <v>14</v>
      </c>
      <c r="C157" s="92">
        <v>42661</v>
      </c>
      <c r="D157" s="92" t="s">
        <v>4288</v>
      </c>
      <c r="E157" s="106" t="s">
        <v>1054</v>
      </c>
      <c r="F157" s="65" t="s">
        <v>6479</v>
      </c>
      <c r="G157" s="5" t="s">
        <v>102</v>
      </c>
      <c r="H157" s="96" t="s">
        <v>140</v>
      </c>
      <c r="I157" s="5" t="s">
        <v>141</v>
      </c>
      <c r="J157" s="17" t="s">
        <v>142</v>
      </c>
      <c r="K157" s="104">
        <v>7</v>
      </c>
      <c r="L157" s="303">
        <v>42979</v>
      </c>
      <c r="M157" s="303">
        <v>43190</v>
      </c>
      <c r="N157" s="39">
        <f t="shared" si="5"/>
        <v>31</v>
      </c>
      <c r="O157" s="147">
        <v>7</v>
      </c>
      <c r="P157" s="65" t="s">
        <v>44</v>
      </c>
      <c r="Q157" s="65" t="s">
        <v>369</v>
      </c>
      <c r="R157" s="65" t="s">
        <v>910</v>
      </c>
      <c r="S157" s="146">
        <f t="shared" si="4"/>
        <v>258</v>
      </c>
      <c r="T157" s="65" t="s">
        <v>937</v>
      </c>
      <c r="U157" s="65" t="s">
        <v>937</v>
      </c>
      <c r="V157" s="65" t="s">
        <v>6289</v>
      </c>
      <c r="W157" s="65" t="s">
        <v>8830</v>
      </c>
      <c r="X157" s="5" t="s">
        <v>143</v>
      </c>
      <c r="Y157" s="17" t="s">
        <v>971</v>
      </c>
      <c r="Z157" s="17" t="s">
        <v>971</v>
      </c>
      <c r="AA157" s="17" t="s">
        <v>971</v>
      </c>
      <c r="AB157" s="17" t="s">
        <v>971</v>
      </c>
      <c r="AC157" s="17" t="s">
        <v>971</v>
      </c>
      <c r="AD157" s="17" t="s">
        <v>971</v>
      </c>
      <c r="AE157" s="17" t="s">
        <v>971</v>
      </c>
      <c r="AF157" s="17" t="s">
        <v>1810</v>
      </c>
      <c r="AG157" s="17" t="s">
        <v>971</v>
      </c>
      <c r="AH157" s="17" t="s">
        <v>1810</v>
      </c>
      <c r="AI157" s="17" t="s">
        <v>971</v>
      </c>
      <c r="AJ157" s="17" t="s">
        <v>971</v>
      </c>
      <c r="AK157" s="17" t="s">
        <v>971</v>
      </c>
      <c r="AL157" s="17" t="s">
        <v>2616</v>
      </c>
      <c r="AM157" s="17" t="s">
        <v>971</v>
      </c>
      <c r="AN157" s="17" t="s">
        <v>2616</v>
      </c>
      <c r="AO157" s="17" t="s">
        <v>971</v>
      </c>
      <c r="AP157" s="17" t="s">
        <v>1153</v>
      </c>
      <c r="AQ157" s="17" t="s">
        <v>971</v>
      </c>
      <c r="AR157" s="17" t="s">
        <v>1153</v>
      </c>
      <c r="AS157" s="17" t="s">
        <v>971</v>
      </c>
      <c r="AT157" s="17" t="s">
        <v>1153</v>
      </c>
      <c r="AU157" s="17" t="s">
        <v>971</v>
      </c>
      <c r="AV157" s="17" t="s">
        <v>1153</v>
      </c>
      <c r="AW157" s="17" t="s">
        <v>971</v>
      </c>
      <c r="AX157" s="17" t="s">
        <v>1153</v>
      </c>
      <c r="AY157" s="5" t="s">
        <v>971</v>
      </c>
      <c r="AZ157" s="17" t="s">
        <v>1153</v>
      </c>
      <c r="BA157" s="5" t="s">
        <v>971</v>
      </c>
      <c r="BB157" s="33" t="s">
        <v>781</v>
      </c>
      <c r="BC157" s="100">
        <v>43307</v>
      </c>
      <c r="BD157" s="33" t="s">
        <v>4387</v>
      </c>
      <c r="BE157" s="104"/>
      <c r="BF157" s="61"/>
      <c r="BG157" s="61"/>
      <c r="BH157" s="61"/>
      <c r="BI157" s="61"/>
      <c r="BJ157" s="44" t="s">
        <v>956</v>
      </c>
      <c r="BK157" s="104"/>
      <c r="BL157" s="104"/>
      <c r="BN157" s="65"/>
      <c r="BO157" s="65"/>
      <c r="BP157" s="65"/>
      <c r="BQ157" s="65"/>
    </row>
    <row r="158" spans="1:69" s="62" customFormat="1" ht="115.55" hidden="1" customHeight="1" x14ac:dyDescent="0.3">
      <c r="A158" s="106" t="s">
        <v>1406</v>
      </c>
      <c r="B158" s="17" t="s">
        <v>14</v>
      </c>
      <c r="C158" s="92">
        <v>42661</v>
      </c>
      <c r="D158" s="92" t="s">
        <v>4288</v>
      </c>
      <c r="E158" s="106" t="s">
        <v>1055</v>
      </c>
      <c r="F158" s="65" t="s">
        <v>8634</v>
      </c>
      <c r="G158" s="5" t="s">
        <v>102</v>
      </c>
      <c r="H158" s="96" t="s">
        <v>140</v>
      </c>
      <c r="I158" s="5" t="s">
        <v>141</v>
      </c>
      <c r="J158" s="17" t="s">
        <v>142</v>
      </c>
      <c r="K158" s="104">
        <v>7</v>
      </c>
      <c r="L158" s="303">
        <v>42979</v>
      </c>
      <c r="M158" s="303">
        <v>43190</v>
      </c>
      <c r="N158" s="39">
        <f t="shared" si="5"/>
        <v>31</v>
      </c>
      <c r="O158" s="147">
        <v>7</v>
      </c>
      <c r="P158" s="65" t="s">
        <v>44</v>
      </c>
      <c r="Q158" s="65" t="s">
        <v>369</v>
      </c>
      <c r="R158" s="65" t="s">
        <v>910</v>
      </c>
      <c r="S158" s="146">
        <f t="shared" si="4"/>
        <v>258</v>
      </c>
      <c r="T158" s="65" t="s">
        <v>937</v>
      </c>
      <c r="U158" s="65" t="s">
        <v>937</v>
      </c>
      <c r="V158" s="65" t="s">
        <v>6289</v>
      </c>
      <c r="W158" s="65" t="s">
        <v>8830</v>
      </c>
      <c r="X158" s="5" t="s">
        <v>143</v>
      </c>
      <c r="Y158" s="17" t="s">
        <v>971</v>
      </c>
      <c r="Z158" s="17" t="s">
        <v>971</v>
      </c>
      <c r="AA158" s="17" t="s">
        <v>971</v>
      </c>
      <c r="AB158" s="17" t="s">
        <v>971</v>
      </c>
      <c r="AC158" s="17" t="s">
        <v>971</v>
      </c>
      <c r="AD158" s="17" t="s">
        <v>971</v>
      </c>
      <c r="AE158" s="17" t="s">
        <v>971</v>
      </c>
      <c r="AF158" s="17" t="s">
        <v>1810</v>
      </c>
      <c r="AG158" s="17" t="s">
        <v>971</v>
      </c>
      <c r="AH158" s="17" t="s">
        <v>1810</v>
      </c>
      <c r="AI158" s="17" t="s">
        <v>971</v>
      </c>
      <c r="AJ158" s="17" t="s">
        <v>971</v>
      </c>
      <c r="AK158" s="17" t="s">
        <v>971</v>
      </c>
      <c r="AL158" s="17" t="s">
        <v>2616</v>
      </c>
      <c r="AM158" s="17" t="s">
        <v>971</v>
      </c>
      <c r="AN158" s="17" t="s">
        <v>2616</v>
      </c>
      <c r="AO158" s="17" t="s">
        <v>971</v>
      </c>
      <c r="AP158" s="17" t="s">
        <v>1153</v>
      </c>
      <c r="AQ158" s="17" t="s">
        <v>971</v>
      </c>
      <c r="AR158" s="17" t="s">
        <v>1153</v>
      </c>
      <c r="AS158" s="17" t="s">
        <v>971</v>
      </c>
      <c r="AT158" s="17" t="s">
        <v>1153</v>
      </c>
      <c r="AU158" s="17" t="s">
        <v>971</v>
      </c>
      <c r="AV158" s="17" t="s">
        <v>1153</v>
      </c>
      <c r="AW158" s="17" t="s">
        <v>971</v>
      </c>
      <c r="AX158" s="17" t="s">
        <v>1153</v>
      </c>
      <c r="AY158" s="5" t="s">
        <v>971</v>
      </c>
      <c r="AZ158" s="17" t="s">
        <v>1153</v>
      </c>
      <c r="BA158" s="5" t="s">
        <v>971</v>
      </c>
      <c r="BB158" s="33" t="s">
        <v>781</v>
      </c>
      <c r="BC158" s="100">
        <v>43307</v>
      </c>
      <c r="BD158" s="33" t="s">
        <v>4387</v>
      </c>
      <c r="BE158" s="104"/>
      <c r="BF158" s="61"/>
      <c r="BG158" s="61"/>
      <c r="BH158" s="61"/>
      <c r="BI158" s="61"/>
      <c r="BJ158" s="44" t="s">
        <v>956</v>
      </c>
      <c r="BK158" s="104"/>
      <c r="BL158" s="104"/>
      <c r="BN158" s="65"/>
      <c r="BO158" s="65"/>
      <c r="BP158" s="65"/>
      <c r="BQ158" s="65"/>
    </row>
    <row r="159" spans="1:69" s="62" customFormat="1" ht="115.55" hidden="1" customHeight="1" x14ac:dyDescent="0.3">
      <c r="A159" s="106" t="s">
        <v>1407</v>
      </c>
      <c r="B159" s="17" t="s">
        <v>14</v>
      </c>
      <c r="C159" s="92">
        <v>42661</v>
      </c>
      <c r="D159" s="92" t="s">
        <v>4288</v>
      </c>
      <c r="E159" s="106" t="s">
        <v>1057</v>
      </c>
      <c r="F159" s="65" t="s">
        <v>6480</v>
      </c>
      <c r="G159" s="5" t="s">
        <v>80</v>
      </c>
      <c r="H159" s="96" t="s">
        <v>81</v>
      </c>
      <c r="I159" s="5" t="s">
        <v>82</v>
      </c>
      <c r="J159" s="17" t="s">
        <v>83</v>
      </c>
      <c r="K159" s="104">
        <v>1</v>
      </c>
      <c r="L159" s="303">
        <v>42979</v>
      </c>
      <c r="M159" s="303">
        <v>43190</v>
      </c>
      <c r="N159" s="39">
        <f t="shared" si="5"/>
        <v>31</v>
      </c>
      <c r="O159" s="147">
        <v>1</v>
      </c>
      <c r="P159" s="65" t="s">
        <v>44</v>
      </c>
      <c r="Q159" s="65" t="s">
        <v>84</v>
      </c>
      <c r="R159" s="65" t="s">
        <v>6481</v>
      </c>
      <c r="S159" s="146">
        <f t="shared" si="4"/>
        <v>175</v>
      </c>
      <c r="T159" s="65" t="s">
        <v>937</v>
      </c>
      <c r="U159" s="65" t="s">
        <v>937</v>
      </c>
      <c r="V159" s="5" t="s">
        <v>8635</v>
      </c>
      <c r="W159" s="17" t="s">
        <v>968</v>
      </c>
      <c r="X159" s="5" t="s">
        <v>143</v>
      </c>
      <c r="Y159" s="17" t="s">
        <v>968</v>
      </c>
      <c r="Z159" s="17" t="s">
        <v>968</v>
      </c>
      <c r="AA159" s="17" t="s">
        <v>968</v>
      </c>
      <c r="AB159" s="17" t="s">
        <v>968</v>
      </c>
      <c r="AC159" s="17" t="s">
        <v>968</v>
      </c>
      <c r="AD159" s="17" t="s">
        <v>968</v>
      </c>
      <c r="AE159" s="17" t="s">
        <v>968</v>
      </c>
      <c r="AF159" s="17" t="s">
        <v>1814</v>
      </c>
      <c r="AG159" s="17" t="s">
        <v>968</v>
      </c>
      <c r="AH159" s="17" t="s">
        <v>1814</v>
      </c>
      <c r="AI159" s="17" t="s">
        <v>968</v>
      </c>
      <c r="AJ159" s="17" t="s">
        <v>968</v>
      </c>
      <c r="AK159" s="17" t="s">
        <v>968</v>
      </c>
      <c r="AL159" s="17" t="s">
        <v>2616</v>
      </c>
      <c r="AM159" s="17" t="s">
        <v>968</v>
      </c>
      <c r="AN159" s="17" t="s">
        <v>2616</v>
      </c>
      <c r="AO159" s="17" t="s">
        <v>968</v>
      </c>
      <c r="AP159" s="17" t="s">
        <v>1153</v>
      </c>
      <c r="AQ159" s="17" t="s">
        <v>968</v>
      </c>
      <c r="AR159" s="17" t="s">
        <v>1153</v>
      </c>
      <c r="AS159" s="17" t="s">
        <v>968</v>
      </c>
      <c r="AT159" s="17" t="s">
        <v>1153</v>
      </c>
      <c r="AU159" s="17" t="s">
        <v>968</v>
      </c>
      <c r="AV159" s="17" t="s">
        <v>1153</v>
      </c>
      <c r="AW159" s="17" t="s">
        <v>968</v>
      </c>
      <c r="AX159" s="17" t="s">
        <v>1153</v>
      </c>
      <c r="AY159" s="5" t="s">
        <v>968</v>
      </c>
      <c r="AZ159" s="17" t="s">
        <v>1153</v>
      </c>
      <c r="BA159" s="5" t="s">
        <v>968</v>
      </c>
      <c r="BB159" s="33" t="s">
        <v>781</v>
      </c>
      <c r="BC159" s="100">
        <v>43122</v>
      </c>
      <c r="BD159" s="33" t="s">
        <v>4387</v>
      </c>
      <c r="BE159" s="104"/>
      <c r="BF159" s="61"/>
      <c r="BG159" s="61"/>
      <c r="BH159" s="61"/>
      <c r="BI159" s="61"/>
      <c r="BJ159" s="44" t="s">
        <v>956</v>
      </c>
      <c r="BK159" s="104"/>
      <c r="BL159" s="104"/>
      <c r="BN159" s="65"/>
      <c r="BO159" s="65"/>
      <c r="BP159" s="65"/>
      <c r="BQ159" s="65"/>
    </row>
    <row r="160" spans="1:69" s="62" customFormat="1" ht="115.55" hidden="1" customHeight="1" x14ac:dyDescent="0.3">
      <c r="A160" s="106" t="s">
        <v>1408</v>
      </c>
      <c r="B160" s="17" t="s">
        <v>14</v>
      </c>
      <c r="C160" s="92">
        <v>42661</v>
      </c>
      <c r="D160" s="92" t="s">
        <v>4288</v>
      </c>
      <c r="E160" s="106" t="s">
        <v>1058</v>
      </c>
      <c r="F160" s="65" t="s">
        <v>6482</v>
      </c>
      <c r="G160" s="5" t="s">
        <v>102</v>
      </c>
      <c r="H160" s="96" t="s">
        <v>140</v>
      </c>
      <c r="I160" s="5" t="s">
        <v>141</v>
      </c>
      <c r="J160" s="17" t="s">
        <v>142</v>
      </c>
      <c r="K160" s="104">
        <v>7</v>
      </c>
      <c r="L160" s="303">
        <v>42979</v>
      </c>
      <c r="M160" s="303">
        <v>43190</v>
      </c>
      <c r="N160" s="39">
        <f t="shared" si="5"/>
        <v>31</v>
      </c>
      <c r="O160" s="147">
        <v>7</v>
      </c>
      <c r="P160" s="65" t="s">
        <v>44</v>
      </c>
      <c r="Q160" s="65" t="s">
        <v>369</v>
      </c>
      <c r="R160" s="65" t="s">
        <v>910</v>
      </c>
      <c r="S160" s="146">
        <f t="shared" si="4"/>
        <v>258</v>
      </c>
      <c r="T160" s="65" t="s">
        <v>937</v>
      </c>
      <c r="U160" s="65" t="s">
        <v>937</v>
      </c>
      <c r="V160" s="65" t="s">
        <v>6289</v>
      </c>
      <c r="W160" s="65" t="s">
        <v>8830</v>
      </c>
      <c r="X160" s="5" t="s">
        <v>143</v>
      </c>
      <c r="Y160" s="17" t="s">
        <v>971</v>
      </c>
      <c r="Z160" s="17" t="s">
        <v>971</v>
      </c>
      <c r="AA160" s="17" t="s">
        <v>971</v>
      </c>
      <c r="AB160" s="17" t="s">
        <v>971</v>
      </c>
      <c r="AC160" s="17" t="s">
        <v>971</v>
      </c>
      <c r="AD160" s="17" t="s">
        <v>971</v>
      </c>
      <c r="AE160" s="17" t="s">
        <v>971</v>
      </c>
      <c r="AF160" s="17" t="s">
        <v>1810</v>
      </c>
      <c r="AG160" s="17" t="s">
        <v>971</v>
      </c>
      <c r="AH160" s="17" t="s">
        <v>1810</v>
      </c>
      <c r="AI160" s="17" t="s">
        <v>971</v>
      </c>
      <c r="AJ160" s="17" t="s">
        <v>971</v>
      </c>
      <c r="AK160" s="17" t="s">
        <v>971</v>
      </c>
      <c r="AL160" s="17" t="s">
        <v>2616</v>
      </c>
      <c r="AM160" s="17" t="s">
        <v>971</v>
      </c>
      <c r="AN160" s="17" t="s">
        <v>2616</v>
      </c>
      <c r="AO160" s="17" t="s">
        <v>971</v>
      </c>
      <c r="AP160" s="17" t="s">
        <v>1153</v>
      </c>
      <c r="AQ160" s="17" t="s">
        <v>971</v>
      </c>
      <c r="AR160" s="17" t="s">
        <v>1153</v>
      </c>
      <c r="AS160" s="17" t="s">
        <v>971</v>
      </c>
      <c r="AT160" s="17" t="s">
        <v>1153</v>
      </c>
      <c r="AU160" s="17" t="s">
        <v>971</v>
      </c>
      <c r="AV160" s="17" t="s">
        <v>1153</v>
      </c>
      <c r="AW160" s="17" t="s">
        <v>971</v>
      </c>
      <c r="AX160" s="17" t="s">
        <v>1153</v>
      </c>
      <c r="AY160" s="5" t="s">
        <v>971</v>
      </c>
      <c r="AZ160" s="17" t="s">
        <v>1153</v>
      </c>
      <c r="BA160" s="5" t="s">
        <v>971</v>
      </c>
      <c r="BB160" s="33" t="s">
        <v>781</v>
      </c>
      <c r="BC160" s="100">
        <v>43307</v>
      </c>
      <c r="BD160" s="33" t="s">
        <v>4387</v>
      </c>
      <c r="BE160" s="104"/>
      <c r="BF160" s="61"/>
      <c r="BG160" s="61"/>
      <c r="BH160" s="61"/>
      <c r="BI160" s="61"/>
      <c r="BJ160" s="44" t="s">
        <v>956</v>
      </c>
      <c r="BK160" s="104"/>
      <c r="BL160" s="104"/>
      <c r="BN160" s="65"/>
      <c r="BO160" s="65"/>
      <c r="BP160" s="65"/>
      <c r="BQ160" s="65"/>
    </row>
    <row r="161" spans="1:69" s="62" customFormat="1" ht="115.55" hidden="1" customHeight="1" x14ac:dyDescent="0.3">
      <c r="A161" s="106" t="s">
        <v>1409</v>
      </c>
      <c r="B161" s="17" t="s">
        <v>14</v>
      </c>
      <c r="C161" s="92">
        <v>42661</v>
      </c>
      <c r="D161" s="92" t="s">
        <v>4288</v>
      </c>
      <c r="E161" s="106" t="s">
        <v>1059</v>
      </c>
      <c r="F161" s="65" t="s">
        <v>8636</v>
      </c>
      <c r="G161" s="5" t="s">
        <v>17</v>
      </c>
      <c r="H161" s="5" t="s">
        <v>18</v>
      </c>
      <c r="I161" s="5" t="s">
        <v>19</v>
      </c>
      <c r="J161" s="17" t="s">
        <v>20</v>
      </c>
      <c r="K161" s="104">
        <v>3</v>
      </c>
      <c r="L161" s="303">
        <v>42795</v>
      </c>
      <c r="M161" s="303">
        <v>43100</v>
      </c>
      <c r="N161" s="39">
        <f t="shared" si="5"/>
        <v>44</v>
      </c>
      <c r="O161" s="147">
        <v>3</v>
      </c>
      <c r="P161" s="65" t="s">
        <v>15</v>
      </c>
      <c r="Q161" s="65"/>
      <c r="R161" s="65" t="s">
        <v>6448</v>
      </c>
      <c r="S161" s="146">
        <f t="shared" si="4"/>
        <v>243</v>
      </c>
      <c r="T161" s="65" t="s">
        <v>937</v>
      </c>
      <c r="U161" s="65" t="s">
        <v>937</v>
      </c>
      <c r="V161" s="5" t="s">
        <v>6449</v>
      </c>
      <c r="W161" s="17" t="s">
        <v>968</v>
      </c>
      <c r="X161" s="17" t="s">
        <v>968</v>
      </c>
      <c r="Y161" s="17" t="s">
        <v>968</v>
      </c>
      <c r="Z161" s="17" t="s">
        <v>968</v>
      </c>
      <c r="AA161" s="17" t="s">
        <v>968</v>
      </c>
      <c r="AB161" s="17" t="s">
        <v>968</v>
      </c>
      <c r="AC161" s="17" t="s">
        <v>968</v>
      </c>
      <c r="AD161" s="17" t="s">
        <v>968</v>
      </c>
      <c r="AE161" s="17" t="s">
        <v>968</v>
      </c>
      <c r="AF161" s="17" t="s">
        <v>1814</v>
      </c>
      <c r="AG161" s="17" t="s">
        <v>968</v>
      </c>
      <c r="AH161" s="17" t="s">
        <v>1814</v>
      </c>
      <c r="AI161" s="17" t="s">
        <v>968</v>
      </c>
      <c r="AJ161" s="17" t="s">
        <v>968</v>
      </c>
      <c r="AK161" s="17" t="s">
        <v>968</v>
      </c>
      <c r="AL161" s="17" t="s">
        <v>2616</v>
      </c>
      <c r="AM161" s="17" t="s">
        <v>968</v>
      </c>
      <c r="AN161" s="17" t="s">
        <v>2616</v>
      </c>
      <c r="AO161" s="17" t="s">
        <v>968</v>
      </c>
      <c r="AP161" s="17" t="s">
        <v>1153</v>
      </c>
      <c r="AQ161" s="17" t="s">
        <v>968</v>
      </c>
      <c r="AR161" s="17" t="s">
        <v>1153</v>
      </c>
      <c r="AS161" s="17" t="s">
        <v>968</v>
      </c>
      <c r="AT161" s="17" t="s">
        <v>1153</v>
      </c>
      <c r="AU161" s="17" t="s">
        <v>968</v>
      </c>
      <c r="AV161" s="17" t="s">
        <v>1153</v>
      </c>
      <c r="AW161" s="17" t="s">
        <v>968</v>
      </c>
      <c r="AX161" s="17" t="s">
        <v>1153</v>
      </c>
      <c r="AY161" s="5" t="s">
        <v>968</v>
      </c>
      <c r="AZ161" s="17" t="s">
        <v>1153</v>
      </c>
      <c r="BA161" s="5" t="s">
        <v>968</v>
      </c>
      <c r="BB161" s="33" t="s">
        <v>781</v>
      </c>
      <c r="BC161" s="100">
        <v>43122</v>
      </c>
      <c r="BD161" s="33" t="s">
        <v>4387</v>
      </c>
      <c r="BE161" s="104"/>
      <c r="BF161" s="61"/>
      <c r="BG161" s="61"/>
      <c r="BH161" s="61"/>
      <c r="BI161" s="61"/>
      <c r="BJ161" s="44" t="s">
        <v>956</v>
      </c>
      <c r="BK161" s="104"/>
      <c r="BL161" s="104"/>
      <c r="BN161" s="65"/>
      <c r="BO161" s="65"/>
      <c r="BP161" s="65"/>
      <c r="BQ161" s="65"/>
    </row>
    <row r="162" spans="1:69" s="62" customFormat="1" ht="115.55" hidden="1" customHeight="1" x14ac:dyDescent="0.3">
      <c r="A162" s="106" t="s">
        <v>1410</v>
      </c>
      <c r="B162" s="17" t="s">
        <v>14</v>
      </c>
      <c r="C162" s="92">
        <v>42661</v>
      </c>
      <c r="D162" s="92" t="s">
        <v>4288</v>
      </c>
      <c r="E162" s="106" t="s">
        <v>1060</v>
      </c>
      <c r="F162" s="65" t="s">
        <v>6483</v>
      </c>
      <c r="G162" s="5" t="s">
        <v>155</v>
      </c>
      <c r="H162" s="5" t="s">
        <v>156</v>
      </c>
      <c r="I162" s="5" t="s">
        <v>156</v>
      </c>
      <c r="J162" s="17" t="s">
        <v>157</v>
      </c>
      <c r="K162" s="104">
        <v>1</v>
      </c>
      <c r="L162" s="303">
        <v>42583</v>
      </c>
      <c r="M162" s="303">
        <v>42948</v>
      </c>
      <c r="N162" s="39">
        <f t="shared" si="5"/>
        <v>53</v>
      </c>
      <c r="O162" s="147">
        <v>1</v>
      </c>
      <c r="P162" s="65" t="s">
        <v>158</v>
      </c>
      <c r="Q162" s="65" t="s">
        <v>60</v>
      </c>
      <c r="R162" s="65" t="s">
        <v>6484</v>
      </c>
      <c r="S162" s="146">
        <f t="shared" si="4"/>
        <v>163</v>
      </c>
      <c r="T162" s="65" t="s">
        <v>937</v>
      </c>
      <c r="U162" s="65" t="s">
        <v>937</v>
      </c>
      <c r="V162" s="5" t="s">
        <v>6485</v>
      </c>
      <c r="W162" s="17" t="s">
        <v>968</v>
      </c>
      <c r="X162" s="17" t="s">
        <v>968</v>
      </c>
      <c r="Y162" s="17" t="s">
        <v>968</v>
      </c>
      <c r="Z162" s="17" t="s">
        <v>968</v>
      </c>
      <c r="AA162" s="17" t="s">
        <v>968</v>
      </c>
      <c r="AB162" s="17" t="s">
        <v>968</v>
      </c>
      <c r="AC162" s="17" t="s">
        <v>968</v>
      </c>
      <c r="AD162" s="17" t="s">
        <v>968</v>
      </c>
      <c r="AE162" s="17" t="s">
        <v>968</v>
      </c>
      <c r="AF162" s="17" t="s">
        <v>1814</v>
      </c>
      <c r="AG162" s="17" t="s">
        <v>968</v>
      </c>
      <c r="AH162" s="17" t="s">
        <v>1814</v>
      </c>
      <c r="AI162" s="17" t="s">
        <v>968</v>
      </c>
      <c r="AJ162" s="17" t="s">
        <v>968</v>
      </c>
      <c r="AK162" s="17" t="s">
        <v>968</v>
      </c>
      <c r="AL162" s="17" t="s">
        <v>2616</v>
      </c>
      <c r="AM162" s="17" t="s">
        <v>968</v>
      </c>
      <c r="AN162" s="17" t="s">
        <v>2616</v>
      </c>
      <c r="AO162" s="17" t="s">
        <v>968</v>
      </c>
      <c r="AP162" s="17" t="s">
        <v>1153</v>
      </c>
      <c r="AQ162" s="17" t="s">
        <v>968</v>
      </c>
      <c r="AR162" s="17" t="s">
        <v>1153</v>
      </c>
      <c r="AS162" s="17" t="s">
        <v>968</v>
      </c>
      <c r="AT162" s="17" t="s">
        <v>1153</v>
      </c>
      <c r="AU162" s="17" t="s">
        <v>968</v>
      </c>
      <c r="AV162" s="17" t="s">
        <v>1153</v>
      </c>
      <c r="AW162" s="17" t="s">
        <v>968</v>
      </c>
      <c r="AX162" s="17" t="s">
        <v>1153</v>
      </c>
      <c r="AY162" s="5" t="s">
        <v>968</v>
      </c>
      <c r="AZ162" s="17" t="s">
        <v>1153</v>
      </c>
      <c r="BA162" s="5" t="s">
        <v>968</v>
      </c>
      <c r="BB162" s="33" t="s">
        <v>781</v>
      </c>
      <c r="BC162" s="100">
        <v>43122</v>
      </c>
      <c r="BD162" s="33" t="s">
        <v>4387</v>
      </c>
      <c r="BE162" s="104"/>
      <c r="BF162" s="61"/>
      <c r="BG162" s="61"/>
      <c r="BH162" s="61"/>
      <c r="BI162" s="61"/>
      <c r="BJ162" s="44" t="s">
        <v>956</v>
      </c>
      <c r="BK162" s="104"/>
      <c r="BL162" s="104"/>
      <c r="BN162" s="65"/>
      <c r="BO162" s="65"/>
      <c r="BP162" s="65"/>
      <c r="BQ162" s="65"/>
    </row>
    <row r="163" spans="1:69" s="62" customFormat="1" ht="115.55" hidden="1" customHeight="1" x14ac:dyDescent="0.3">
      <c r="A163" s="106" t="s">
        <v>1411</v>
      </c>
      <c r="B163" s="17" t="s">
        <v>213</v>
      </c>
      <c r="C163" s="92">
        <v>42661</v>
      </c>
      <c r="D163" s="92" t="s">
        <v>4287</v>
      </c>
      <c r="E163" s="106" t="s">
        <v>1076</v>
      </c>
      <c r="F163" s="65" t="s">
        <v>8637</v>
      </c>
      <c r="G163" s="5" t="s">
        <v>275</v>
      </c>
      <c r="H163" s="5" t="s">
        <v>276</v>
      </c>
      <c r="I163" s="5" t="s">
        <v>277</v>
      </c>
      <c r="J163" s="17" t="s">
        <v>278</v>
      </c>
      <c r="K163" s="104">
        <v>1</v>
      </c>
      <c r="L163" s="303" t="s">
        <v>279</v>
      </c>
      <c r="M163" s="303">
        <v>43008</v>
      </c>
      <c r="N163" s="39">
        <f t="shared" si="5"/>
        <v>44</v>
      </c>
      <c r="O163" s="150">
        <v>1</v>
      </c>
      <c r="P163" s="65" t="s">
        <v>44</v>
      </c>
      <c r="Q163" s="65" t="s">
        <v>280</v>
      </c>
      <c r="R163" s="153" t="s">
        <v>2549</v>
      </c>
      <c r="S163" s="146">
        <f t="shared" si="4"/>
        <v>313</v>
      </c>
      <c r="T163" s="152" t="s">
        <v>2572</v>
      </c>
      <c r="U163" s="153" t="s">
        <v>2549</v>
      </c>
      <c r="V163" s="5" t="s">
        <v>1135</v>
      </c>
      <c r="W163" s="5" t="s">
        <v>1135</v>
      </c>
      <c r="X163" s="5" t="s">
        <v>1135</v>
      </c>
      <c r="Y163" s="5" t="s">
        <v>1135</v>
      </c>
      <c r="Z163" s="5" t="s">
        <v>1135</v>
      </c>
      <c r="AA163" s="5" t="s">
        <v>1135</v>
      </c>
      <c r="AB163" s="5" t="s">
        <v>1135</v>
      </c>
      <c r="AC163" s="5" t="s">
        <v>1135</v>
      </c>
      <c r="AD163" s="5" t="s">
        <v>1135</v>
      </c>
      <c r="AE163" s="5" t="s">
        <v>1135</v>
      </c>
      <c r="AF163" s="5" t="s">
        <v>1153</v>
      </c>
      <c r="AG163" s="5" t="s">
        <v>1135</v>
      </c>
      <c r="AH163" s="5" t="s">
        <v>1153</v>
      </c>
      <c r="AI163" s="5" t="s">
        <v>1135</v>
      </c>
      <c r="AJ163" s="5" t="s">
        <v>1153</v>
      </c>
      <c r="AK163" s="5" t="s">
        <v>1135</v>
      </c>
      <c r="AL163" s="5" t="s">
        <v>1153</v>
      </c>
      <c r="AM163" s="5" t="s">
        <v>1135</v>
      </c>
      <c r="AN163" s="5" t="s">
        <v>1153</v>
      </c>
      <c r="AO163" s="5" t="s">
        <v>1135</v>
      </c>
      <c r="AP163" s="5" t="s">
        <v>1153</v>
      </c>
      <c r="AQ163" s="5" t="s">
        <v>1135</v>
      </c>
      <c r="AR163" s="5" t="s">
        <v>1153</v>
      </c>
      <c r="AS163" s="5" t="s">
        <v>1135</v>
      </c>
      <c r="AT163" s="5" t="s">
        <v>1153</v>
      </c>
      <c r="AU163" s="5" t="s">
        <v>1135</v>
      </c>
      <c r="AV163" s="5" t="s">
        <v>1153</v>
      </c>
      <c r="AW163" s="5" t="s">
        <v>1135</v>
      </c>
      <c r="AX163" s="5" t="s">
        <v>1153</v>
      </c>
      <c r="AY163" s="5" t="s">
        <v>1135</v>
      </c>
      <c r="AZ163" s="5" t="s">
        <v>1153</v>
      </c>
      <c r="BA163" s="5" t="s">
        <v>1135</v>
      </c>
      <c r="BB163" s="33" t="s">
        <v>781</v>
      </c>
      <c r="BC163" s="100">
        <v>42916</v>
      </c>
      <c r="BD163" s="33" t="s">
        <v>4387</v>
      </c>
      <c r="BE163" s="104"/>
      <c r="BF163" s="61"/>
      <c r="BG163" s="61"/>
      <c r="BH163" s="61"/>
      <c r="BI163" s="61"/>
      <c r="BJ163" s="44" t="s">
        <v>956</v>
      </c>
      <c r="BK163" s="104"/>
      <c r="BL163" s="104"/>
      <c r="BN163" s="65"/>
      <c r="BO163" s="65"/>
      <c r="BP163" s="65"/>
      <c r="BQ163" s="65"/>
    </row>
    <row r="164" spans="1:69" s="62" customFormat="1" ht="115.55" hidden="1" customHeight="1" x14ac:dyDescent="0.3">
      <c r="A164" s="106" t="s">
        <v>1412</v>
      </c>
      <c r="B164" s="17" t="s">
        <v>213</v>
      </c>
      <c r="C164" s="92">
        <v>42661</v>
      </c>
      <c r="D164" s="92" t="s">
        <v>4287</v>
      </c>
      <c r="E164" s="106" t="s">
        <v>1076</v>
      </c>
      <c r="F164" s="65" t="s">
        <v>8637</v>
      </c>
      <c r="G164" s="5" t="s">
        <v>275</v>
      </c>
      <c r="H164" s="5" t="s">
        <v>276</v>
      </c>
      <c r="I164" s="5" t="s">
        <v>281</v>
      </c>
      <c r="J164" s="17" t="s">
        <v>282</v>
      </c>
      <c r="K164" s="104">
        <v>1</v>
      </c>
      <c r="L164" s="303" t="s">
        <v>279</v>
      </c>
      <c r="M164" s="303">
        <v>43008</v>
      </c>
      <c r="N164" s="39">
        <f t="shared" si="5"/>
        <v>44</v>
      </c>
      <c r="O164" s="150">
        <v>1</v>
      </c>
      <c r="P164" s="65" t="s">
        <v>44</v>
      </c>
      <c r="Q164" s="65" t="s">
        <v>214</v>
      </c>
      <c r="R164" s="153" t="s">
        <v>2549</v>
      </c>
      <c r="S164" s="146">
        <f t="shared" si="4"/>
        <v>313</v>
      </c>
      <c r="T164" s="152" t="s">
        <v>2572</v>
      </c>
      <c r="U164" s="153" t="s">
        <v>2549</v>
      </c>
      <c r="V164" s="5" t="s">
        <v>1135</v>
      </c>
      <c r="W164" s="5" t="s">
        <v>1135</v>
      </c>
      <c r="X164" s="5" t="s">
        <v>1135</v>
      </c>
      <c r="Y164" s="5" t="s">
        <v>1135</v>
      </c>
      <c r="Z164" s="5" t="s">
        <v>1135</v>
      </c>
      <c r="AA164" s="5" t="s">
        <v>1135</v>
      </c>
      <c r="AB164" s="5" t="s">
        <v>1135</v>
      </c>
      <c r="AC164" s="5" t="s">
        <v>1135</v>
      </c>
      <c r="AD164" s="5" t="s">
        <v>1135</v>
      </c>
      <c r="AE164" s="5" t="s">
        <v>1135</v>
      </c>
      <c r="AF164" s="5" t="s">
        <v>1153</v>
      </c>
      <c r="AG164" s="5" t="s">
        <v>1135</v>
      </c>
      <c r="AH164" s="5" t="s">
        <v>1153</v>
      </c>
      <c r="AI164" s="5" t="s">
        <v>1135</v>
      </c>
      <c r="AJ164" s="5" t="s">
        <v>1153</v>
      </c>
      <c r="AK164" s="5" t="s">
        <v>1135</v>
      </c>
      <c r="AL164" s="5" t="s">
        <v>1153</v>
      </c>
      <c r="AM164" s="5" t="s">
        <v>1135</v>
      </c>
      <c r="AN164" s="5" t="s">
        <v>1153</v>
      </c>
      <c r="AO164" s="5" t="s">
        <v>1135</v>
      </c>
      <c r="AP164" s="5" t="s">
        <v>1153</v>
      </c>
      <c r="AQ164" s="5" t="s">
        <v>1135</v>
      </c>
      <c r="AR164" s="5" t="s">
        <v>1153</v>
      </c>
      <c r="AS164" s="5" t="s">
        <v>1135</v>
      </c>
      <c r="AT164" s="5" t="s">
        <v>1153</v>
      </c>
      <c r="AU164" s="5" t="s">
        <v>1135</v>
      </c>
      <c r="AV164" s="5" t="s">
        <v>1153</v>
      </c>
      <c r="AW164" s="5" t="s">
        <v>1135</v>
      </c>
      <c r="AX164" s="5" t="s">
        <v>1153</v>
      </c>
      <c r="AY164" s="5" t="s">
        <v>1135</v>
      </c>
      <c r="AZ164" s="5" t="s">
        <v>1153</v>
      </c>
      <c r="BA164" s="5" t="s">
        <v>1135</v>
      </c>
      <c r="BB164" s="33" t="s">
        <v>781</v>
      </c>
      <c r="BC164" s="100">
        <v>42916</v>
      </c>
      <c r="BD164" s="33" t="s">
        <v>4387</v>
      </c>
      <c r="BE164" s="104"/>
      <c r="BF164" s="61"/>
      <c r="BG164" s="61"/>
      <c r="BH164" s="61"/>
      <c r="BI164" s="61"/>
      <c r="BJ164" s="44" t="s">
        <v>956</v>
      </c>
      <c r="BK164" s="104"/>
      <c r="BL164" s="104"/>
      <c r="BN164" s="65"/>
      <c r="BO164" s="65"/>
      <c r="BP164" s="65"/>
      <c r="BQ164" s="65"/>
    </row>
    <row r="165" spans="1:69" s="62" customFormat="1" ht="115.55" hidden="1" customHeight="1" x14ac:dyDescent="0.3">
      <c r="A165" s="106" t="s">
        <v>1413</v>
      </c>
      <c r="B165" s="17" t="s">
        <v>213</v>
      </c>
      <c r="C165" s="92">
        <v>42661</v>
      </c>
      <c r="D165" s="92" t="s">
        <v>4288</v>
      </c>
      <c r="E165" s="106" t="s">
        <v>1078</v>
      </c>
      <c r="F165" s="65" t="s">
        <v>6486</v>
      </c>
      <c r="G165" s="5" t="s">
        <v>318</v>
      </c>
      <c r="H165" s="5" t="s">
        <v>319</v>
      </c>
      <c r="I165" s="5" t="s">
        <v>320</v>
      </c>
      <c r="J165" s="17" t="s">
        <v>142</v>
      </c>
      <c r="K165" s="104">
        <v>4</v>
      </c>
      <c r="L165" s="303" t="s">
        <v>279</v>
      </c>
      <c r="M165" s="303">
        <v>43008</v>
      </c>
      <c r="N165" s="39">
        <f t="shared" si="5"/>
        <v>44</v>
      </c>
      <c r="O165" s="150">
        <v>4</v>
      </c>
      <c r="P165" s="65" t="s">
        <v>29</v>
      </c>
      <c r="Q165" s="65" t="s">
        <v>321</v>
      </c>
      <c r="R165" s="153" t="s">
        <v>2550</v>
      </c>
      <c r="S165" s="146">
        <f t="shared" si="4"/>
        <v>332</v>
      </c>
      <c r="T165" s="152" t="s">
        <v>2572</v>
      </c>
      <c r="U165" s="153" t="s">
        <v>2550</v>
      </c>
      <c r="V165" s="65"/>
      <c r="W165" s="17"/>
      <c r="X165" s="17"/>
      <c r="Y165" s="17"/>
      <c r="Z165" s="17"/>
      <c r="AA165" s="5" t="s">
        <v>322</v>
      </c>
      <c r="AB165" s="5" t="s">
        <v>16</v>
      </c>
      <c r="AC165" s="5" t="s">
        <v>16</v>
      </c>
      <c r="AD165" s="5" t="s">
        <v>16</v>
      </c>
      <c r="AE165" s="5" t="s">
        <v>16</v>
      </c>
      <c r="AF165" s="5" t="s">
        <v>1815</v>
      </c>
      <c r="AG165" s="5" t="s">
        <v>1818</v>
      </c>
      <c r="AH165" s="5" t="s">
        <v>1815</v>
      </c>
      <c r="AI165" s="5" t="s">
        <v>1818</v>
      </c>
      <c r="AJ165" s="5" t="s">
        <v>1818</v>
      </c>
      <c r="AK165" s="5" t="s">
        <v>1818</v>
      </c>
      <c r="AL165" s="5" t="s">
        <v>2616</v>
      </c>
      <c r="AM165" s="5" t="s">
        <v>1818</v>
      </c>
      <c r="AN165" s="5" t="s">
        <v>2616</v>
      </c>
      <c r="AO165" s="5" t="s">
        <v>1818</v>
      </c>
      <c r="AP165" s="5" t="s">
        <v>1153</v>
      </c>
      <c r="AQ165" s="5" t="s">
        <v>1818</v>
      </c>
      <c r="AR165" s="5" t="s">
        <v>1153</v>
      </c>
      <c r="AS165" s="5" t="s">
        <v>1818</v>
      </c>
      <c r="AT165" s="5" t="s">
        <v>1153</v>
      </c>
      <c r="AU165" s="5" t="s">
        <v>1818</v>
      </c>
      <c r="AV165" s="5" t="s">
        <v>1153</v>
      </c>
      <c r="AW165" s="5" t="s">
        <v>1818</v>
      </c>
      <c r="AX165" s="5" t="s">
        <v>1153</v>
      </c>
      <c r="AY165" s="5" t="s">
        <v>1818</v>
      </c>
      <c r="AZ165" s="5" t="s">
        <v>1153</v>
      </c>
      <c r="BA165" s="5" t="s">
        <v>1818</v>
      </c>
      <c r="BB165" s="33" t="s">
        <v>781</v>
      </c>
      <c r="BC165" s="100">
        <v>43577</v>
      </c>
      <c r="BD165" s="33" t="s">
        <v>4387</v>
      </c>
      <c r="BE165" s="104"/>
      <c r="BF165" s="61"/>
      <c r="BG165" s="61"/>
      <c r="BH165" s="61"/>
      <c r="BI165" s="61"/>
      <c r="BJ165" s="44" t="s">
        <v>956</v>
      </c>
      <c r="BK165" s="104"/>
      <c r="BL165" s="104"/>
      <c r="BN165" s="65"/>
      <c r="BO165" s="65"/>
      <c r="BP165" s="65"/>
      <c r="BQ165" s="65"/>
    </row>
    <row r="166" spans="1:69" s="62" customFormat="1" ht="115.55" hidden="1" customHeight="1" x14ac:dyDescent="0.3">
      <c r="A166" s="106" t="s">
        <v>1414</v>
      </c>
      <c r="B166" s="17" t="s">
        <v>213</v>
      </c>
      <c r="C166" s="92">
        <v>42661</v>
      </c>
      <c r="D166" s="92" t="s">
        <v>4288</v>
      </c>
      <c r="E166" s="106" t="s">
        <v>1079</v>
      </c>
      <c r="F166" s="65" t="s">
        <v>6487</v>
      </c>
      <c r="G166" s="5" t="s">
        <v>219</v>
      </c>
      <c r="H166" s="5" t="s">
        <v>220</v>
      </c>
      <c r="I166" s="5" t="s">
        <v>221</v>
      </c>
      <c r="J166" s="17" t="s">
        <v>207</v>
      </c>
      <c r="K166" s="104">
        <v>1</v>
      </c>
      <c r="L166" s="303">
        <v>42750</v>
      </c>
      <c r="M166" s="303">
        <v>42993</v>
      </c>
      <c r="N166" s="39">
        <f t="shared" si="5"/>
        <v>35</v>
      </c>
      <c r="O166" s="150">
        <v>1</v>
      </c>
      <c r="P166" s="65" t="s">
        <v>29</v>
      </c>
      <c r="Q166" s="65" t="s">
        <v>30</v>
      </c>
      <c r="R166" s="153" t="s">
        <v>2551</v>
      </c>
      <c r="S166" s="146">
        <f t="shared" si="4"/>
        <v>193</v>
      </c>
      <c r="T166" s="152" t="s">
        <v>2572</v>
      </c>
      <c r="U166" s="153" t="s">
        <v>2551</v>
      </c>
      <c r="V166" s="5" t="s">
        <v>1135</v>
      </c>
      <c r="W166" s="5" t="s">
        <v>1135</v>
      </c>
      <c r="X166" s="5" t="s">
        <v>1135</v>
      </c>
      <c r="Y166" s="5" t="s">
        <v>1135</v>
      </c>
      <c r="Z166" s="5" t="s">
        <v>1135</v>
      </c>
      <c r="AA166" s="5" t="s">
        <v>1135</v>
      </c>
      <c r="AB166" s="5" t="s">
        <v>1135</v>
      </c>
      <c r="AC166" s="5" t="s">
        <v>1135</v>
      </c>
      <c r="AD166" s="5" t="s">
        <v>1135</v>
      </c>
      <c r="AE166" s="5" t="s">
        <v>1135</v>
      </c>
      <c r="AF166" s="5" t="s">
        <v>1153</v>
      </c>
      <c r="AG166" s="5" t="s">
        <v>1135</v>
      </c>
      <c r="AH166" s="5" t="s">
        <v>1153</v>
      </c>
      <c r="AI166" s="5" t="s">
        <v>1135</v>
      </c>
      <c r="AJ166" s="5" t="s">
        <v>1153</v>
      </c>
      <c r="AK166" s="5" t="s">
        <v>1135</v>
      </c>
      <c r="AL166" s="5" t="s">
        <v>1153</v>
      </c>
      <c r="AM166" s="5" t="s">
        <v>1135</v>
      </c>
      <c r="AN166" s="5" t="s">
        <v>1153</v>
      </c>
      <c r="AO166" s="5" t="s">
        <v>1135</v>
      </c>
      <c r="AP166" s="5" t="s">
        <v>1153</v>
      </c>
      <c r="AQ166" s="5" t="s">
        <v>1135</v>
      </c>
      <c r="AR166" s="5" t="s">
        <v>1153</v>
      </c>
      <c r="AS166" s="5" t="s">
        <v>1135</v>
      </c>
      <c r="AT166" s="5" t="s">
        <v>1153</v>
      </c>
      <c r="AU166" s="5" t="s">
        <v>1135</v>
      </c>
      <c r="AV166" s="5" t="s">
        <v>1153</v>
      </c>
      <c r="AW166" s="5" t="s">
        <v>1135</v>
      </c>
      <c r="AX166" s="5" t="s">
        <v>1153</v>
      </c>
      <c r="AY166" s="5" t="s">
        <v>1135</v>
      </c>
      <c r="AZ166" s="5" t="s">
        <v>1153</v>
      </c>
      <c r="BA166" s="5" t="s">
        <v>1135</v>
      </c>
      <c r="BB166" s="33" t="s">
        <v>781</v>
      </c>
      <c r="BC166" s="100">
        <v>42916</v>
      </c>
      <c r="BD166" s="33" t="s">
        <v>4387</v>
      </c>
      <c r="BE166" s="104"/>
      <c r="BF166" s="61"/>
      <c r="BG166" s="61"/>
      <c r="BH166" s="61"/>
      <c r="BI166" s="61"/>
      <c r="BJ166" s="44" t="s">
        <v>956</v>
      </c>
      <c r="BK166" s="104"/>
      <c r="BL166" s="104"/>
      <c r="BN166" s="65"/>
      <c r="BO166" s="65"/>
      <c r="BP166" s="65"/>
      <c r="BQ166" s="65"/>
    </row>
    <row r="167" spans="1:69" s="62" customFormat="1" ht="115.55" hidden="1" customHeight="1" x14ac:dyDescent="0.3">
      <c r="A167" s="106" t="s">
        <v>1415</v>
      </c>
      <c r="B167" s="17" t="s">
        <v>213</v>
      </c>
      <c r="C167" s="92">
        <v>42661</v>
      </c>
      <c r="D167" s="92" t="s">
        <v>4288</v>
      </c>
      <c r="E167" s="106" t="s">
        <v>1080</v>
      </c>
      <c r="F167" s="65" t="s">
        <v>6488</v>
      </c>
      <c r="G167" s="5" t="s">
        <v>328</v>
      </c>
      <c r="H167" s="5" t="s">
        <v>329</v>
      </c>
      <c r="I167" s="5" t="s">
        <v>330</v>
      </c>
      <c r="J167" s="17" t="s">
        <v>314</v>
      </c>
      <c r="K167" s="104">
        <v>1</v>
      </c>
      <c r="L167" s="303" t="s">
        <v>244</v>
      </c>
      <c r="M167" s="303">
        <v>42993</v>
      </c>
      <c r="N167" s="39">
        <f t="shared" si="5"/>
        <v>35</v>
      </c>
      <c r="O167" s="150">
        <v>1</v>
      </c>
      <c r="P167" s="65" t="s">
        <v>29</v>
      </c>
      <c r="Q167" s="65" t="s">
        <v>30</v>
      </c>
      <c r="R167" s="153" t="s">
        <v>2552</v>
      </c>
      <c r="S167" s="146">
        <f t="shared" si="4"/>
        <v>369</v>
      </c>
      <c r="T167" s="152" t="s">
        <v>2572</v>
      </c>
      <c r="U167" s="153" t="s">
        <v>2552</v>
      </c>
      <c r="V167" s="5" t="s">
        <v>2573</v>
      </c>
      <c r="W167" s="5" t="s">
        <v>2573</v>
      </c>
      <c r="X167" s="5" t="s">
        <v>2573</v>
      </c>
      <c r="Y167" s="5" t="s">
        <v>2573</v>
      </c>
      <c r="Z167" s="5" t="s">
        <v>2573</v>
      </c>
      <c r="AA167" s="5" t="s">
        <v>2573</v>
      </c>
      <c r="AB167" s="5" t="s">
        <v>2573</v>
      </c>
      <c r="AC167" s="5" t="s">
        <v>2573</v>
      </c>
      <c r="AD167" s="5" t="s">
        <v>2573</v>
      </c>
      <c r="AE167" s="5" t="s">
        <v>2573</v>
      </c>
      <c r="AF167" s="5" t="s">
        <v>2573</v>
      </c>
      <c r="AG167" s="5" t="s">
        <v>2573</v>
      </c>
      <c r="AH167" s="5" t="s">
        <v>2573</v>
      </c>
      <c r="AI167" s="5" t="s">
        <v>2573</v>
      </c>
      <c r="AJ167" s="5" t="s">
        <v>2573</v>
      </c>
      <c r="AK167" s="5" t="s">
        <v>2573</v>
      </c>
      <c r="AL167" s="5" t="s">
        <v>2616</v>
      </c>
      <c r="AM167" s="5" t="s">
        <v>2573</v>
      </c>
      <c r="AN167" s="5" t="s">
        <v>2616</v>
      </c>
      <c r="AO167" s="5" t="s">
        <v>2573</v>
      </c>
      <c r="AP167" s="5" t="s">
        <v>1153</v>
      </c>
      <c r="AQ167" s="5" t="s">
        <v>2573</v>
      </c>
      <c r="AR167" s="5" t="s">
        <v>1153</v>
      </c>
      <c r="AS167" s="5" t="s">
        <v>2573</v>
      </c>
      <c r="AT167" s="5" t="s">
        <v>1153</v>
      </c>
      <c r="AU167" s="5" t="s">
        <v>2573</v>
      </c>
      <c r="AV167" s="5" t="s">
        <v>1153</v>
      </c>
      <c r="AW167" s="5" t="s">
        <v>2573</v>
      </c>
      <c r="AX167" s="5" t="s">
        <v>1153</v>
      </c>
      <c r="AY167" s="5" t="s">
        <v>2573</v>
      </c>
      <c r="AZ167" s="5" t="s">
        <v>1153</v>
      </c>
      <c r="BA167" s="5" t="s">
        <v>2573</v>
      </c>
      <c r="BB167" s="33" t="s">
        <v>781</v>
      </c>
      <c r="BC167" s="100">
        <v>42916</v>
      </c>
      <c r="BD167" s="33" t="s">
        <v>4387</v>
      </c>
      <c r="BE167" s="104"/>
      <c r="BF167" s="61"/>
      <c r="BG167" s="61"/>
      <c r="BH167" s="61"/>
      <c r="BI167" s="61"/>
      <c r="BJ167" s="44" t="s">
        <v>956</v>
      </c>
      <c r="BK167" s="104"/>
      <c r="BL167" s="104"/>
      <c r="BN167" s="65"/>
      <c r="BO167" s="65"/>
      <c r="BP167" s="65"/>
      <c r="BQ167" s="65"/>
    </row>
    <row r="168" spans="1:69" s="62" customFormat="1" ht="115.55" hidden="1" customHeight="1" x14ac:dyDescent="0.3">
      <c r="A168" s="106" t="s">
        <v>1416</v>
      </c>
      <c r="B168" s="17" t="s">
        <v>213</v>
      </c>
      <c r="C168" s="92">
        <v>42661</v>
      </c>
      <c r="D168" s="92" t="s">
        <v>4288</v>
      </c>
      <c r="E168" s="106" t="s">
        <v>1081</v>
      </c>
      <c r="F168" s="65" t="s">
        <v>6489</v>
      </c>
      <c r="G168" s="5" t="s">
        <v>335</v>
      </c>
      <c r="H168" s="5" t="s">
        <v>6490</v>
      </c>
      <c r="I168" s="5" t="s">
        <v>336</v>
      </c>
      <c r="J168" s="17" t="s">
        <v>314</v>
      </c>
      <c r="K168" s="104">
        <v>1</v>
      </c>
      <c r="L168" s="303" t="s">
        <v>244</v>
      </c>
      <c r="M168" s="303">
        <v>42993</v>
      </c>
      <c r="N168" s="39">
        <f t="shared" si="5"/>
        <v>35</v>
      </c>
      <c r="O168" s="150">
        <v>1</v>
      </c>
      <c r="P168" s="65" t="s">
        <v>29</v>
      </c>
      <c r="Q168" s="65" t="s">
        <v>30</v>
      </c>
      <c r="R168" s="153" t="s">
        <v>2552</v>
      </c>
      <c r="S168" s="146">
        <f t="shared" si="4"/>
        <v>369</v>
      </c>
      <c r="T168" s="152" t="s">
        <v>2572</v>
      </c>
      <c r="U168" s="153" t="s">
        <v>2552</v>
      </c>
      <c r="V168" s="5" t="s">
        <v>2573</v>
      </c>
      <c r="W168" s="5" t="s">
        <v>2573</v>
      </c>
      <c r="X168" s="5" t="s">
        <v>2573</v>
      </c>
      <c r="Y168" s="5" t="s">
        <v>2573</v>
      </c>
      <c r="Z168" s="5" t="s">
        <v>2573</v>
      </c>
      <c r="AA168" s="5" t="s">
        <v>2573</v>
      </c>
      <c r="AB168" s="5" t="s">
        <v>2573</v>
      </c>
      <c r="AC168" s="5" t="s">
        <v>2573</v>
      </c>
      <c r="AD168" s="5" t="s">
        <v>2573</v>
      </c>
      <c r="AE168" s="5" t="s">
        <v>2573</v>
      </c>
      <c r="AF168" s="5" t="s">
        <v>2573</v>
      </c>
      <c r="AG168" s="5" t="s">
        <v>2573</v>
      </c>
      <c r="AH168" s="5" t="s">
        <v>2573</v>
      </c>
      <c r="AI168" s="5" t="s">
        <v>2573</v>
      </c>
      <c r="AJ168" s="5" t="s">
        <v>2573</v>
      </c>
      <c r="AK168" s="5" t="s">
        <v>2573</v>
      </c>
      <c r="AL168" s="5" t="s">
        <v>2616</v>
      </c>
      <c r="AM168" s="5" t="s">
        <v>2573</v>
      </c>
      <c r="AN168" s="5" t="s">
        <v>2616</v>
      </c>
      <c r="AO168" s="5" t="s">
        <v>2573</v>
      </c>
      <c r="AP168" s="5" t="s">
        <v>1153</v>
      </c>
      <c r="AQ168" s="5" t="s">
        <v>2573</v>
      </c>
      <c r="AR168" s="5" t="s">
        <v>1153</v>
      </c>
      <c r="AS168" s="5" t="s">
        <v>2573</v>
      </c>
      <c r="AT168" s="5" t="s">
        <v>1153</v>
      </c>
      <c r="AU168" s="5" t="s">
        <v>2573</v>
      </c>
      <c r="AV168" s="5" t="s">
        <v>1153</v>
      </c>
      <c r="AW168" s="5" t="s">
        <v>2573</v>
      </c>
      <c r="AX168" s="5" t="s">
        <v>1153</v>
      </c>
      <c r="AY168" s="5" t="s">
        <v>2573</v>
      </c>
      <c r="AZ168" s="5" t="s">
        <v>1153</v>
      </c>
      <c r="BA168" s="5" t="s">
        <v>2573</v>
      </c>
      <c r="BB168" s="33" t="s">
        <v>781</v>
      </c>
      <c r="BC168" s="100">
        <v>42916</v>
      </c>
      <c r="BD168" s="33" t="s">
        <v>4387</v>
      </c>
      <c r="BE168" s="104"/>
      <c r="BF168" s="61"/>
      <c r="BG168" s="61"/>
      <c r="BH168" s="61"/>
      <c r="BI168" s="61"/>
      <c r="BJ168" s="44" t="s">
        <v>956</v>
      </c>
      <c r="BK168" s="104"/>
      <c r="BL168" s="104"/>
      <c r="BN168" s="65"/>
      <c r="BO168" s="65"/>
      <c r="BP168" s="65"/>
      <c r="BQ168" s="65"/>
    </row>
    <row r="169" spans="1:69" s="62" customFormat="1" ht="115.55" hidden="1" customHeight="1" x14ac:dyDescent="0.3">
      <c r="A169" s="106" t="s">
        <v>1417</v>
      </c>
      <c r="B169" s="17" t="s">
        <v>213</v>
      </c>
      <c r="C169" s="92">
        <v>42661</v>
      </c>
      <c r="D169" s="92" t="s">
        <v>4288</v>
      </c>
      <c r="E169" s="106" t="s">
        <v>1082</v>
      </c>
      <c r="F169" s="65" t="s">
        <v>6491</v>
      </c>
      <c r="G169" s="5" t="s">
        <v>337</v>
      </c>
      <c r="H169" s="5" t="s">
        <v>338</v>
      </c>
      <c r="I169" s="5" t="s">
        <v>8638</v>
      </c>
      <c r="J169" s="17" t="s">
        <v>314</v>
      </c>
      <c r="K169" s="104">
        <v>1</v>
      </c>
      <c r="L169" s="303" t="s">
        <v>244</v>
      </c>
      <c r="M169" s="303">
        <v>42993</v>
      </c>
      <c r="N169" s="39">
        <f t="shared" si="5"/>
        <v>35</v>
      </c>
      <c r="O169" s="150">
        <v>1</v>
      </c>
      <c r="P169" s="65" t="s">
        <v>29</v>
      </c>
      <c r="Q169" s="65" t="s">
        <v>30</v>
      </c>
      <c r="R169" s="153" t="s">
        <v>2552</v>
      </c>
      <c r="S169" s="146">
        <f t="shared" si="4"/>
        <v>369</v>
      </c>
      <c r="T169" s="152" t="s">
        <v>2572</v>
      </c>
      <c r="U169" s="153" t="s">
        <v>2552</v>
      </c>
      <c r="V169" s="5" t="s">
        <v>2573</v>
      </c>
      <c r="W169" s="5" t="s">
        <v>2573</v>
      </c>
      <c r="X169" s="5" t="s">
        <v>2573</v>
      </c>
      <c r="Y169" s="5" t="s">
        <v>2573</v>
      </c>
      <c r="Z169" s="5" t="s">
        <v>2573</v>
      </c>
      <c r="AA169" s="5" t="s">
        <v>2573</v>
      </c>
      <c r="AB169" s="5" t="s">
        <v>2573</v>
      </c>
      <c r="AC169" s="5" t="s">
        <v>2573</v>
      </c>
      <c r="AD169" s="5" t="s">
        <v>2573</v>
      </c>
      <c r="AE169" s="5" t="s">
        <v>2573</v>
      </c>
      <c r="AF169" s="5" t="s">
        <v>2573</v>
      </c>
      <c r="AG169" s="5" t="s">
        <v>2573</v>
      </c>
      <c r="AH169" s="5" t="s">
        <v>2573</v>
      </c>
      <c r="AI169" s="5" t="s">
        <v>2573</v>
      </c>
      <c r="AJ169" s="5" t="s">
        <v>2573</v>
      </c>
      <c r="AK169" s="5" t="s">
        <v>2573</v>
      </c>
      <c r="AL169" s="5" t="s">
        <v>2616</v>
      </c>
      <c r="AM169" s="5" t="s">
        <v>2573</v>
      </c>
      <c r="AN169" s="5" t="s">
        <v>2616</v>
      </c>
      <c r="AO169" s="5" t="s">
        <v>2573</v>
      </c>
      <c r="AP169" s="5" t="s">
        <v>1153</v>
      </c>
      <c r="AQ169" s="5" t="s">
        <v>2573</v>
      </c>
      <c r="AR169" s="5" t="s">
        <v>1153</v>
      </c>
      <c r="AS169" s="5" t="s">
        <v>2573</v>
      </c>
      <c r="AT169" s="5" t="s">
        <v>1153</v>
      </c>
      <c r="AU169" s="5" t="s">
        <v>2573</v>
      </c>
      <c r="AV169" s="5" t="s">
        <v>1153</v>
      </c>
      <c r="AW169" s="5" t="s">
        <v>2573</v>
      </c>
      <c r="AX169" s="5" t="s">
        <v>1153</v>
      </c>
      <c r="AY169" s="5" t="s">
        <v>2573</v>
      </c>
      <c r="AZ169" s="5" t="s">
        <v>1153</v>
      </c>
      <c r="BA169" s="5" t="s">
        <v>2573</v>
      </c>
      <c r="BB169" s="33" t="s">
        <v>781</v>
      </c>
      <c r="BC169" s="100">
        <v>42916</v>
      </c>
      <c r="BD169" s="33" t="s">
        <v>4387</v>
      </c>
      <c r="BE169" s="104"/>
      <c r="BF169" s="61"/>
      <c r="BG169" s="61"/>
      <c r="BH169" s="61"/>
      <c r="BI169" s="61"/>
      <c r="BJ169" s="44" t="s">
        <v>956</v>
      </c>
      <c r="BK169" s="104"/>
      <c r="BL169" s="104"/>
      <c r="BN169" s="65"/>
      <c r="BO169" s="65"/>
      <c r="BP169" s="65"/>
      <c r="BQ169" s="65"/>
    </row>
    <row r="170" spans="1:69" s="62" customFormat="1" ht="115.55" hidden="1" customHeight="1" x14ac:dyDescent="0.3">
      <c r="A170" s="106" t="s">
        <v>1418</v>
      </c>
      <c r="B170" s="17" t="s">
        <v>213</v>
      </c>
      <c r="C170" s="92">
        <v>42661</v>
      </c>
      <c r="D170" s="92" t="s">
        <v>4287</v>
      </c>
      <c r="E170" s="106" t="s">
        <v>1017</v>
      </c>
      <c r="F170" s="65" t="s">
        <v>6492</v>
      </c>
      <c r="G170" s="5" t="s">
        <v>339</v>
      </c>
      <c r="H170" s="5" t="s">
        <v>332</v>
      </c>
      <c r="I170" s="5" t="s">
        <v>8639</v>
      </c>
      <c r="J170" s="17" t="s">
        <v>314</v>
      </c>
      <c r="K170" s="104">
        <v>1</v>
      </c>
      <c r="L170" s="303" t="s">
        <v>244</v>
      </c>
      <c r="M170" s="303">
        <v>42993</v>
      </c>
      <c r="N170" s="39">
        <f t="shared" si="5"/>
        <v>35</v>
      </c>
      <c r="O170" s="150">
        <v>1</v>
      </c>
      <c r="P170" s="65" t="s">
        <v>29</v>
      </c>
      <c r="Q170" s="65" t="s">
        <v>30</v>
      </c>
      <c r="R170" s="153" t="s">
        <v>2552</v>
      </c>
      <c r="S170" s="146">
        <f t="shared" si="4"/>
        <v>369</v>
      </c>
      <c r="T170" s="152" t="s">
        <v>2572</v>
      </c>
      <c r="U170" s="153" t="s">
        <v>2552</v>
      </c>
      <c r="V170" s="5" t="s">
        <v>2573</v>
      </c>
      <c r="W170" s="5" t="s">
        <v>2573</v>
      </c>
      <c r="X170" s="5" t="s">
        <v>2573</v>
      </c>
      <c r="Y170" s="5" t="s">
        <v>2573</v>
      </c>
      <c r="Z170" s="5" t="s">
        <v>2573</v>
      </c>
      <c r="AA170" s="5" t="s">
        <v>2573</v>
      </c>
      <c r="AB170" s="5" t="s">
        <v>2573</v>
      </c>
      <c r="AC170" s="5" t="s">
        <v>2573</v>
      </c>
      <c r="AD170" s="5" t="s">
        <v>2573</v>
      </c>
      <c r="AE170" s="5" t="s">
        <v>2573</v>
      </c>
      <c r="AF170" s="5" t="s">
        <v>2573</v>
      </c>
      <c r="AG170" s="5" t="s">
        <v>2573</v>
      </c>
      <c r="AH170" s="5" t="s">
        <v>2573</v>
      </c>
      <c r="AI170" s="5" t="s">
        <v>2573</v>
      </c>
      <c r="AJ170" s="5" t="s">
        <v>2573</v>
      </c>
      <c r="AK170" s="5" t="s">
        <v>2573</v>
      </c>
      <c r="AL170" s="5" t="s">
        <v>2616</v>
      </c>
      <c r="AM170" s="5" t="s">
        <v>2573</v>
      </c>
      <c r="AN170" s="5" t="s">
        <v>2616</v>
      </c>
      <c r="AO170" s="5" t="s">
        <v>2573</v>
      </c>
      <c r="AP170" s="5" t="s">
        <v>1153</v>
      </c>
      <c r="AQ170" s="5" t="s">
        <v>2573</v>
      </c>
      <c r="AR170" s="5" t="s">
        <v>1153</v>
      </c>
      <c r="AS170" s="5" t="s">
        <v>2573</v>
      </c>
      <c r="AT170" s="5" t="s">
        <v>1153</v>
      </c>
      <c r="AU170" s="5" t="s">
        <v>2573</v>
      </c>
      <c r="AV170" s="5" t="s">
        <v>1153</v>
      </c>
      <c r="AW170" s="5" t="s">
        <v>2573</v>
      </c>
      <c r="AX170" s="5" t="s">
        <v>1153</v>
      </c>
      <c r="AY170" s="5" t="s">
        <v>2573</v>
      </c>
      <c r="AZ170" s="5" t="s">
        <v>1153</v>
      </c>
      <c r="BA170" s="5" t="s">
        <v>2573</v>
      </c>
      <c r="BB170" s="33" t="s">
        <v>781</v>
      </c>
      <c r="BC170" s="100">
        <v>42916</v>
      </c>
      <c r="BD170" s="33" t="s">
        <v>4387</v>
      </c>
      <c r="BE170" s="104"/>
      <c r="BF170" s="61"/>
      <c r="BG170" s="61"/>
      <c r="BH170" s="61"/>
      <c r="BI170" s="61"/>
      <c r="BJ170" s="44" t="s">
        <v>956</v>
      </c>
      <c r="BK170" s="104"/>
      <c r="BL170" s="104"/>
      <c r="BN170" s="65"/>
      <c r="BO170" s="65"/>
      <c r="BP170" s="65"/>
      <c r="BQ170" s="65"/>
    </row>
    <row r="171" spans="1:69" s="62" customFormat="1" ht="115.55" hidden="1" customHeight="1" x14ac:dyDescent="0.3">
      <c r="A171" s="106" t="s">
        <v>1419</v>
      </c>
      <c r="B171" s="17" t="s">
        <v>213</v>
      </c>
      <c r="C171" s="92">
        <v>42661</v>
      </c>
      <c r="D171" s="92" t="s">
        <v>4288</v>
      </c>
      <c r="E171" s="106" t="s">
        <v>1083</v>
      </c>
      <c r="F171" s="65" t="s">
        <v>6493</v>
      </c>
      <c r="G171" s="5" t="s">
        <v>331</v>
      </c>
      <c r="H171" s="5" t="s">
        <v>332</v>
      </c>
      <c r="I171" s="5" t="s">
        <v>333</v>
      </c>
      <c r="J171" s="17" t="s">
        <v>314</v>
      </c>
      <c r="K171" s="104">
        <v>1</v>
      </c>
      <c r="L171" s="303" t="s">
        <v>244</v>
      </c>
      <c r="M171" s="303">
        <v>42993</v>
      </c>
      <c r="N171" s="39">
        <f t="shared" si="5"/>
        <v>35</v>
      </c>
      <c r="O171" s="150">
        <v>1</v>
      </c>
      <c r="P171" s="65" t="s">
        <v>116</v>
      </c>
      <c r="Q171" s="65" t="s">
        <v>60</v>
      </c>
      <c r="R171" s="153" t="s">
        <v>2553</v>
      </c>
      <c r="S171" s="146">
        <f t="shared" si="4"/>
        <v>118</v>
      </c>
      <c r="T171" s="152" t="s">
        <v>2572</v>
      </c>
      <c r="U171" s="153" t="s">
        <v>2553</v>
      </c>
      <c r="V171" s="5" t="s">
        <v>1135</v>
      </c>
      <c r="W171" s="5" t="s">
        <v>1135</v>
      </c>
      <c r="X171" s="5" t="s">
        <v>1135</v>
      </c>
      <c r="Y171" s="5" t="s">
        <v>1135</v>
      </c>
      <c r="Z171" s="5" t="s">
        <v>1135</v>
      </c>
      <c r="AA171" s="5" t="s">
        <v>1135</v>
      </c>
      <c r="AB171" s="5" t="s">
        <v>1135</v>
      </c>
      <c r="AC171" s="5" t="s">
        <v>1135</v>
      </c>
      <c r="AD171" s="5" t="s">
        <v>1135</v>
      </c>
      <c r="AE171" s="5" t="s">
        <v>1135</v>
      </c>
      <c r="AF171" s="5" t="s">
        <v>1153</v>
      </c>
      <c r="AG171" s="5" t="s">
        <v>1135</v>
      </c>
      <c r="AH171" s="5" t="s">
        <v>1153</v>
      </c>
      <c r="AI171" s="5" t="s">
        <v>1135</v>
      </c>
      <c r="AJ171" s="5" t="s">
        <v>1153</v>
      </c>
      <c r="AK171" s="5" t="s">
        <v>1135</v>
      </c>
      <c r="AL171" s="5" t="s">
        <v>1153</v>
      </c>
      <c r="AM171" s="5" t="s">
        <v>1135</v>
      </c>
      <c r="AN171" s="5" t="s">
        <v>1153</v>
      </c>
      <c r="AO171" s="5" t="s">
        <v>1135</v>
      </c>
      <c r="AP171" s="5" t="s">
        <v>1153</v>
      </c>
      <c r="AQ171" s="5" t="s">
        <v>1135</v>
      </c>
      <c r="AR171" s="5" t="s">
        <v>1153</v>
      </c>
      <c r="AS171" s="5" t="s">
        <v>1135</v>
      </c>
      <c r="AT171" s="5" t="s">
        <v>1153</v>
      </c>
      <c r="AU171" s="5" t="s">
        <v>1135</v>
      </c>
      <c r="AV171" s="5" t="s">
        <v>1153</v>
      </c>
      <c r="AW171" s="5" t="s">
        <v>1135</v>
      </c>
      <c r="AX171" s="5" t="s">
        <v>1153</v>
      </c>
      <c r="AY171" s="5" t="s">
        <v>1135</v>
      </c>
      <c r="AZ171" s="5" t="s">
        <v>1153</v>
      </c>
      <c r="BA171" s="5" t="s">
        <v>1135</v>
      </c>
      <c r="BB171" s="33" t="s">
        <v>781</v>
      </c>
      <c r="BC171" s="100">
        <v>42916</v>
      </c>
      <c r="BD171" s="33" t="s">
        <v>4387</v>
      </c>
      <c r="BE171" s="104"/>
      <c r="BF171" s="61"/>
      <c r="BG171" s="61"/>
      <c r="BH171" s="61"/>
      <c r="BI171" s="61"/>
      <c r="BJ171" s="44" t="s">
        <v>956</v>
      </c>
      <c r="BK171" s="104"/>
      <c r="BL171" s="104"/>
      <c r="BN171" s="65"/>
      <c r="BO171" s="65"/>
      <c r="BP171" s="65"/>
      <c r="BQ171" s="65"/>
    </row>
    <row r="172" spans="1:69" s="62" customFormat="1" ht="115.55" hidden="1" customHeight="1" x14ac:dyDescent="0.3">
      <c r="A172" s="106" t="s">
        <v>1420</v>
      </c>
      <c r="B172" s="17" t="s">
        <v>213</v>
      </c>
      <c r="C172" s="92">
        <v>42661</v>
      </c>
      <c r="D172" s="92" t="s">
        <v>4288</v>
      </c>
      <c r="E172" s="106" t="s">
        <v>1083</v>
      </c>
      <c r="F172" s="65" t="s">
        <v>6493</v>
      </c>
      <c r="G172" s="5" t="s">
        <v>331</v>
      </c>
      <c r="H172" s="5" t="s">
        <v>8640</v>
      </c>
      <c r="I172" s="5" t="s">
        <v>8641</v>
      </c>
      <c r="J172" s="17" t="s">
        <v>334</v>
      </c>
      <c r="K172" s="104">
        <v>1</v>
      </c>
      <c r="L172" s="303" t="s">
        <v>279</v>
      </c>
      <c r="M172" s="303">
        <v>43008</v>
      </c>
      <c r="N172" s="39">
        <f t="shared" si="5"/>
        <v>44</v>
      </c>
      <c r="O172" s="150">
        <v>1</v>
      </c>
      <c r="P172" s="65" t="s">
        <v>116</v>
      </c>
      <c r="Q172" s="65" t="s">
        <v>60</v>
      </c>
      <c r="R172" s="153" t="s">
        <v>2553</v>
      </c>
      <c r="S172" s="146">
        <f t="shared" si="4"/>
        <v>118</v>
      </c>
      <c r="T172" s="152" t="s">
        <v>2572</v>
      </c>
      <c r="U172" s="153" t="s">
        <v>2553</v>
      </c>
      <c r="V172" s="5" t="s">
        <v>1135</v>
      </c>
      <c r="W172" s="5" t="s">
        <v>1135</v>
      </c>
      <c r="X172" s="5" t="s">
        <v>1135</v>
      </c>
      <c r="Y172" s="5" t="s">
        <v>1135</v>
      </c>
      <c r="Z172" s="5" t="s">
        <v>1135</v>
      </c>
      <c r="AA172" s="5" t="s">
        <v>1135</v>
      </c>
      <c r="AB172" s="5" t="s">
        <v>1135</v>
      </c>
      <c r="AC172" s="5" t="s">
        <v>1135</v>
      </c>
      <c r="AD172" s="5" t="s">
        <v>1135</v>
      </c>
      <c r="AE172" s="5" t="s">
        <v>1135</v>
      </c>
      <c r="AF172" s="5" t="s">
        <v>1153</v>
      </c>
      <c r="AG172" s="5" t="s">
        <v>1135</v>
      </c>
      <c r="AH172" s="5" t="s">
        <v>1153</v>
      </c>
      <c r="AI172" s="5" t="s">
        <v>1135</v>
      </c>
      <c r="AJ172" s="5" t="s">
        <v>1153</v>
      </c>
      <c r="AK172" s="5" t="s">
        <v>1135</v>
      </c>
      <c r="AL172" s="5" t="s">
        <v>1153</v>
      </c>
      <c r="AM172" s="5" t="s">
        <v>1135</v>
      </c>
      <c r="AN172" s="5" t="s">
        <v>1153</v>
      </c>
      <c r="AO172" s="5" t="s">
        <v>1135</v>
      </c>
      <c r="AP172" s="5" t="s">
        <v>1153</v>
      </c>
      <c r="AQ172" s="5" t="s">
        <v>1135</v>
      </c>
      <c r="AR172" s="5" t="s">
        <v>1153</v>
      </c>
      <c r="AS172" s="5" t="s">
        <v>1135</v>
      </c>
      <c r="AT172" s="5" t="s">
        <v>1153</v>
      </c>
      <c r="AU172" s="5" t="s">
        <v>1135</v>
      </c>
      <c r="AV172" s="5" t="s">
        <v>1153</v>
      </c>
      <c r="AW172" s="5" t="s">
        <v>1135</v>
      </c>
      <c r="AX172" s="5" t="s">
        <v>1153</v>
      </c>
      <c r="AY172" s="5" t="s">
        <v>1135</v>
      </c>
      <c r="AZ172" s="5" t="s">
        <v>1153</v>
      </c>
      <c r="BA172" s="5" t="s">
        <v>1135</v>
      </c>
      <c r="BB172" s="33" t="s">
        <v>781</v>
      </c>
      <c r="BC172" s="100">
        <v>42916</v>
      </c>
      <c r="BD172" s="33" t="s">
        <v>4387</v>
      </c>
      <c r="BE172" s="104"/>
      <c r="BF172" s="61"/>
      <c r="BG172" s="61"/>
      <c r="BH172" s="61"/>
      <c r="BI172" s="61"/>
      <c r="BJ172" s="44" t="s">
        <v>956</v>
      </c>
      <c r="BK172" s="104"/>
      <c r="BL172" s="104"/>
      <c r="BN172" s="65"/>
      <c r="BO172" s="65"/>
      <c r="BP172" s="65"/>
      <c r="BQ172" s="65"/>
    </row>
    <row r="173" spans="1:69" s="62" customFormat="1" ht="115.55" hidden="1" customHeight="1" x14ac:dyDescent="0.3">
      <c r="A173" s="106" t="s">
        <v>1421</v>
      </c>
      <c r="B173" s="17" t="s">
        <v>213</v>
      </c>
      <c r="C173" s="92">
        <v>42661</v>
      </c>
      <c r="D173" s="92" t="s">
        <v>4288</v>
      </c>
      <c r="E173" s="106" t="s">
        <v>1084</v>
      </c>
      <c r="F173" s="65" t="s">
        <v>6494</v>
      </c>
      <c r="G173" s="5" t="s">
        <v>340</v>
      </c>
      <c r="H173" s="5" t="s">
        <v>329</v>
      </c>
      <c r="I173" s="5" t="s">
        <v>330</v>
      </c>
      <c r="J173" s="17" t="s">
        <v>314</v>
      </c>
      <c r="K173" s="104">
        <v>1</v>
      </c>
      <c r="L173" s="303" t="s">
        <v>244</v>
      </c>
      <c r="M173" s="303">
        <v>42993</v>
      </c>
      <c r="N173" s="39">
        <f t="shared" si="5"/>
        <v>35</v>
      </c>
      <c r="O173" s="150">
        <v>1</v>
      </c>
      <c r="P173" s="65" t="s">
        <v>29</v>
      </c>
      <c r="Q173" s="65" t="s">
        <v>30</v>
      </c>
      <c r="R173" s="153" t="s">
        <v>2552</v>
      </c>
      <c r="S173" s="146">
        <f t="shared" si="4"/>
        <v>369</v>
      </c>
      <c r="T173" s="152" t="s">
        <v>2572</v>
      </c>
      <c r="U173" s="153" t="s">
        <v>2552</v>
      </c>
      <c r="V173" s="5" t="s">
        <v>2573</v>
      </c>
      <c r="W173" s="5" t="s">
        <v>2573</v>
      </c>
      <c r="X173" s="5" t="s">
        <v>2573</v>
      </c>
      <c r="Y173" s="5" t="s">
        <v>2573</v>
      </c>
      <c r="Z173" s="5" t="s">
        <v>2573</v>
      </c>
      <c r="AA173" s="5" t="s">
        <v>2573</v>
      </c>
      <c r="AB173" s="5" t="s">
        <v>2573</v>
      </c>
      <c r="AC173" s="5" t="s">
        <v>2573</v>
      </c>
      <c r="AD173" s="5" t="s">
        <v>2573</v>
      </c>
      <c r="AE173" s="5" t="s">
        <v>2573</v>
      </c>
      <c r="AF173" s="5" t="s">
        <v>2573</v>
      </c>
      <c r="AG173" s="5" t="s">
        <v>2573</v>
      </c>
      <c r="AH173" s="5" t="s">
        <v>2573</v>
      </c>
      <c r="AI173" s="5" t="s">
        <v>2573</v>
      </c>
      <c r="AJ173" s="5" t="s">
        <v>2573</v>
      </c>
      <c r="AK173" s="5" t="s">
        <v>2573</v>
      </c>
      <c r="AL173" s="5" t="s">
        <v>2616</v>
      </c>
      <c r="AM173" s="5" t="s">
        <v>2573</v>
      </c>
      <c r="AN173" s="5" t="s">
        <v>2616</v>
      </c>
      <c r="AO173" s="5" t="s">
        <v>2573</v>
      </c>
      <c r="AP173" s="5" t="s">
        <v>1153</v>
      </c>
      <c r="AQ173" s="5" t="s">
        <v>2573</v>
      </c>
      <c r="AR173" s="5" t="s">
        <v>1153</v>
      </c>
      <c r="AS173" s="5" t="s">
        <v>2573</v>
      </c>
      <c r="AT173" s="5" t="s">
        <v>1153</v>
      </c>
      <c r="AU173" s="5" t="s">
        <v>2573</v>
      </c>
      <c r="AV173" s="5" t="s">
        <v>1153</v>
      </c>
      <c r="AW173" s="5" t="s">
        <v>2573</v>
      </c>
      <c r="AX173" s="5" t="s">
        <v>1153</v>
      </c>
      <c r="AY173" s="5" t="s">
        <v>2573</v>
      </c>
      <c r="AZ173" s="5" t="s">
        <v>1153</v>
      </c>
      <c r="BA173" s="5" t="s">
        <v>2573</v>
      </c>
      <c r="BB173" s="33" t="s">
        <v>781</v>
      </c>
      <c r="BC173" s="100">
        <v>42916</v>
      </c>
      <c r="BD173" s="33" t="s">
        <v>4387</v>
      </c>
      <c r="BE173" s="104"/>
      <c r="BF173" s="61"/>
      <c r="BG173" s="61"/>
      <c r="BH173" s="61"/>
      <c r="BI173" s="61"/>
      <c r="BJ173" s="44" t="s">
        <v>956</v>
      </c>
      <c r="BK173" s="104"/>
      <c r="BL173" s="104"/>
      <c r="BN173" s="65"/>
      <c r="BO173" s="65"/>
      <c r="BP173" s="65"/>
      <c r="BQ173" s="65"/>
    </row>
    <row r="174" spans="1:69" s="62" customFormat="1" ht="115.55" hidden="1" customHeight="1" x14ac:dyDescent="0.3">
      <c r="A174" s="106" t="s">
        <v>1422</v>
      </c>
      <c r="B174" s="17" t="s">
        <v>213</v>
      </c>
      <c r="C174" s="92">
        <v>42661</v>
      </c>
      <c r="D174" s="92" t="s">
        <v>4288</v>
      </c>
      <c r="E174" s="106" t="s">
        <v>1085</v>
      </c>
      <c r="F174" s="65" t="s">
        <v>6495</v>
      </c>
      <c r="G174" s="5" t="s">
        <v>341</v>
      </c>
      <c r="H174" s="5" t="s">
        <v>329</v>
      </c>
      <c r="I174" s="5" t="s">
        <v>330</v>
      </c>
      <c r="J174" s="17" t="s">
        <v>314</v>
      </c>
      <c r="K174" s="104">
        <v>1</v>
      </c>
      <c r="L174" s="303" t="s">
        <v>244</v>
      </c>
      <c r="M174" s="303">
        <v>42993</v>
      </c>
      <c r="N174" s="39">
        <f t="shared" si="5"/>
        <v>35</v>
      </c>
      <c r="O174" s="150">
        <v>1</v>
      </c>
      <c r="P174" s="65" t="s">
        <v>29</v>
      </c>
      <c r="Q174" s="65" t="s">
        <v>30</v>
      </c>
      <c r="R174" s="153" t="s">
        <v>2552</v>
      </c>
      <c r="S174" s="146">
        <f t="shared" si="4"/>
        <v>369</v>
      </c>
      <c r="T174" s="152" t="s">
        <v>2572</v>
      </c>
      <c r="U174" s="153" t="s">
        <v>2552</v>
      </c>
      <c r="V174" s="5" t="s">
        <v>2573</v>
      </c>
      <c r="W174" s="5" t="s">
        <v>2573</v>
      </c>
      <c r="X174" s="5" t="s">
        <v>2573</v>
      </c>
      <c r="Y174" s="5" t="s">
        <v>2573</v>
      </c>
      <c r="Z174" s="5" t="s">
        <v>2573</v>
      </c>
      <c r="AA174" s="5" t="s">
        <v>2573</v>
      </c>
      <c r="AB174" s="5" t="s">
        <v>2573</v>
      </c>
      <c r="AC174" s="5" t="s">
        <v>2573</v>
      </c>
      <c r="AD174" s="5" t="s">
        <v>2573</v>
      </c>
      <c r="AE174" s="5" t="s">
        <v>2573</v>
      </c>
      <c r="AF174" s="5" t="s">
        <v>2573</v>
      </c>
      <c r="AG174" s="5" t="s">
        <v>2573</v>
      </c>
      <c r="AH174" s="5" t="s">
        <v>2573</v>
      </c>
      <c r="AI174" s="5" t="s">
        <v>2573</v>
      </c>
      <c r="AJ174" s="5" t="s">
        <v>2573</v>
      </c>
      <c r="AK174" s="5" t="s">
        <v>2573</v>
      </c>
      <c r="AL174" s="5" t="s">
        <v>2616</v>
      </c>
      <c r="AM174" s="5" t="s">
        <v>2573</v>
      </c>
      <c r="AN174" s="5" t="s">
        <v>2616</v>
      </c>
      <c r="AO174" s="5" t="s">
        <v>2573</v>
      </c>
      <c r="AP174" s="5" t="s">
        <v>1153</v>
      </c>
      <c r="AQ174" s="5" t="s">
        <v>2573</v>
      </c>
      <c r="AR174" s="5" t="s">
        <v>1153</v>
      </c>
      <c r="AS174" s="5" t="s">
        <v>2573</v>
      </c>
      <c r="AT174" s="5" t="s">
        <v>1153</v>
      </c>
      <c r="AU174" s="5" t="s">
        <v>2573</v>
      </c>
      <c r="AV174" s="5" t="s">
        <v>1153</v>
      </c>
      <c r="AW174" s="5" t="s">
        <v>2573</v>
      </c>
      <c r="AX174" s="5" t="s">
        <v>1153</v>
      </c>
      <c r="AY174" s="5" t="s">
        <v>2573</v>
      </c>
      <c r="AZ174" s="5" t="s">
        <v>1153</v>
      </c>
      <c r="BA174" s="5" t="s">
        <v>2573</v>
      </c>
      <c r="BB174" s="33" t="s">
        <v>781</v>
      </c>
      <c r="BC174" s="100">
        <v>42916</v>
      </c>
      <c r="BD174" s="33" t="s">
        <v>4387</v>
      </c>
      <c r="BE174" s="104"/>
      <c r="BF174" s="61"/>
      <c r="BG174" s="61"/>
      <c r="BH174" s="61"/>
      <c r="BI174" s="61"/>
      <c r="BJ174" s="44" t="s">
        <v>956</v>
      </c>
      <c r="BK174" s="104"/>
      <c r="BL174" s="104"/>
      <c r="BN174" s="65"/>
      <c r="BO174" s="65"/>
      <c r="BP174" s="65"/>
      <c r="BQ174" s="65"/>
    </row>
    <row r="175" spans="1:69" s="62" customFormat="1" ht="115.55" hidden="1" customHeight="1" x14ac:dyDescent="0.3">
      <c r="A175" s="106" t="s">
        <v>1423</v>
      </c>
      <c r="B175" s="17" t="s">
        <v>213</v>
      </c>
      <c r="C175" s="92">
        <v>42661</v>
      </c>
      <c r="D175" s="92" t="s">
        <v>4287</v>
      </c>
      <c r="E175" s="106" t="s">
        <v>1086</v>
      </c>
      <c r="F175" s="65" t="s">
        <v>6496</v>
      </c>
      <c r="G175" s="5" t="s">
        <v>342</v>
      </c>
      <c r="H175" s="5" t="s">
        <v>338</v>
      </c>
      <c r="I175" s="5" t="s">
        <v>8642</v>
      </c>
      <c r="J175" s="17" t="s">
        <v>314</v>
      </c>
      <c r="K175" s="104">
        <v>1</v>
      </c>
      <c r="L175" s="303" t="s">
        <v>244</v>
      </c>
      <c r="M175" s="303">
        <v>42993</v>
      </c>
      <c r="N175" s="39">
        <f t="shared" si="5"/>
        <v>35</v>
      </c>
      <c r="O175" s="150">
        <v>1</v>
      </c>
      <c r="P175" s="65" t="s">
        <v>29</v>
      </c>
      <c r="Q175" s="65" t="s">
        <v>30</v>
      </c>
      <c r="R175" s="153" t="s">
        <v>2552</v>
      </c>
      <c r="S175" s="146">
        <f t="shared" si="4"/>
        <v>369</v>
      </c>
      <c r="T175" s="152" t="s">
        <v>2572</v>
      </c>
      <c r="U175" s="153" t="s">
        <v>2552</v>
      </c>
      <c r="V175" s="5" t="s">
        <v>2573</v>
      </c>
      <c r="W175" s="5" t="s">
        <v>2573</v>
      </c>
      <c r="X175" s="5" t="s">
        <v>2573</v>
      </c>
      <c r="Y175" s="5" t="s">
        <v>2573</v>
      </c>
      <c r="Z175" s="5" t="s">
        <v>2573</v>
      </c>
      <c r="AA175" s="5" t="s">
        <v>2573</v>
      </c>
      <c r="AB175" s="5" t="s">
        <v>2573</v>
      </c>
      <c r="AC175" s="5" t="s">
        <v>2573</v>
      </c>
      <c r="AD175" s="5" t="s">
        <v>2573</v>
      </c>
      <c r="AE175" s="5" t="s">
        <v>2573</v>
      </c>
      <c r="AF175" s="5" t="s">
        <v>2573</v>
      </c>
      <c r="AG175" s="5" t="s">
        <v>2573</v>
      </c>
      <c r="AH175" s="5" t="s">
        <v>2573</v>
      </c>
      <c r="AI175" s="5" t="s">
        <v>2573</v>
      </c>
      <c r="AJ175" s="5" t="s">
        <v>2573</v>
      </c>
      <c r="AK175" s="5" t="s">
        <v>2573</v>
      </c>
      <c r="AL175" s="5" t="s">
        <v>2616</v>
      </c>
      <c r="AM175" s="5" t="s">
        <v>2573</v>
      </c>
      <c r="AN175" s="5" t="s">
        <v>2616</v>
      </c>
      <c r="AO175" s="5" t="s">
        <v>2573</v>
      </c>
      <c r="AP175" s="5" t="s">
        <v>1153</v>
      </c>
      <c r="AQ175" s="5" t="s">
        <v>2573</v>
      </c>
      <c r="AR175" s="5" t="s">
        <v>1153</v>
      </c>
      <c r="AS175" s="5" t="s">
        <v>2573</v>
      </c>
      <c r="AT175" s="5" t="s">
        <v>1153</v>
      </c>
      <c r="AU175" s="5" t="s">
        <v>2573</v>
      </c>
      <c r="AV175" s="5" t="s">
        <v>1153</v>
      </c>
      <c r="AW175" s="5" t="s">
        <v>2573</v>
      </c>
      <c r="AX175" s="5" t="s">
        <v>1153</v>
      </c>
      <c r="AY175" s="5" t="s">
        <v>2573</v>
      </c>
      <c r="AZ175" s="5" t="s">
        <v>1153</v>
      </c>
      <c r="BA175" s="5" t="s">
        <v>2573</v>
      </c>
      <c r="BB175" s="33" t="s">
        <v>781</v>
      </c>
      <c r="BC175" s="100">
        <v>42916</v>
      </c>
      <c r="BD175" s="33" t="s">
        <v>4387</v>
      </c>
      <c r="BE175" s="104"/>
      <c r="BF175" s="61"/>
      <c r="BG175" s="61"/>
      <c r="BH175" s="61"/>
      <c r="BI175" s="61"/>
      <c r="BJ175" s="44" t="s">
        <v>956</v>
      </c>
      <c r="BK175" s="104"/>
      <c r="BL175" s="104"/>
      <c r="BN175" s="65"/>
      <c r="BO175" s="65"/>
      <c r="BP175" s="65"/>
      <c r="BQ175" s="65"/>
    </row>
    <row r="176" spans="1:69" s="62" customFormat="1" ht="115.55" hidden="1" customHeight="1" x14ac:dyDescent="0.3">
      <c r="A176" s="106" t="s">
        <v>1424</v>
      </c>
      <c r="B176" s="17" t="s">
        <v>213</v>
      </c>
      <c r="C176" s="92">
        <v>42661</v>
      </c>
      <c r="D176" s="92" t="s">
        <v>4288</v>
      </c>
      <c r="E176" s="106" t="s">
        <v>1087</v>
      </c>
      <c r="F176" s="65" t="s">
        <v>6497</v>
      </c>
      <c r="G176" s="5" t="s">
        <v>343</v>
      </c>
      <c r="H176" s="5" t="s">
        <v>344</v>
      </c>
      <c r="I176" s="5" t="s">
        <v>8642</v>
      </c>
      <c r="J176" s="17" t="s">
        <v>314</v>
      </c>
      <c r="K176" s="104">
        <v>1</v>
      </c>
      <c r="L176" s="303" t="s">
        <v>244</v>
      </c>
      <c r="M176" s="303">
        <v>42993</v>
      </c>
      <c r="N176" s="39">
        <f t="shared" si="5"/>
        <v>35</v>
      </c>
      <c r="O176" s="150">
        <v>1</v>
      </c>
      <c r="P176" s="65" t="s">
        <v>29</v>
      </c>
      <c r="Q176" s="65" t="s">
        <v>30</v>
      </c>
      <c r="R176" s="153" t="s">
        <v>2552</v>
      </c>
      <c r="S176" s="146">
        <f t="shared" si="4"/>
        <v>369</v>
      </c>
      <c r="T176" s="152" t="s">
        <v>2572</v>
      </c>
      <c r="U176" s="153" t="s">
        <v>2552</v>
      </c>
      <c r="V176" s="5" t="s">
        <v>2573</v>
      </c>
      <c r="W176" s="5" t="s">
        <v>2573</v>
      </c>
      <c r="X176" s="5" t="s">
        <v>2573</v>
      </c>
      <c r="Y176" s="5" t="s">
        <v>2573</v>
      </c>
      <c r="Z176" s="5" t="s">
        <v>2573</v>
      </c>
      <c r="AA176" s="5" t="s">
        <v>2573</v>
      </c>
      <c r="AB176" s="5" t="s">
        <v>2573</v>
      </c>
      <c r="AC176" s="5" t="s">
        <v>2573</v>
      </c>
      <c r="AD176" s="5" t="s">
        <v>2573</v>
      </c>
      <c r="AE176" s="5" t="s">
        <v>2573</v>
      </c>
      <c r="AF176" s="5" t="s">
        <v>2573</v>
      </c>
      <c r="AG176" s="5" t="s">
        <v>2573</v>
      </c>
      <c r="AH176" s="5" t="s">
        <v>2573</v>
      </c>
      <c r="AI176" s="5" t="s">
        <v>2573</v>
      </c>
      <c r="AJ176" s="5" t="s">
        <v>2573</v>
      </c>
      <c r="AK176" s="5" t="s">
        <v>2573</v>
      </c>
      <c r="AL176" s="5" t="s">
        <v>2616</v>
      </c>
      <c r="AM176" s="5" t="s">
        <v>2573</v>
      </c>
      <c r="AN176" s="5" t="s">
        <v>2616</v>
      </c>
      <c r="AO176" s="5" t="s">
        <v>2573</v>
      </c>
      <c r="AP176" s="5" t="s">
        <v>1153</v>
      </c>
      <c r="AQ176" s="5" t="s">
        <v>2573</v>
      </c>
      <c r="AR176" s="5" t="s">
        <v>1153</v>
      </c>
      <c r="AS176" s="5" t="s">
        <v>2573</v>
      </c>
      <c r="AT176" s="5" t="s">
        <v>1153</v>
      </c>
      <c r="AU176" s="5" t="s">
        <v>2573</v>
      </c>
      <c r="AV176" s="5" t="s">
        <v>1153</v>
      </c>
      <c r="AW176" s="5" t="s">
        <v>2573</v>
      </c>
      <c r="AX176" s="5" t="s">
        <v>1153</v>
      </c>
      <c r="AY176" s="5" t="s">
        <v>2573</v>
      </c>
      <c r="AZ176" s="5" t="s">
        <v>1153</v>
      </c>
      <c r="BA176" s="5" t="s">
        <v>2573</v>
      </c>
      <c r="BB176" s="33" t="s">
        <v>781</v>
      </c>
      <c r="BC176" s="100">
        <v>42916</v>
      </c>
      <c r="BD176" s="33" t="s">
        <v>4387</v>
      </c>
      <c r="BE176" s="104"/>
      <c r="BF176" s="61"/>
      <c r="BG176" s="61"/>
      <c r="BH176" s="61"/>
      <c r="BI176" s="61"/>
      <c r="BJ176" s="44" t="s">
        <v>956</v>
      </c>
      <c r="BK176" s="104"/>
      <c r="BL176" s="104"/>
      <c r="BN176" s="65"/>
      <c r="BO176" s="65"/>
      <c r="BP176" s="65"/>
      <c r="BQ176" s="65"/>
    </row>
    <row r="177" spans="1:69" s="62" customFormat="1" ht="115.55" hidden="1" customHeight="1" x14ac:dyDescent="0.3">
      <c r="A177" s="106" t="s">
        <v>1425</v>
      </c>
      <c r="B177" s="17" t="s">
        <v>213</v>
      </c>
      <c r="C177" s="92">
        <v>42661</v>
      </c>
      <c r="D177" s="92" t="s">
        <v>4288</v>
      </c>
      <c r="E177" s="106" t="s">
        <v>1072</v>
      </c>
      <c r="F177" s="65" t="s">
        <v>6498</v>
      </c>
      <c r="G177" s="5" t="s">
        <v>242</v>
      </c>
      <c r="H177" s="5" t="s">
        <v>243</v>
      </c>
      <c r="I177" s="5" t="s">
        <v>221</v>
      </c>
      <c r="J177" s="17" t="s">
        <v>207</v>
      </c>
      <c r="K177" s="104">
        <v>1</v>
      </c>
      <c r="L177" s="303" t="s">
        <v>244</v>
      </c>
      <c r="M177" s="303">
        <v>43393</v>
      </c>
      <c r="N177" s="39">
        <f t="shared" si="5"/>
        <v>40</v>
      </c>
      <c r="O177" s="150">
        <v>1</v>
      </c>
      <c r="P177" s="65" t="s">
        <v>29</v>
      </c>
      <c r="Q177" s="65" t="s">
        <v>30</v>
      </c>
      <c r="R177" s="153" t="s">
        <v>2554</v>
      </c>
      <c r="S177" s="146">
        <f t="shared" si="4"/>
        <v>390</v>
      </c>
      <c r="T177" s="152" t="s">
        <v>2572</v>
      </c>
      <c r="U177" s="153" t="s">
        <v>2554</v>
      </c>
      <c r="V177" s="65"/>
      <c r="W177" s="77"/>
      <c r="X177" s="77"/>
      <c r="Y177" s="77"/>
      <c r="Z177" s="77"/>
      <c r="AA177" s="65" t="s">
        <v>245</v>
      </c>
      <c r="AB177" s="5" t="s">
        <v>16</v>
      </c>
      <c r="AC177" s="5" t="s">
        <v>16</v>
      </c>
      <c r="AD177" s="5" t="s">
        <v>16</v>
      </c>
      <c r="AE177" s="5" t="s">
        <v>16</v>
      </c>
      <c r="AF177" s="5" t="s">
        <v>1815</v>
      </c>
      <c r="AG177" s="5" t="s">
        <v>1818</v>
      </c>
      <c r="AH177" s="5" t="s">
        <v>1815</v>
      </c>
      <c r="AI177" s="5" t="s">
        <v>1818</v>
      </c>
      <c r="AJ177" s="5" t="s">
        <v>1818</v>
      </c>
      <c r="AK177" s="5" t="s">
        <v>1818</v>
      </c>
      <c r="AL177" s="5" t="s">
        <v>2616</v>
      </c>
      <c r="AM177" s="5" t="s">
        <v>1818</v>
      </c>
      <c r="AN177" s="5" t="s">
        <v>2616</v>
      </c>
      <c r="AO177" s="5" t="s">
        <v>1818</v>
      </c>
      <c r="AP177" s="5" t="s">
        <v>1153</v>
      </c>
      <c r="AQ177" s="5" t="s">
        <v>1818</v>
      </c>
      <c r="AR177" s="5" t="s">
        <v>1153</v>
      </c>
      <c r="AS177" s="5" t="s">
        <v>1818</v>
      </c>
      <c r="AT177" s="5" t="s">
        <v>1153</v>
      </c>
      <c r="AU177" s="5" t="s">
        <v>1818</v>
      </c>
      <c r="AV177" s="5" t="s">
        <v>1153</v>
      </c>
      <c r="AW177" s="5" t="s">
        <v>1818</v>
      </c>
      <c r="AX177" s="5" t="s">
        <v>1153</v>
      </c>
      <c r="AY177" s="5" t="s">
        <v>1818</v>
      </c>
      <c r="AZ177" s="5" t="s">
        <v>1153</v>
      </c>
      <c r="BA177" s="5" t="s">
        <v>1818</v>
      </c>
      <c r="BB177" s="33" t="s">
        <v>781</v>
      </c>
      <c r="BC177" s="100">
        <v>43577</v>
      </c>
      <c r="BD177" s="33" t="s">
        <v>4387</v>
      </c>
      <c r="BE177" s="104"/>
      <c r="BF177" s="61"/>
      <c r="BG177" s="61"/>
      <c r="BH177" s="61"/>
      <c r="BI177" s="61"/>
      <c r="BJ177" s="44" t="s">
        <v>956</v>
      </c>
      <c r="BK177" s="104"/>
      <c r="BL177" s="104"/>
      <c r="BN177" s="65"/>
      <c r="BO177" s="65"/>
      <c r="BP177" s="65"/>
      <c r="BQ177" s="65"/>
    </row>
    <row r="178" spans="1:69" s="62" customFormat="1" ht="115.55" hidden="1" customHeight="1" x14ac:dyDescent="0.3">
      <c r="A178" s="106" t="s">
        <v>1426</v>
      </c>
      <c r="B178" s="17" t="s">
        <v>213</v>
      </c>
      <c r="C178" s="92">
        <v>42661</v>
      </c>
      <c r="D178" s="92" t="s">
        <v>4287</v>
      </c>
      <c r="E178" s="106" t="s">
        <v>1088</v>
      </c>
      <c r="F178" s="65" t="s">
        <v>6499</v>
      </c>
      <c r="G178" s="5" t="s">
        <v>256</v>
      </c>
      <c r="H178" s="5" t="s">
        <v>257</v>
      </c>
      <c r="I178" s="5" t="s">
        <v>258</v>
      </c>
      <c r="J178" s="17" t="s">
        <v>207</v>
      </c>
      <c r="K178" s="104">
        <v>1</v>
      </c>
      <c r="L178" s="303" t="s">
        <v>244</v>
      </c>
      <c r="M178" s="303">
        <v>43393</v>
      </c>
      <c r="N178" s="39">
        <f t="shared" si="5"/>
        <v>40</v>
      </c>
      <c r="O178" s="150">
        <v>1</v>
      </c>
      <c r="P178" s="65" t="s">
        <v>29</v>
      </c>
      <c r="Q178" s="65" t="s">
        <v>30</v>
      </c>
      <c r="R178" s="153" t="s">
        <v>2555</v>
      </c>
      <c r="S178" s="146">
        <f t="shared" si="4"/>
        <v>384</v>
      </c>
      <c r="T178" s="152" t="s">
        <v>2572</v>
      </c>
      <c r="U178" s="153" t="s">
        <v>2555</v>
      </c>
      <c r="V178" s="65"/>
      <c r="W178" s="77"/>
      <c r="X178" s="77"/>
      <c r="Y178" s="77"/>
      <c r="Z178" s="77"/>
      <c r="AA178" s="65" t="s">
        <v>245</v>
      </c>
      <c r="AB178" s="5" t="s">
        <v>16</v>
      </c>
      <c r="AC178" s="5" t="s">
        <v>16</v>
      </c>
      <c r="AD178" s="5" t="s">
        <v>16</v>
      </c>
      <c r="AE178" s="5" t="s">
        <v>16</v>
      </c>
      <c r="AF178" s="5" t="s">
        <v>1815</v>
      </c>
      <c r="AG178" s="5" t="s">
        <v>1818</v>
      </c>
      <c r="AH178" s="5" t="s">
        <v>1815</v>
      </c>
      <c r="AI178" s="5" t="s">
        <v>1818</v>
      </c>
      <c r="AJ178" s="5" t="s">
        <v>1818</v>
      </c>
      <c r="AK178" s="5" t="s">
        <v>1818</v>
      </c>
      <c r="AL178" s="5" t="s">
        <v>2616</v>
      </c>
      <c r="AM178" s="5" t="s">
        <v>1818</v>
      </c>
      <c r="AN178" s="5" t="s">
        <v>2616</v>
      </c>
      <c r="AO178" s="5" t="s">
        <v>1818</v>
      </c>
      <c r="AP178" s="5" t="s">
        <v>1153</v>
      </c>
      <c r="AQ178" s="5" t="s">
        <v>1818</v>
      </c>
      <c r="AR178" s="5" t="s">
        <v>1153</v>
      </c>
      <c r="AS178" s="5" t="s">
        <v>1818</v>
      </c>
      <c r="AT178" s="5" t="s">
        <v>1153</v>
      </c>
      <c r="AU178" s="5" t="s">
        <v>1818</v>
      </c>
      <c r="AV178" s="5" t="s">
        <v>1153</v>
      </c>
      <c r="AW178" s="5" t="s">
        <v>1818</v>
      </c>
      <c r="AX178" s="5" t="s">
        <v>1153</v>
      </c>
      <c r="AY178" s="5" t="s">
        <v>1818</v>
      </c>
      <c r="AZ178" s="5" t="s">
        <v>1153</v>
      </c>
      <c r="BA178" s="5" t="s">
        <v>1818</v>
      </c>
      <c r="BB178" s="33" t="s">
        <v>781</v>
      </c>
      <c r="BC178" s="100">
        <v>43577</v>
      </c>
      <c r="BD178" s="33" t="s">
        <v>4387</v>
      </c>
      <c r="BE178" s="104"/>
      <c r="BF178" s="61"/>
      <c r="BG178" s="61"/>
      <c r="BH178" s="61"/>
      <c r="BI178" s="61"/>
      <c r="BJ178" s="44" t="s">
        <v>956</v>
      </c>
      <c r="BK178" s="104"/>
      <c r="BL178" s="104"/>
      <c r="BN178" s="65"/>
      <c r="BO178" s="65"/>
      <c r="BP178" s="65"/>
      <c r="BQ178" s="65"/>
    </row>
    <row r="179" spans="1:69" s="62" customFormat="1" ht="115.55" hidden="1" customHeight="1" x14ac:dyDescent="0.3">
      <c r="A179" s="106" t="s">
        <v>1427</v>
      </c>
      <c r="B179" s="17" t="s">
        <v>213</v>
      </c>
      <c r="C179" s="92">
        <v>42661</v>
      </c>
      <c r="D179" s="92" t="s">
        <v>4288</v>
      </c>
      <c r="E179" s="106" t="s">
        <v>1089</v>
      </c>
      <c r="F179" s="65" t="s">
        <v>6500</v>
      </c>
      <c r="G179" s="5" t="s">
        <v>283</v>
      </c>
      <c r="H179" s="5" t="s">
        <v>284</v>
      </c>
      <c r="I179" s="5" t="s">
        <v>285</v>
      </c>
      <c r="J179" s="17" t="s">
        <v>286</v>
      </c>
      <c r="K179" s="104">
        <v>1</v>
      </c>
      <c r="L179" s="303" t="s">
        <v>244</v>
      </c>
      <c r="M179" s="303">
        <v>42993</v>
      </c>
      <c r="N179" s="39">
        <f t="shared" si="5"/>
        <v>35</v>
      </c>
      <c r="O179" s="150">
        <v>1</v>
      </c>
      <c r="P179" s="65" t="s">
        <v>29</v>
      </c>
      <c r="Q179" s="65" t="s">
        <v>30</v>
      </c>
      <c r="R179" s="153" t="s">
        <v>2556</v>
      </c>
      <c r="S179" s="146">
        <f t="shared" si="4"/>
        <v>359</v>
      </c>
      <c r="T179" s="152" t="s">
        <v>2572</v>
      </c>
      <c r="U179" s="153" t="s">
        <v>2556</v>
      </c>
      <c r="V179" s="5"/>
      <c r="W179" s="77"/>
      <c r="X179" s="77"/>
      <c r="Y179" s="77"/>
      <c r="Z179" s="77"/>
      <c r="AA179" s="5"/>
      <c r="AB179" s="5"/>
      <c r="AC179" s="5"/>
      <c r="AD179" s="5" t="s">
        <v>796</v>
      </c>
      <c r="AE179" s="5" t="s">
        <v>796</v>
      </c>
      <c r="AF179" s="5" t="s">
        <v>796</v>
      </c>
      <c r="AG179" s="5" t="s">
        <v>796</v>
      </c>
      <c r="AH179" s="5" t="s">
        <v>796</v>
      </c>
      <c r="AI179" s="5" t="s">
        <v>796</v>
      </c>
      <c r="AJ179" s="5" t="s">
        <v>796</v>
      </c>
      <c r="AK179" s="5" t="s">
        <v>796</v>
      </c>
      <c r="AL179" s="5" t="s">
        <v>2616</v>
      </c>
      <c r="AM179" s="5" t="s">
        <v>796</v>
      </c>
      <c r="AN179" s="5" t="s">
        <v>2616</v>
      </c>
      <c r="AO179" s="5" t="s">
        <v>796</v>
      </c>
      <c r="AP179" s="5" t="s">
        <v>1153</v>
      </c>
      <c r="AQ179" s="5" t="s">
        <v>796</v>
      </c>
      <c r="AR179" s="5" t="s">
        <v>1153</v>
      </c>
      <c r="AS179" s="5" t="s">
        <v>796</v>
      </c>
      <c r="AT179" s="5" t="s">
        <v>1153</v>
      </c>
      <c r="AU179" s="5" t="s">
        <v>796</v>
      </c>
      <c r="AV179" s="5" t="s">
        <v>1153</v>
      </c>
      <c r="AW179" s="5" t="s">
        <v>796</v>
      </c>
      <c r="AX179" s="5" t="s">
        <v>1153</v>
      </c>
      <c r="AY179" s="5" t="s">
        <v>796</v>
      </c>
      <c r="AZ179" s="5" t="s">
        <v>1153</v>
      </c>
      <c r="BA179" s="5" t="s">
        <v>796</v>
      </c>
      <c r="BB179" s="33" t="s">
        <v>781</v>
      </c>
      <c r="BC179" s="100">
        <v>42944</v>
      </c>
      <c r="BD179" s="33" t="s">
        <v>4387</v>
      </c>
      <c r="BE179" s="104"/>
      <c r="BF179" s="61"/>
      <c r="BG179" s="61"/>
      <c r="BH179" s="61"/>
      <c r="BI179" s="61"/>
      <c r="BJ179" s="44" t="s">
        <v>956</v>
      </c>
      <c r="BK179" s="104"/>
      <c r="BL179" s="104"/>
      <c r="BN179" s="65"/>
      <c r="BO179" s="65"/>
      <c r="BP179" s="65"/>
      <c r="BQ179" s="65"/>
    </row>
    <row r="180" spans="1:69" s="62" customFormat="1" ht="115.55" hidden="1" customHeight="1" x14ac:dyDescent="0.3">
      <c r="A180" s="106" t="s">
        <v>1428</v>
      </c>
      <c r="B180" s="17" t="s">
        <v>213</v>
      </c>
      <c r="C180" s="92">
        <v>42661</v>
      </c>
      <c r="D180" s="92" t="s">
        <v>4288</v>
      </c>
      <c r="E180" s="106" t="s">
        <v>1090</v>
      </c>
      <c r="F180" s="65" t="s">
        <v>6501</v>
      </c>
      <c r="G180" s="5" t="s">
        <v>345</v>
      </c>
      <c r="H180" s="5" t="s">
        <v>346</v>
      </c>
      <c r="I180" s="5" t="s">
        <v>330</v>
      </c>
      <c r="J180" s="17" t="s">
        <v>314</v>
      </c>
      <c r="K180" s="104">
        <v>1</v>
      </c>
      <c r="L180" s="303" t="s">
        <v>244</v>
      </c>
      <c r="M180" s="303">
        <v>42993</v>
      </c>
      <c r="N180" s="39">
        <f t="shared" si="5"/>
        <v>35</v>
      </c>
      <c r="O180" s="150">
        <v>1</v>
      </c>
      <c r="P180" s="65" t="s">
        <v>29</v>
      </c>
      <c r="Q180" s="65" t="s">
        <v>30</v>
      </c>
      <c r="R180" s="153" t="s">
        <v>2552</v>
      </c>
      <c r="S180" s="146">
        <f t="shared" si="4"/>
        <v>369</v>
      </c>
      <c r="T180" s="152" t="s">
        <v>2572</v>
      </c>
      <c r="U180" s="153" t="s">
        <v>2552</v>
      </c>
      <c r="V180" s="5" t="s">
        <v>2573</v>
      </c>
      <c r="W180" s="5" t="s">
        <v>2573</v>
      </c>
      <c r="X180" s="5" t="s">
        <v>2573</v>
      </c>
      <c r="Y180" s="5" t="s">
        <v>2573</v>
      </c>
      <c r="Z180" s="5" t="s">
        <v>2573</v>
      </c>
      <c r="AA180" s="5" t="s">
        <v>2573</v>
      </c>
      <c r="AB180" s="5" t="s">
        <v>2573</v>
      </c>
      <c r="AC180" s="5" t="s">
        <v>2573</v>
      </c>
      <c r="AD180" s="5" t="s">
        <v>2573</v>
      </c>
      <c r="AE180" s="5" t="s">
        <v>2573</v>
      </c>
      <c r="AF180" s="5" t="s">
        <v>2573</v>
      </c>
      <c r="AG180" s="5" t="s">
        <v>2573</v>
      </c>
      <c r="AH180" s="5" t="s">
        <v>2573</v>
      </c>
      <c r="AI180" s="5" t="s">
        <v>2573</v>
      </c>
      <c r="AJ180" s="5" t="s">
        <v>2573</v>
      </c>
      <c r="AK180" s="5" t="s">
        <v>2573</v>
      </c>
      <c r="AL180" s="5" t="s">
        <v>2616</v>
      </c>
      <c r="AM180" s="5" t="s">
        <v>2573</v>
      </c>
      <c r="AN180" s="5" t="s">
        <v>2616</v>
      </c>
      <c r="AO180" s="5" t="s">
        <v>2573</v>
      </c>
      <c r="AP180" s="5" t="s">
        <v>1153</v>
      </c>
      <c r="AQ180" s="5" t="s">
        <v>2573</v>
      </c>
      <c r="AR180" s="5" t="s">
        <v>1153</v>
      </c>
      <c r="AS180" s="5" t="s">
        <v>2573</v>
      </c>
      <c r="AT180" s="5" t="s">
        <v>1153</v>
      </c>
      <c r="AU180" s="5" t="s">
        <v>2573</v>
      </c>
      <c r="AV180" s="5" t="s">
        <v>1153</v>
      </c>
      <c r="AW180" s="5" t="s">
        <v>2573</v>
      </c>
      <c r="AX180" s="5" t="s">
        <v>1153</v>
      </c>
      <c r="AY180" s="5" t="s">
        <v>2573</v>
      </c>
      <c r="AZ180" s="5" t="s">
        <v>1153</v>
      </c>
      <c r="BA180" s="5" t="s">
        <v>2573</v>
      </c>
      <c r="BB180" s="33" t="s">
        <v>781</v>
      </c>
      <c r="BC180" s="100">
        <v>42916</v>
      </c>
      <c r="BD180" s="33" t="s">
        <v>4387</v>
      </c>
      <c r="BE180" s="104"/>
      <c r="BF180" s="61"/>
      <c r="BG180" s="61"/>
      <c r="BH180" s="61"/>
      <c r="BI180" s="61"/>
      <c r="BJ180" s="44" t="s">
        <v>956</v>
      </c>
      <c r="BK180" s="104"/>
      <c r="BL180" s="104"/>
      <c r="BN180" s="65"/>
      <c r="BO180" s="65"/>
      <c r="BP180" s="65"/>
      <c r="BQ180" s="65"/>
    </row>
    <row r="181" spans="1:69" s="62" customFormat="1" ht="115.55" hidden="1" customHeight="1" x14ac:dyDescent="0.3">
      <c r="A181" s="106" t="s">
        <v>1429</v>
      </c>
      <c r="B181" s="17" t="s">
        <v>213</v>
      </c>
      <c r="C181" s="92">
        <v>42661</v>
      </c>
      <c r="D181" s="92" t="s">
        <v>4288</v>
      </c>
      <c r="E181" s="106" t="s">
        <v>1091</v>
      </c>
      <c r="F181" s="65" t="s">
        <v>6502</v>
      </c>
      <c r="G181" s="5" t="s">
        <v>287</v>
      </c>
      <c r="H181" s="5" t="s">
        <v>288</v>
      </c>
      <c r="I181" s="5" t="s">
        <v>289</v>
      </c>
      <c r="J181" s="17" t="s">
        <v>290</v>
      </c>
      <c r="K181" s="104">
        <v>1</v>
      </c>
      <c r="L181" s="303" t="s">
        <v>244</v>
      </c>
      <c r="M181" s="303">
        <v>42993</v>
      </c>
      <c r="N181" s="39">
        <f t="shared" si="5"/>
        <v>35</v>
      </c>
      <c r="O181" s="150">
        <v>1</v>
      </c>
      <c r="P181" s="65" t="s">
        <v>29</v>
      </c>
      <c r="Q181" s="65" t="s">
        <v>30</v>
      </c>
      <c r="R181" s="153" t="s">
        <v>2557</v>
      </c>
      <c r="S181" s="146">
        <f t="shared" si="4"/>
        <v>321</v>
      </c>
      <c r="T181" s="152" t="s">
        <v>2572</v>
      </c>
      <c r="U181" s="153" t="s">
        <v>2557</v>
      </c>
      <c r="V181" s="5" t="s">
        <v>2573</v>
      </c>
      <c r="W181" s="5" t="s">
        <v>2573</v>
      </c>
      <c r="X181" s="5" t="s">
        <v>2573</v>
      </c>
      <c r="Y181" s="5" t="s">
        <v>2573</v>
      </c>
      <c r="Z181" s="5" t="s">
        <v>2573</v>
      </c>
      <c r="AA181" s="5" t="s">
        <v>2573</v>
      </c>
      <c r="AB181" s="5" t="s">
        <v>2573</v>
      </c>
      <c r="AC181" s="5" t="s">
        <v>2573</v>
      </c>
      <c r="AD181" s="5" t="s">
        <v>2573</v>
      </c>
      <c r="AE181" s="5" t="s">
        <v>2573</v>
      </c>
      <c r="AF181" s="5" t="s">
        <v>2573</v>
      </c>
      <c r="AG181" s="5" t="s">
        <v>2573</v>
      </c>
      <c r="AH181" s="5" t="s">
        <v>2573</v>
      </c>
      <c r="AI181" s="5" t="s">
        <v>2573</v>
      </c>
      <c r="AJ181" s="5" t="s">
        <v>2573</v>
      </c>
      <c r="AK181" s="5" t="s">
        <v>2573</v>
      </c>
      <c r="AL181" s="5" t="s">
        <v>2616</v>
      </c>
      <c r="AM181" s="5" t="s">
        <v>2573</v>
      </c>
      <c r="AN181" s="5" t="s">
        <v>2616</v>
      </c>
      <c r="AO181" s="5" t="s">
        <v>2573</v>
      </c>
      <c r="AP181" s="5" t="s">
        <v>1153</v>
      </c>
      <c r="AQ181" s="5" t="s">
        <v>2573</v>
      </c>
      <c r="AR181" s="5" t="s">
        <v>1153</v>
      </c>
      <c r="AS181" s="5" t="s">
        <v>2573</v>
      </c>
      <c r="AT181" s="5" t="s">
        <v>1153</v>
      </c>
      <c r="AU181" s="5" t="s">
        <v>2573</v>
      </c>
      <c r="AV181" s="5" t="s">
        <v>1153</v>
      </c>
      <c r="AW181" s="5" t="s">
        <v>2573</v>
      </c>
      <c r="AX181" s="5" t="s">
        <v>1153</v>
      </c>
      <c r="AY181" s="5" t="s">
        <v>2573</v>
      </c>
      <c r="AZ181" s="5" t="s">
        <v>1153</v>
      </c>
      <c r="BA181" s="5" t="s">
        <v>2573</v>
      </c>
      <c r="BB181" s="33" t="s">
        <v>781</v>
      </c>
      <c r="BC181" s="100">
        <v>42916</v>
      </c>
      <c r="BD181" s="33" t="s">
        <v>4387</v>
      </c>
      <c r="BE181" s="104"/>
      <c r="BF181" s="61"/>
      <c r="BG181" s="61"/>
      <c r="BH181" s="61"/>
      <c r="BI181" s="61"/>
      <c r="BJ181" s="44" t="s">
        <v>956</v>
      </c>
      <c r="BK181" s="104"/>
      <c r="BL181" s="104"/>
      <c r="BN181" s="65"/>
      <c r="BO181" s="65"/>
      <c r="BP181" s="65"/>
      <c r="BQ181" s="65"/>
    </row>
    <row r="182" spans="1:69" s="62" customFormat="1" ht="115.55" hidden="1" customHeight="1" x14ac:dyDescent="0.3">
      <c r="A182" s="106" t="s">
        <v>1430</v>
      </c>
      <c r="B182" s="17" t="s">
        <v>213</v>
      </c>
      <c r="C182" s="92">
        <v>42661</v>
      </c>
      <c r="D182" s="92" t="s">
        <v>4288</v>
      </c>
      <c r="E182" s="106" t="s">
        <v>1093</v>
      </c>
      <c r="F182" s="65" t="s">
        <v>6503</v>
      </c>
      <c r="G182" s="5" t="s">
        <v>270</v>
      </c>
      <c r="H182" s="5" t="s">
        <v>220</v>
      </c>
      <c r="I182" s="5" t="s">
        <v>221</v>
      </c>
      <c r="J182" s="17" t="s">
        <v>207</v>
      </c>
      <c r="K182" s="104">
        <v>1</v>
      </c>
      <c r="L182" s="303" t="s">
        <v>244</v>
      </c>
      <c r="M182" s="303">
        <v>42993</v>
      </c>
      <c r="N182" s="39">
        <f t="shared" si="5"/>
        <v>35</v>
      </c>
      <c r="O182" s="150">
        <v>1</v>
      </c>
      <c r="P182" s="65" t="s">
        <v>29</v>
      </c>
      <c r="Q182" s="65" t="s">
        <v>30</v>
      </c>
      <c r="R182" s="37" t="s">
        <v>2568</v>
      </c>
      <c r="S182" s="146">
        <f t="shared" si="4"/>
        <v>182</v>
      </c>
      <c r="T182" s="152" t="s">
        <v>2572</v>
      </c>
      <c r="U182" s="153" t="s">
        <v>2554</v>
      </c>
      <c r="V182" s="5" t="s">
        <v>1135</v>
      </c>
      <c r="W182" s="5" t="s">
        <v>1135</v>
      </c>
      <c r="X182" s="5" t="s">
        <v>1135</v>
      </c>
      <c r="Y182" s="5" t="s">
        <v>1135</v>
      </c>
      <c r="Z182" s="5" t="s">
        <v>1135</v>
      </c>
      <c r="AA182" s="5" t="s">
        <v>1135</v>
      </c>
      <c r="AB182" s="5" t="s">
        <v>1135</v>
      </c>
      <c r="AC182" s="5" t="s">
        <v>1135</v>
      </c>
      <c r="AD182" s="5" t="s">
        <v>1135</v>
      </c>
      <c r="AE182" s="5" t="s">
        <v>1135</v>
      </c>
      <c r="AF182" s="5" t="s">
        <v>1153</v>
      </c>
      <c r="AG182" s="5" t="s">
        <v>1135</v>
      </c>
      <c r="AH182" s="5" t="s">
        <v>1153</v>
      </c>
      <c r="AI182" s="5" t="s">
        <v>1135</v>
      </c>
      <c r="AJ182" s="5" t="s">
        <v>1153</v>
      </c>
      <c r="AK182" s="5" t="s">
        <v>1135</v>
      </c>
      <c r="AL182" s="5" t="s">
        <v>1153</v>
      </c>
      <c r="AM182" s="5" t="s">
        <v>1135</v>
      </c>
      <c r="AN182" s="5" t="s">
        <v>1153</v>
      </c>
      <c r="AO182" s="5" t="s">
        <v>1135</v>
      </c>
      <c r="AP182" s="5" t="s">
        <v>1153</v>
      </c>
      <c r="AQ182" s="5" t="s">
        <v>1135</v>
      </c>
      <c r="AR182" s="5" t="s">
        <v>1153</v>
      </c>
      <c r="AS182" s="5" t="s">
        <v>1135</v>
      </c>
      <c r="AT182" s="5" t="s">
        <v>1153</v>
      </c>
      <c r="AU182" s="5" t="s">
        <v>1135</v>
      </c>
      <c r="AV182" s="5" t="s">
        <v>1153</v>
      </c>
      <c r="AW182" s="5" t="s">
        <v>1135</v>
      </c>
      <c r="AX182" s="5" t="s">
        <v>1153</v>
      </c>
      <c r="AY182" s="5" t="s">
        <v>1135</v>
      </c>
      <c r="AZ182" s="5" t="s">
        <v>1153</v>
      </c>
      <c r="BA182" s="5" t="s">
        <v>1135</v>
      </c>
      <c r="BB182" s="33" t="s">
        <v>781</v>
      </c>
      <c r="BC182" s="100">
        <v>42916</v>
      </c>
      <c r="BD182" s="33" t="s">
        <v>4387</v>
      </c>
      <c r="BE182" s="104"/>
      <c r="BF182" s="61"/>
      <c r="BG182" s="61"/>
      <c r="BH182" s="61"/>
      <c r="BI182" s="61"/>
      <c r="BJ182" s="44" t="s">
        <v>956</v>
      </c>
      <c r="BK182" s="104"/>
      <c r="BL182" s="104"/>
      <c r="BN182" s="65"/>
      <c r="BO182" s="65"/>
      <c r="BP182" s="65"/>
      <c r="BQ182" s="65"/>
    </row>
    <row r="183" spans="1:69" s="62" customFormat="1" ht="115.55" hidden="1" customHeight="1" x14ac:dyDescent="0.3">
      <c r="A183" s="106" t="s">
        <v>1431</v>
      </c>
      <c r="B183" s="17" t="s">
        <v>213</v>
      </c>
      <c r="C183" s="92">
        <v>42661</v>
      </c>
      <c r="D183" s="92" t="s">
        <v>4288</v>
      </c>
      <c r="E183" s="106" t="s">
        <v>1094</v>
      </c>
      <c r="F183" s="65" t="s">
        <v>6504</v>
      </c>
      <c r="G183" s="5" t="s">
        <v>271</v>
      </c>
      <c r="H183" s="5" t="s">
        <v>220</v>
      </c>
      <c r="I183" s="154" t="s">
        <v>272</v>
      </c>
      <c r="J183" s="17" t="s">
        <v>207</v>
      </c>
      <c r="K183" s="104">
        <v>1</v>
      </c>
      <c r="L183" s="303" t="s">
        <v>244</v>
      </c>
      <c r="M183" s="303">
        <v>42993</v>
      </c>
      <c r="N183" s="39">
        <f t="shared" si="5"/>
        <v>35</v>
      </c>
      <c r="O183" s="150">
        <v>1</v>
      </c>
      <c r="P183" s="65" t="s">
        <v>29</v>
      </c>
      <c r="Q183" s="65" t="s">
        <v>30</v>
      </c>
      <c r="R183" s="153" t="s">
        <v>2554</v>
      </c>
      <c r="S183" s="146">
        <f t="shared" si="4"/>
        <v>390</v>
      </c>
      <c r="T183" s="152" t="s">
        <v>2572</v>
      </c>
      <c r="U183" s="153" t="s">
        <v>2554</v>
      </c>
      <c r="V183" s="65"/>
      <c r="W183" s="77"/>
      <c r="X183" s="77"/>
      <c r="Y183" s="77"/>
      <c r="Z183" s="77"/>
      <c r="AA183" s="5" t="s">
        <v>273</v>
      </c>
      <c r="AB183" s="5" t="s">
        <v>16</v>
      </c>
      <c r="AC183" s="5" t="s">
        <v>16</v>
      </c>
      <c r="AD183" s="154" t="s">
        <v>16</v>
      </c>
      <c r="AE183" s="5" t="s">
        <v>16</v>
      </c>
      <c r="AF183" s="5" t="s">
        <v>1815</v>
      </c>
      <c r="AG183" s="5" t="s">
        <v>1818</v>
      </c>
      <c r="AH183" s="5" t="s">
        <v>1815</v>
      </c>
      <c r="AI183" s="5" t="s">
        <v>1818</v>
      </c>
      <c r="AJ183" s="5" t="s">
        <v>1818</v>
      </c>
      <c r="AK183" s="5" t="s">
        <v>1818</v>
      </c>
      <c r="AL183" s="5" t="s">
        <v>2616</v>
      </c>
      <c r="AM183" s="5" t="s">
        <v>1818</v>
      </c>
      <c r="AN183" s="5" t="s">
        <v>2616</v>
      </c>
      <c r="AO183" s="5" t="s">
        <v>1818</v>
      </c>
      <c r="AP183" s="5" t="s">
        <v>1153</v>
      </c>
      <c r="AQ183" s="5" t="s">
        <v>1818</v>
      </c>
      <c r="AR183" s="5" t="s">
        <v>1153</v>
      </c>
      <c r="AS183" s="5" t="s">
        <v>1818</v>
      </c>
      <c r="AT183" s="5" t="s">
        <v>1153</v>
      </c>
      <c r="AU183" s="5" t="s">
        <v>1818</v>
      </c>
      <c r="AV183" s="5" t="s">
        <v>1153</v>
      </c>
      <c r="AW183" s="5" t="s">
        <v>1818</v>
      </c>
      <c r="AX183" s="5" t="s">
        <v>1153</v>
      </c>
      <c r="AY183" s="5" t="s">
        <v>1818</v>
      </c>
      <c r="AZ183" s="5" t="s">
        <v>1153</v>
      </c>
      <c r="BA183" s="5" t="s">
        <v>1818</v>
      </c>
      <c r="BB183" s="33" t="s">
        <v>781</v>
      </c>
      <c r="BC183" s="100">
        <v>43577</v>
      </c>
      <c r="BD183" s="33" t="s">
        <v>4387</v>
      </c>
      <c r="BE183" s="104"/>
      <c r="BF183" s="61"/>
      <c r="BG183" s="61"/>
      <c r="BH183" s="61"/>
      <c r="BI183" s="61"/>
      <c r="BJ183" s="44" t="s">
        <v>956</v>
      </c>
      <c r="BK183" s="104"/>
      <c r="BL183" s="104"/>
      <c r="BN183" s="65"/>
      <c r="BO183" s="65"/>
      <c r="BP183" s="65"/>
      <c r="BQ183" s="65"/>
    </row>
    <row r="184" spans="1:69" s="62" customFormat="1" ht="115.55" hidden="1" customHeight="1" x14ac:dyDescent="0.3">
      <c r="A184" s="106" t="s">
        <v>1432</v>
      </c>
      <c r="B184" s="17" t="s">
        <v>213</v>
      </c>
      <c r="C184" s="92">
        <v>42661</v>
      </c>
      <c r="D184" s="92" t="s">
        <v>4288</v>
      </c>
      <c r="E184" s="106" t="s">
        <v>1095</v>
      </c>
      <c r="F184" s="65" t="s">
        <v>6505</v>
      </c>
      <c r="G184" s="5" t="s">
        <v>274</v>
      </c>
      <c r="H184" s="5" t="s">
        <v>220</v>
      </c>
      <c r="I184" s="5" t="s">
        <v>221</v>
      </c>
      <c r="J184" s="17" t="s">
        <v>207</v>
      </c>
      <c r="K184" s="104">
        <v>1</v>
      </c>
      <c r="L184" s="303" t="s">
        <v>244</v>
      </c>
      <c r="M184" s="303">
        <v>42993</v>
      </c>
      <c r="N184" s="39">
        <f t="shared" si="5"/>
        <v>35</v>
      </c>
      <c r="O184" s="150">
        <v>1</v>
      </c>
      <c r="P184" s="65" t="s">
        <v>29</v>
      </c>
      <c r="Q184" s="65" t="s">
        <v>30</v>
      </c>
      <c r="R184" s="37" t="s">
        <v>2569</v>
      </c>
      <c r="S184" s="146">
        <f t="shared" si="4"/>
        <v>135</v>
      </c>
      <c r="T184" s="152" t="s">
        <v>2572</v>
      </c>
      <c r="U184" s="153" t="s">
        <v>2554</v>
      </c>
      <c r="V184" s="5" t="s">
        <v>1135</v>
      </c>
      <c r="W184" s="5" t="s">
        <v>1135</v>
      </c>
      <c r="X184" s="5" t="s">
        <v>1135</v>
      </c>
      <c r="Y184" s="5" t="s">
        <v>1135</v>
      </c>
      <c r="Z184" s="5" t="s">
        <v>1135</v>
      </c>
      <c r="AA184" s="5" t="s">
        <v>1135</v>
      </c>
      <c r="AB184" s="5" t="s">
        <v>1135</v>
      </c>
      <c r="AC184" s="5" t="s">
        <v>1135</v>
      </c>
      <c r="AD184" s="5" t="s">
        <v>1135</v>
      </c>
      <c r="AE184" s="5" t="s">
        <v>1135</v>
      </c>
      <c r="AF184" s="5" t="s">
        <v>1153</v>
      </c>
      <c r="AG184" s="5" t="s">
        <v>1135</v>
      </c>
      <c r="AH184" s="5" t="s">
        <v>1153</v>
      </c>
      <c r="AI184" s="5" t="s">
        <v>1135</v>
      </c>
      <c r="AJ184" s="5" t="s">
        <v>1153</v>
      </c>
      <c r="AK184" s="5" t="s">
        <v>1135</v>
      </c>
      <c r="AL184" s="5" t="s">
        <v>1153</v>
      </c>
      <c r="AM184" s="5" t="s">
        <v>1135</v>
      </c>
      <c r="AN184" s="5" t="s">
        <v>1153</v>
      </c>
      <c r="AO184" s="5" t="s">
        <v>1135</v>
      </c>
      <c r="AP184" s="5" t="s">
        <v>1153</v>
      </c>
      <c r="AQ184" s="5" t="s">
        <v>1135</v>
      </c>
      <c r="AR184" s="5" t="s">
        <v>1153</v>
      </c>
      <c r="AS184" s="5" t="s">
        <v>1135</v>
      </c>
      <c r="AT184" s="5" t="s">
        <v>1153</v>
      </c>
      <c r="AU184" s="5" t="s">
        <v>1135</v>
      </c>
      <c r="AV184" s="5" t="s">
        <v>1153</v>
      </c>
      <c r="AW184" s="5" t="s">
        <v>1135</v>
      </c>
      <c r="AX184" s="5" t="s">
        <v>1153</v>
      </c>
      <c r="AY184" s="5" t="s">
        <v>1135</v>
      </c>
      <c r="AZ184" s="5" t="s">
        <v>1153</v>
      </c>
      <c r="BA184" s="5" t="s">
        <v>1135</v>
      </c>
      <c r="BB184" s="33" t="s">
        <v>781</v>
      </c>
      <c r="BC184" s="100">
        <v>42916</v>
      </c>
      <c r="BD184" s="33" t="s">
        <v>4387</v>
      </c>
      <c r="BE184" s="104"/>
      <c r="BF184" s="61"/>
      <c r="BG184" s="61"/>
      <c r="BH184" s="61"/>
      <c r="BI184" s="61"/>
      <c r="BJ184" s="44" t="s">
        <v>956</v>
      </c>
      <c r="BK184" s="104"/>
      <c r="BL184" s="104"/>
      <c r="BN184" s="65"/>
      <c r="BO184" s="65"/>
      <c r="BP184" s="65"/>
      <c r="BQ184" s="65"/>
    </row>
    <row r="185" spans="1:69" s="62" customFormat="1" ht="115.55" hidden="1" customHeight="1" x14ac:dyDescent="0.3">
      <c r="A185" s="106" t="s">
        <v>1433</v>
      </c>
      <c r="B185" s="17" t="s">
        <v>213</v>
      </c>
      <c r="C185" s="92">
        <v>42661</v>
      </c>
      <c r="D185" s="92" t="s">
        <v>4289</v>
      </c>
      <c r="E185" s="106" t="s">
        <v>1096</v>
      </c>
      <c r="F185" s="65" t="s">
        <v>6506</v>
      </c>
      <c r="G185" s="5" t="s">
        <v>303</v>
      </c>
      <c r="H185" s="5" t="s">
        <v>8643</v>
      </c>
      <c r="I185" s="5" t="s">
        <v>304</v>
      </c>
      <c r="J185" s="17" t="s">
        <v>305</v>
      </c>
      <c r="K185" s="104">
        <v>1</v>
      </c>
      <c r="L185" s="303" t="s">
        <v>296</v>
      </c>
      <c r="M185" s="303">
        <v>42993</v>
      </c>
      <c r="N185" s="39">
        <f t="shared" si="5"/>
        <v>50</v>
      </c>
      <c r="O185" s="150">
        <v>1</v>
      </c>
      <c r="P185" s="65" t="s">
        <v>48</v>
      </c>
      <c r="Q185" s="65"/>
      <c r="R185" s="153" t="s">
        <v>2558</v>
      </c>
      <c r="S185" s="146">
        <f t="shared" si="4"/>
        <v>386</v>
      </c>
      <c r="T185" s="152" t="s">
        <v>2572</v>
      </c>
      <c r="U185" s="153" t="s">
        <v>2558</v>
      </c>
      <c r="V185" s="5" t="s">
        <v>1135</v>
      </c>
      <c r="W185" s="5" t="s">
        <v>1135</v>
      </c>
      <c r="X185" s="5" t="s">
        <v>1135</v>
      </c>
      <c r="Y185" s="5" t="s">
        <v>1135</v>
      </c>
      <c r="Z185" s="5" t="s">
        <v>1135</v>
      </c>
      <c r="AA185" s="5" t="s">
        <v>1135</v>
      </c>
      <c r="AB185" s="5" t="s">
        <v>1135</v>
      </c>
      <c r="AC185" s="5" t="s">
        <v>1135</v>
      </c>
      <c r="AD185" s="5" t="s">
        <v>1135</v>
      </c>
      <c r="AE185" s="5" t="s">
        <v>1135</v>
      </c>
      <c r="AF185" s="5" t="s">
        <v>1153</v>
      </c>
      <c r="AG185" s="5" t="s">
        <v>1135</v>
      </c>
      <c r="AH185" s="5" t="s">
        <v>1153</v>
      </c>
      <c r="AI185" s="5" t="s">
        <v>1135</v>
      </c>
      <c r="AJ185" s="5" t="s">
        <v>1153</v>
      </c>
      <c r="AK185" s="5" t="s">
        <v>1135</v>
      </c>
      <c r="AL185" s="5" t="s">
        <v>1153</v>
      </c>
      <c r="AM185" s="5" t="s">
        <v>1135</v>
      </c>
      <c r="AN185" s="5" t="s">
        <v>1153</v>
      </c>
      <c r="AO185" s="5" t="s">
        <v>1135</v>
      </c>
      <c r="AP185" s="5" t="s">
        <v>1153</v>
      </c>
      <c r="AQ185" s="5" t="s">
        <v>1135</v>
      </c>
      <c r="AR185" s="5" t="s">
        <v>1153</v>
      </c>
      <c r="AS185" s="5" t="s">
        <v>1135</v>
      </c>
      <c r="AT185" s="5" t="s">
        <v>1153</v>
      </c>
      <c r="AU185" s="5" t="s">
        <v>1135</v>
      </c>
      <c r="AV185" s="5" t="s">
        <v>1153</v>
      </c>
      <c r="AW185" s="5" t="s">
        <v>1135</v>
      </c>
      <c r="AX185" s="5" t="s">
        <v>1153</v>
      </c>
      <c r="AY185" s="5" t="s">
        <v>1135</v>
      </c>
      <c r="AZ185" s="5" t="s">
        <v>1153</v>
      </c>
      <c r="BA185" s="5" t="s">
        <v>1135</v>
      </c>
      <c r="BB185" s="33" t="s">
        <v>781</v>
      </c>
      <c r="BC185" s="100">
        <v>42916</v>
      </c>
      <c r="BD185" s="33" t="s">
        <v>4387</v>
      </c>
      <c r="BE185" s="104"/>
      <c r="BF185" s="96"/>
      <c r="BG185" s="96"/>
      <c r="BH185" s="96"/>
      <c r="BI185" s="96"/>
      <c r="BJ185" s="44" t="s">
        <v>956</v>
      </c>
      <c r="BK185" s="104"/>
      <c r="BL185" s="104"/>
      <c r="BN185" s="65"/>
      <c r="BO185" s="65"/>
      <c r="BP185" s="65"/>
      <c r="BQ185" s="65"/>
    </row>
    <row r="186" spans="1:69" s="62" customFormat="1" ht="115.55" hidden="1" customHeight="1" x14ac:dyDescent="0.3">
      <c r="A186" s="106" t="s">
        <v>1434</v>
      </c>
      <c r="B186" s="17" t="s">
        <v>213</v>
      </c>
      <c r="C186" s="92">
        <v>42661</v>
      </c>
      <c r="D186" s="92" t="s">
        <v>4288</v>
      </c>
      <c r="E186" s="106" t="s">
        <v>1097</v>
      </c>
      <c r="F186" s="65" t="s">
        <v>6507</v>
      </c>
      <c r="G186" s="5" t="s">
        <v>292</v>
      </c>
      <c r="H186" s="5" t="s">
        <v>293</v>
      </c>
      <c r="I186" s="5" t="s">
        <v>294</v>
      </c>
      <c r="J186" s="17" t="s">
        <v>295</v>
      </c>
      <c r="K186" s="104">
        <v>1</v>
      </c>
      <c r="L186" s="303" t="s">
        <v>296</v>
      </c>
      <c r="M186" s="303">
        <v>42765</v>
      </c>
      <c r="N186" s="39">
        <f t="shared" si="5"/>
        <v>18</v>
      </c>
      <c r="O186" s="150">
        <v>1</v>
      </c>
      <c r="P186" s="65" t="s">
        <v>29</v>
      </c>
      <c r="Q186" s="65" t="s">
        <v>30</v>
      </c>
      <c r="R186" s="152" t="s">
        <v>2568</v>
      </c>
      <c r="S186" s="146">
        <f t="shared" si="4"/>
        <v>182</v>
      </c>
      <c r="T186" s="86" t="s">
        <v>2574</v>
      </c>
      <c r="U186" s="65" t="s">
        <v>2571</v>
      </c>
      <c r="V186" s="65" t="s">
        <v>2571</v>
      </c>
      <c r="W186" s="65" t="s">
        <v>2571</v>
      </c>
      <c r="X186" s="65" t="s">
        <v>2571</v>
      </c>
      <c r="Y186" s="65" t="s">
        <v>2571</v>
      </c>
      <c r="Z186" s="65" t="s">
        <v>2571</v>
      </c>
      <c r="AA186" s="65" t="s">
        <v>2571</v>
      </c>
      <c r="AB186" s="65" t="s">
        <v>2571</v>
      </c>
      <c r="AC186" s="65" t="s">
        <v>2571</v>
      </c>
      <c r="AD186" s="65" t="s">
        <v>2571</v>
      </c>
      <c r="AE186" s="65" t="s">
        <v>2571</v>
      </c>
      <c r="AF186" s="65" t="s">
        <v>2571</v>
      </c>
      <c r="AG186" s="65" t="s">
        <v>2571</v>
      </c>
      <c r="AH186" s="65" t="s">
        <v>2571</v>
      </c>
      <c r="AI186" s="65" t="s">
        <v>2571</v>
      </c>
      <c r="AJ186" s="65" t="s">
        <v>2571</v>
      </c>
      <c r="AK186" s="65" t="s">
        <v>2571</v>
      </c>
      <c r="AL186" s="65" t="s">
        <v>2616</v>
      </c>
      <c r="AM186" s="65" t="s">
        <v>2571</v>
      </c>
      <c r="AN186" s="65" t="s">
        <v>2616</v>
      </c>
      <c r="AO186" s="65" t="s">
        <v>2571</v>
      </c>
      <c r="AP186" s="65" t="s">
        <v>1153</v>
      </c>
      <c r="AQ186" s="65" t="s">
        <v>2571</v>
      </c>
      <c r="AR186" s="65" t="s">
        <v>1153</v>
      </c>
      <c r="AS186" s="65" t="s">
        <v>2571</v>
      </c>
      <c r="AT186" s="65" t="s">
        <v>1153</v>
      </c>
      <c r="AU186" s="65" t="s">
        <v>2571</v>
      </c>
      <c r="AV186" s="65" t="s">
        <v>1153</v>
      </c>
      <c r="AW186" s="65" t="s">
        <v>2571</v>
      </c>
      <c r="AX186" s="65" t="s">
        <v>1153</v>
      </c>
      <c r="AY186" s="65" t="s">
        <v>2571</v>
      </c>
      <c r="AZ186" s="65" t="s">
        <v>1153</v>
      </c>
      <c r="BA186" s="65" t="s">
        <v>2571</v>
      </c>
      <c r="BB186" s="33" t="s">
        <v>781</v>
      </c>
      <c r="BC186" s="100">
        <v>42735</v>
      </c>
      <c r="BD186" s="33" t="s">
        <v>4387</v>
      </c>
      <c r="BE186" s="104"/>
      <c r="BF186" s="96"/>
      <c r="BG186" s="96"/>
      <c r="BH186" s="96"/>
      <c r="BI186" s="96"/>
      <c r="BJ186" s="44" t="s">
        <v>956</v>
      </c>
      <c r="BK186" s="104"/>
      <c r="BL186" s="104"/>
      <c r="BN186" s="65"/>
      <c r="BO186" s="65"/>
      <c r="BP186" s="65"/>
      <c r="BQ186" s="65"/>
    </row>
    <row r="187" spans="1:69" s="62" customFormat="1" ht="115.55" hidden="1" customHeight="1" x14ac:dyDescent="0.3">
      <c r="A187" s="106" t="s">
        <v>1435</v>
      </c>
      <c r="B187" s="17" t="s">
        <v>213</v>
      </c>
      <c r="C187" s="92">
        <v>42661</v>
      </c>
      <c r="D187" s="92" t="s">
        <v>4287</v>
      </c>
      <c r="E187" s="106" t="s">
        <v>1098</v>
      </c>
      <c r="F187" s="65" t="s">
        <v>6508</v>
      </c>
      <c r="G187" s="5" t="s">
        <v>347</v>
      </c>
      <c r="H187" s="5" t="s">
        <v>348</v>
      </c>
      <c r="I187" s="5" t="s">
        <v>349</v>
      </c>
      <c r="J187" s="17" t="s">
        <v>350</v>
      </c>
      <c r="K187" s="104">
        <v>1</v>
      </c>
      <c r="L187" s="303" t="s">
        <v>296</v>
      </c>
      <c r="M187" s="303">
        <v>42735</v>
      </c>
      <c r="N187" s="39">
        <f t="shared" si="5"/>
        <v>13</v>
      </c>
      <c r="O187" s="150">
        <v>1</v>
      </c>
      <c r="P187" s="65" t="s">
        <v>48</v>
      </c>
      <c r="Q187" s="65"/>
      <c r="R187" s="153" t="s">
        <v>2559</v>
      </c>
      <c r="S187" s="146">
        <f t="shared" si="4"/>
        <v>307</v>
      </c>
      <c r="T187" s="37" t="s">
        <v>8644</v>
      </c>
      <c r="U187" s="153" t="s">
        <v>2559</v>
      </c>
      <c r="V187" s="5" t="s">
        <v>2573</v>
      </c>
      <c r="W187" s="5" t="s">
        <v>2573</v>
      </c>
      <c r="X187" s="5" t="s">
        <v>2573</v>
      </c>
      <c r="Y187" s="5" t="s">
        <v>2573</v>
      </c>
      <c r="Z187" s="5" t="s">
        <v>2573</v>
      </c>
      <c r="AA187" s="5" t="s">
        <v>2573</v>
      </c>
      <c r="AB187" s="5" t="s">
        <v>2573</v>
      </c>
      <c r="AC187" s="5" t="s">
        <v>2573</v>
      </c>
      <c r="AD187" s="5" t="s">
        <v>2573</v>
      </c>
      <c r="AE187" s="5" t="s">
        <v>2573</v>
      </c>
      <c r="AF187" s="5" t="s">
        <v>2573</v>
      </c>
      <c r="AG187" s="5" t="s">
        <v>2573</v>
      </c>
      <c r="AH187" s="5" t="s">
        <v>2573</v>
      </c>
      <c r="AI187" s="5" t="s">
        <v>2573</v>
      </c>
      <c r="AJ187" s="5" t="s">
        <v>2573</v>
      </c>
      <c r="AK187" s="5" t="s">
        <v>2573</v>
      </c>
      <c r="AL187" s="5" t="s">
        <v>2616</v>
      </c>
      <c r="AM187" s="5" t="s">
        <v>2573</v>
      </c>
      <c r="AN187" s="5" t="s">
        <v>2616</v>
      </c>
      <c r="AO187" s="5" t="s">
        <v>2573</v>
      </c>
      <c r="AP187" s="5" t="s">
        <v>1153</v>
      </c>
      <c r="AQ187" s="5" t="s">
        <v>2573</v>
      </c>
      <c r="AR187" s="5" t="s">
        <v>1153</v>
      </c>
      <c r="AS187" s="5" t="s">
        <v>2573</v>
      </c>
      <c r="AT187" s="5" t="s">
        <v>1153</v>
      </c>
      <c r="AU187" s="5" t="s">
        <v>2573</v>
      </c>
      <c r="AV187" s="5" t="s">
        <v>1153</v>
      </c>
      <c r="AW187" s="5" t="s">
        <v>2573</v>
      </c>
      <c r="AX187" s="5" t="s">
        <v>1153</v>
      </c>
      <c r="AY187" s="5" t="s">
        <v>2573</v>
      </c>
      <c r="AZ187" s="5" t="s">
        <v>1153</v>
      </c>
      <c r="BA187" s="5" t="s">
        <v>2573</v>
      </c>
      <c r="BB187" s="33" t="s">
        <v>781</v>
      </c>
      <c r="BC187" s="100">
        <v>42916</v>
      </c>
      <c r="BD187" s="33" t="s">
        <v>4387</v>
      </c>
      <c r="BE187" s="104"/>
      <c r="BF187" s="96"/>
      <c r="BG187" s="96"/>
      <c r="BH187" s="96"/>
      <c r="BI187" s="96"/>
      <c r="BJ187" s="44" t="s">
        <v>956</v>
      </c>
      <c r="BK187" s="104"/>
      <c r="BL187" s="104"/>
      <c r="BN187" s="65"/>
      <c r="BO187" s="65"/>
      <c r="BP187" s="65"/>
      <c r="BQ187" s="65"/>
    </row>
    <row r="188" spans="1:69" s="62" customFormat="1" ht="115.55" hidden="1" customHeight="1" x14ac:dyDescent="0.3">
      <c r="A188" s="106" t="s">
        <v>1436</v>
      </c>
      <c r="B188" s="17" t="s">
        <v>213</v>
      </c>
      <c r="C188" s="92">
        <v>42661</v>
      </c>
      <c r="D188" s="92" t="s">
        <v>4287</v>
      </c>
      <c r="E188" s="106" t="s">
        <v>1098</v>
      </c>
      <c r="F188" s="65" t="s">
        <v>6508</v>
      </c>
      <c r="G188" s="5" t="s">
        <v>347</v>
      </c>
      <c r="H188" s="5" t="s">
        <v>8645</v>
      </c>
      <c r="I188" s="5" t="s">
        <v>351</v>
      </c>
      <c r="J188" s="17" t="s">
        <v>352</v>
      </c>
      <c r="K188" s="104">
        <v>1</v>
      </c>
      <c r="L188" s="303" t="s">
        <v>353</v>
      </c>
      <c r="M188" s="303">
        <v>42704</v>
      </c>
      <c r="N188" s="39">
        <f t="shared" si="5"/>
        <v>5</v>
      </c>
      <c r="O188" s="150">
        <v>1</v>
      </c>
      <c r="P188" s="65" t="s">
        <v>48</v>
      </c>
      <c r="Q188" s="65"/>
      <c r="R188" s="37" t="s">
        <v>2569</v>
      </c>
      <c r="S188" s="146">
        <f t="shared" si="4"/>
        <v>135</v>
      </c>
      <c r="T188" s="37" t="s">
        <v>2575</v>
      </c>
      <c r="U188" s="65" t="s">
        <v>2571</v>
      </c>
      <c r="V188" s="65" t="s">
        <v>2571</v>
      </c>
      <c r="W188" s="65" t="s">
        <v>2571</v>
      </c>
      <c r="X188" s="65" t="s">
        <v>2571</v>
      </c>
      <c r="Y188" s="65" t="s">
        <v>2571</v>
      </c>
      <c r="Z188" s="65" t="s">
        <v>2571</v>
      </c>
      <c r="AA188" s="65" t="s">
        <v>2571</v>
      </c>
      <c r="AB188" s="65" t="s">
        <v>2571</v>
      </c>
      <c r="AC188" s="65" t="s">
        <v>2571</v>
      </c>
      <c r="AD188" s="65" t="s">
        <v>2571</v>
      </c>
      <c r="AE188" s="65" t="s">
        <v>2571</v>
      </c>
      <c r="AF188" s="65" t="s">
        <v>2571</v>
      </c>
      <c r="AG188" s="65" t="s">
        <v>2571</v>
      </c>
      <c r="AH188" s="65" t="s">
        <v>2571</v>
      </c>
      <c r="AI188" s="65" t="s">
        <v>2571</v>
      </c>
      <c r="AJ188" s="65" t="s">
        <v>2571</v>
      </c>
      <c r="AK188" s="65" t="s">
        <v>2571</v>
      </c>
      <c r="AL188" s="65" t="s">
        <v>2616</v>
      </c>
      <c r="AM188" s="65" t="s">
        <v>2571</v>
      </c>
      <c r="AN188" s="65" t="s">
        <v>2616</v>
      </c>
      <c r="AO188" s="65" t="s">
        <v>2571</v>
      </c>
      <c r="AP188" s="65" t="s">
        <v>1153</v>
      </c>
      <c r="AQ188" s="65" t="s">
        <v>2571</v>
      </c>
      <c r="AR188" s="65" t="s">
        <v>1153</v>
      </c>
      <c r="AS188" s="65" t="s">
        <v>2571</v>
      </c>
      <c r="AT188" s="65" t="s">
        <v>1153</v>
      </c>
      <c r="AU188" s="65" t="s">
        <v>2571</v>
      </c>
      <c r="AV188" s="65" t="s">
        <v>1153</v>
      </c>
      <c r="AW188" s="65" t="s">
        <v>2571</v>
      </c>
      <c r="AX188" s="65" t="s">
        <v>1153</v>
      </c>
      <c r="AY188" s="65" t="s">
        <v>2571</v>
      </c>
      <c r="AZ188" s="65" t="s">
        <v>1153</v>
      </c>
      <c r="BA188" s="65" t="s">
        <v>2571</v>
      </c>
      <c r="BB188" s="33" t="s">
        <v>781</v>
      </c>
      <c r="BC188" s="100">
        <v>42735</v>
      </c>
      <c r="BD188" s="33" t="s">
        <v>4387</v>
      </c>
      <c r="BE188" s="104"/>
      <c r="BF188" s="96"/>
      <c r="BG188" s="96"/>
      <c r="BH188" s="96"/>
      <c r="BI188" s="96"/>
      <c r="BJ188" s="44" t="s">
        <v>956</v>
      </c>
      <c r="BK188" s="104"/>
      <c r="BL188" s="104"/>
      <c r="BN188" s="65"/>
      <c r="BO188" s="65"/>
      <c r="BP188" s="65"/>
      <c r="BQ188" s="65"/>
    </row>
    <row r="189" spans="1:69" s="62" customFormat="1" ht="115.55" hidden="1" customHeight="1" x14ac:dyDescent="0.3">
      <c r="A189" s="106" t="s">
        <v>1437</v>
      </c>
      <c r="B189" s="17" t="s">
        <v>213</v>
      </c>
      <c r="C189" s="92">
        <v>42661</v>
      </c>
      <c r="D189" s="92" t="s">
        <v>4288</v>
      </c>
      <c r="E189" s="106" t="s">
        <v>1099</v>
      </c>
      <c r="F189" s="65" t="s">
        <v>6509</v>
      </c>
      <c r="G189" s="5" t="s">
        <v>306</v>
      </c>
      <c r="H189" s="5" t="s">
        <v>307</v>
      </c>
      <c r="I189" s="5" t="s">
        <v>308</v>
      </c>
      <c r="J189" s="17" t="s">
        <v>309</v>
      </c>
      <c r="K189" s="104">
        <v>1</v>
      </c>
      <c r="L189" s="303" t="s">
        <v>296</v>
      </c>
      <c r="M189" s="303">
        <v>42735</v>
      </c>
      <c r="N189" s="39">
        <f t="shared" si="5"/>
        <v>13</v>
      </c>
      <c r="O189" s="150">
        <v>1</v>
      </c>
      <c r="P189" s="65" t="s">
        <v>48</v>
      </c>
      <c r="Q189" s="65"/>
      <c r="R189" s="65" t="s">
        <v>310</v>
      </c>
      <c r="S189" s="146">
        <f t="shared" si="4"/>
        <v>234</v>
      </c>
      <c r="T189" s="152" t="s">
        <v>8644</v>
      </c>
      <c r="U189" s="153" t="s">
        <v>2560</v>
      </c>
      <c r="V189" s="65"/>
      <c r="W189" s="17"/>
      <c r="X189" s="17"/>
      <c r="Y189" s="17"/>
      <c r="Z189" s="17"/>
      <c r="AA189" s="65" t="s">
        <v>310</v>
      </c>
      <c r="AB189" s="5" t="s">
        <v>16</v>
      </c>
      <c r="AC189" s="5" t="s">
        <v>16</v>
      </c>
      <c r="AD189" s="5" t="s">
        <v>16</v>
      </c>
      <c r="AE189" s="149" t="s">
        <v>16</v>
      </c>
      <c r="AF189" s="5" t="s">
        <v>1815</v>
      </c>
      <c r="AG189" s="5" t="s">
        <v>1818</v>
      </c>
      <c r="AH189" s="5" t="s">
        <v>1815</v>
      </c>
      <c r="AI189" s="5" t="s">
        <v>1818</v>
      </c>
      <c r="AJ189" s="5" t="s">
        <v>1818</v>
      </c>
      <c r="AK189" s="5" t="s">
        <v>1818</v>
      </c>
      <c r="AL189" s="5" t="s">
        <v>2616</v>
      </c>
      <c r="AM189" s="5" t="s">
        <v>1818</v>
      </c>
      <c r="AN189" s="5" t="s">
        <v>2616</v>
      </c>
      <c r="AO189" s="5" t="s">
        <v>1818</v>
      </c>
      <c r="AP189" s="5" t="s">
        <v>1153</v>
      </c>
      <c r="AQ189" s="5" t="s">
        <v>1818</v>
      </c>
      <c r="AR189" s="5" t="s">
        <v>1153</v>
      </c>
      <c r="AS189" s="5" t="s">
        <v>1818</v>
      </c>
      <c r="AT189" s="5" t="s">
        <v>1153</v>
      </c>
      <c r="AU189" s="5" t="s">
        <v>1818</v>
      </c>
      <c r="AV189" s="5" t="s">
        <v>1153</v>
      </c>
      <c r="AW189" s="5" t="s">
        <v>1818</v>
      </c>
      <c r="AX189" s="5" t="s">
        <v>1153</v>
      </c>
      <c r="AY189" s="5" t="s">
        <v>1818</v>
      </c>
      <c r="AZ189" s="5" t="s">
        <v>1153</v>
      </c>
      <c r="BA189" s="5" t="s">
        <v>1818</v>
      </c>
      <c r="BB189" s="33" t="s">
        <v>781</v>
      </c>
      <c r="BC189" s="100">
        <v>43577</v>
      </c>
      <c r="BD189" s="33" t="s">
        <v>4387</v>
      </c>
      <c r="BE189" s="104"/>
      <c r="BF189" s="96"/>
      <c r="BG189" s="96"/>
      <c r="BH189" s="96"/>
      <c r="BI189" s="96"/>
      <c r="BJ189" s="44" t="s">
        <v>956</v>
      </c>
      <c r="BK189" s="104"/>
      <c r="BL189" s="104"/>
      <c r="BN189" s="65"/>
      <c r="BO189" s="65"/>
      <c r="BP189" s="65"/>
      <c r="BQ189" s="65"/>
    </row>
    <row r="190" spans="1:69" s="62" customFormat="1" ht="115.55" hidden="1" customHeight="1" x14ac:dyDescent="0.3">
      <c r="A190" s="106" t="s">
        <v>1438</v>
      </c>
      <c r="B190" s="17" t="s">
        <v>213</v>
      </c>
      <c r="C190" s="92">
        <v>42661</v>
      </c>
      <c r="D190" s="92" t="s">
        <v>4384</v>
      </c>
      <c r="E190" s="106" t="s">
        <v>1100</v>
      </c>
      <c r="F190" s="65" t="s">
        <v>8646</v>
      </c>
      <c r="G190" s="5" t="s">
        <v>209</v>
      </c>
      <c r="H190" s="5" t="s">
        <v>209</v>
      </c>
      <c r="I190" s="5" t="s">
        <v>210</v>
      </c>
      <c r="J190" s="17" t="s">
        <v>297</v>
      </c>
      <c r="K190" s="104">
        <v>1</v>
      </c>
      <c r="L190" s="303" t="s">
        <v>212</v>
      </c>
      <c r="M190" s="303">
        <v>43069</v>
      </c>
      <c r="N190" s="39">
        <f t="shared" si="5"/>
        <v>9</v>
      </c>
      <c r="O190" s="150">
        <v>1</v>
      </c>
      <c r="P190" s="65" t="s">
        <v>44</v>
      </c>
      <c r="Q190" s="65" t="s">
        <v>45</v>
      </c>
      <c r="R190" s="37" t="s">
        <v>2570</v>
      </c>
      <c r="S190" s="146">
        <f t="shared" si="4"/>
        <v>186</v>
      </c>
      <c r="T190" s="152" t="s">
        <v>2572</v>
      </c>
      <c r="U190" s="153" t="s">
        <v>2561</v>
      </c>
      <c r="V190" s="5" t="s">
        <v>1135</v>
      </c>
      <c r="W190" s="5" t="s">
        <v>1135</v>
      </c>
      <c r="X190" s="5" t="s">
        <v>1135</v>
      </c>
      <c r="Y190" s="5" t="s">
        <v>1135</v>
      </c>
      <c r="Z190" s="5" t="s">
        <v>1135</v>
      </c>
      <c r="AA190" s="5" t="s">
        <v>1135</v>
      </c>
      <c r="AB190" s="5" t="s">
        <v>1135</v>
      </c>
      <c r="AC190" s="5" t="s">
        <v>1135</v>
      </c>
      <c r="AD190" s="5" t="s">
        <v>1135</v>
      </c>
      <c r="AE190" s="5" t="s">
        <v>1135</v>
      </c>
      <c r="AF190" s="5" t="s">
        <v>1153</v>
      </c>
      <c r="AG190" s="5" t="s">
        <v>1135</v>
      </c>
      <c r="AH190" s="5" t="s">
        <v>1153</v>
      </c>
      <c r="AI190" s="5" t="s">
        <v>1135</v>
      </c>
      <c r="AJ190" s="5" t="s">
        <v>1153</v>
      </c>
      <c r="AK190" s="5" t="s">
        <v>1135</v>
      </c>
      <c r="AL190" s="5" t="s">
        <v>1153</v>
      </c>
      <c r="AM190" s="5" t="s">
        <v>1135</v>
      </c>
      <c r="AN190" s="5" t="s">
        <v>1153</v>
      </c>
      <c r="AO190" s="5" t="s">
        <v>1135</v>
      </c>
      <c r="AP190" s="5" t="s">
        <v>1153</v>
      </c>
      <c r="AQ190" s="5" t="s">
        <v>1135</v>
      </c>
      <c r="AR190" s="5" t="s">
        <v>1153</v>
      </c>
      <c r="AS190" s="5" t="s">
        <v>1135</v>
      </c>
      <c r="AT190" s="5" t="s">
        <v>1153</v>
      </c>
      <c r="AU190" s="5" t="s">
        <v>1135</v>
      </c>
      <c r="AV190" s="5" t="s">
        <v>1153</v>
      </c>
      <c r="AW190" s="5" t="s">
        <v>1135</v>
      </c>
      <c r="AX190" s="5" t="s">
        <v>1153</v>
      </c>
      <c r="AY190" s="5" t="s">
        <v>1135</v>
      </c>
      <c r="AZ190" s="5" t="s">
        <v>1153</v>
      </c>
      <c r="BA190" s="5" t="s">
        <v>1135</v>
      </c>
      <c r="BB190" s="33" t="s">
        <v>781</v>
      </c>
      <c r="BC190" s="100">
        <v>42916</v>
      </c>
      <c r="BD190" s="33" t="s">
        <v>4387</v>
      </c>
      <c r="BE190" s="104"/>
      <c r="BF190" s="96"/>
      <c r="BG190" s="96"/>
      <c r="BH190" s="96"/>
      <c r="BI190" s="96"/>
      <c r="BJ190" s="44" t="s">
        <v>956</v>
      </c>
      <c r="BK190" s="104"/>
      <c r="BL190" s="104"/>
      <c r="BN190" s="65"/>
      <c r="BO190" s="65"/>
      <c r="BP190" s="65"/>
      <c r="BQ190" s="65"/>
    </row>
    <row r="191" spans="1:69" s="62" customFormat="1" ht="115.55" hidden="1" customHeight="1" x14ac:dyDescent="0.3">
      <c r="A191" s="106" t="s">
        <v>1439</v>
      </c>
      <c r="B191" s="17" t="s">
        <v>213</v>
      </c>
      <c r="C191" s="92">
        <v>42661</v>
      </c>
      <c r="D191" s="92" t="s">
        <v>4384</v>
      </c>
      <c r="E191" s="106" t="s">
        <v>1100</v>
      </c>
      <c r="F191" s="65" t="s">
        <v>8646</v>
      </c>
      <c r="G191" s="5" t="s">
        <v>209</v>
      </c>
      <c r="H191" s="5" t="s">
        <v>209</v>
      </c>
      <c r="I191" s="5" t="s">
        <v>210</v>
      </c>
      <c r="J191" s="17" t="s">
        <v>211</v>
      </c>
      <c r="K191" s="104">
        <v>1</v>
      </c>
      <c r="L191" s="303" t="s">
        <v>212</v>
      </c>
      <c r="M191" s="303">
        <v>43069</v>
      </c>
      <c r="N191" s="39">
        <f t="shared" si="5"/>
        <v>9</v>
      </c>
      <c r="O191" s="150">
        <v>1</v>
      </c>
      <c r="P191" s="65" t="s">
        <v>44</v>
      </c>
      <c r="Q191" s="65" t="s">
        <v>214</v>
      </c>
      <c r="R191" s="153" t="s">
        <v>2562</v>
      </c>
      <c r="S191" s="146">
        <f t="shared" si="4"/>
        <v>373</v>
      </c>
      <c r="T191" s="152" t="s">
        <v>2572</v>
      </c>
      <c r="U191" s="153" t="s">
        <v>2562</v>
      </c>
      <c r="V191" s="65"/>
      <c r="W191" s="17"/>
      <c r="X191" s="17"/>
      <c r="Y191" s="17"/>
      <c r="Z191" s="17"/>
      <c r="AA191" s="5" t="s">
        <v>215</v>
      </c>
      <c r="AB191" s="5" t="s">
        <v>16</v>
      </c>
      <c r="AC191" s="5" t="s">
        <v>16</v>
      </c>
      <c r="AD191" s="5" t="s">
        <v>16</v>
      </c>
      <c r="AE191" s="5" t="s">
        <v>16</v>
      </c>
      <c r="AF191" s="5" t="s">
        <v>1815</v>
      </c>
      <c r="AG191" s="5" t="s">
        <v>1818</v>
      </c>
      <c r="AH191" s="5" t="s">
        <v>1815</v>
      </c>
      <c r="AI191" s="5" t="s">
        <v>1818</v>
      </c>
      <c r="AJ191" s="5" t="s">
        <v>1818</v>
      </c>
      <c r="AK191" s="5" t="s">
        <v>1818</v>
      </c>
      <c r="AL191" s="5" t="s">
        <v>2616</v>
      </c>
      <c r="AM191" s="5" t="s">
        <v>1818</v>
      </c>
      <c r="AN191" s="5" t="s">
        <v>2616</v>
      </c>
      <c r="AO191" s="5" t="s">
        <v>1818</v>
      </c>
      <c r="AP191" s="5" t="s">
        <v>1153</v>
      </c>
      <c r="AQ191" s="5" t="s">
        <v>1818</v>
      </c>
      <c r="AR191" s="5" t="s">
        <v>1153</v>
      </c>
      <c r="AS191" s="5" t="s">
        <v>1818</v>
      </c>
      <c r="AT191" s="5" t="s">
        <v>1153</v>
      </c>
      <c r="AU191" s="5" t="s">
        <v>1818</v>
      </c>
      <c r="AV191" s="5" t="s">
        <v>1153</v>
      </c>
      <c r="AW191" s="5" t="s">
        <v>1818</v>
      </c>
      <c r="AX191" s="5" t="s">
        <v>1153</v>
      </c>
      <c r="AY191" s="5" t="s">
        <v>1818</v>
      </c>
      <c r="AZ191" s="5" t="s">
        <v>1153</v>
      </c>
      <c r="BA191" s="5" t="s">
        <v>1818</v>
      </c>
      <c r="BB191" s="33" t="s">
        <v>781</v>
      </c>
      <c r="BC191" s="100">
        <v>43577</v>
      </c>
      <c r="BD191" s="33" t="s">
        <v>4387</v>
      </c>
      <c r="BE191" s="104"/>
      <c r="BF191" s="96"/>
      <c r="BG191" s="96"/>
      <c r="BH191" s="96"/>
      <c r="BI191" s="96"/>
      <c r="BJ191" s="44" t="s">
        <v>956</v>
      </c>
      <c r="BK191" s="104"/>
      <c r="BL191" s="104"/>
      <c r="BN191" s="65"/>
      <c r="BO191" s="65"/>
      <c r="BP191" s="65"/>
      <c r="BQ191" s="65"/>
    </row>
    <row r="192" spans="1:69" s="62" customFormat="1" ht="115.55" hidden="1" customHeight="1" x14ac:dyDescent="0.3">
      <c r="A192" s="106" t="s">
        <v>1440</v>
      </c>
      <c r="B192" s="17" t="s">
        <v>213</v>
      </c>
      <c r="C192" s="92">
        <v>42661</v>
      </c>
      <c r="D192" s="92" t="s">
        <v>4287</v>
      </c>
      <c r="E192" s="106" t="s">
        <v>1101</v>
      </c>
      <c r="F192" s="65" t="s">
        <v>6510</v>
      </c>
      <c r="G192" s="5" t="s">
        <v>311</v>
      </c>
      <c r="H192" s="5" t="s">
        <v>312</v>
      </c>
      <c r="I192" s="5" t="s">
        <v>313</v>
      </c>
      <c r="J192" s="17" t="s">
        <v>314</v>
      </c>
      <c r="K192" s="104">
        <v>1</v>
      </c>
      <c r="L192" s="303" t="s">
        <v>279</v>
      </c>
      <c r="M192" s="303">
        <v>43008</v>
      </c>
      <c r="N192" s="39">
        <f t="shared" si="5"/>
        <v>44</v>
      </c>
      <c r="O192" s="150">
        <v>1</v>
      </c>
      <c r="P192" s="65" t="s">
        <v>60</v>
      </c>
      <c r="Q192" s="65"/>
      <c r="R192" s="153" t="s">
        <v>2563</v>
      </c>
      <c r="S192" s="146">
        <f t="shared" si="4"/>
        <v>112</v>
      </c>
      <c r="T192" s="152" t="s">
        <v>2572</v>
      </c>
      <c r="U192" s="153" t="s">
        <v>2563</v>
      </c>
      <c r="V192" s="65"/>
      <c r="W192" s="17"/>
      <c r="X192" s="17"/>
      <c r="Y192" s="17"/>
      <c r="Z192" s="17"/>
      <c r="AA192" s="5" t="s">
        <v>315</v>
      </c>
      <c r="AB192" s="5" t="s">
        <v>16</v>
      </c>
      <c r="AC192" s="5" t="s">
        <v>16</v>
      </c>
      <c r="AD192" s="5" t="s">
        <v>16</v>
      </c>
      <c r="AE192" s="5" t="s">
        <v>16</v>
      </c>
      <c r="AF192" s="5" t="s">
        <v>1815</v>
      </c>
      <c r="AG192" s="5" t="s">
        <v>1818</v>
      </c>
      <c r="AH192" s="5" t="s">
        <v>1815</v>
      </c>
      <c r="AI192" s="5" t="s">
        <v>1818</v>
      </c>
      <c r="AJ192" s="5" t="s">
        <v>1818</v>
      </c>
      <c r="AK192" s="5" t="s">
        <v>1818</v>
      </c>
      <c r="AL192" s="5" t="s">
        <v>2616</v>
      </c>
      <c r="AM192" s="5" t="s">
        <v>1818</v>
      </c>
      <c r="AN192" s="5" t="s">
        <v>2616</v>
      </c>
      <c r="AO192" s="5" t="s">
        <v>1818</v>
      </c>
      <c r="AP192" s="5" t="s">
        <v>1153</v>
      </c>
      <c r="AQ192" s="5" t="s">
        <v>1818</v>
      </c>
      <c r="AR192" s="5" t="s">
        <v>1153</v>
      </c>
      <c r="AS192" s="5" t="s">
        <v>1818</v>
      </c>
      <c r="AT192" s="5" t="s">
        <v>1153</v>
      </c>
      <c r="AU192" s="5" t="s">
        <v>1818</v>
      </c>
      <c r="AV192" s="5" t="s">
        <v>1153</v>
      </c>
      <c r="AW192" s="5" t="s">
        <v>1818</v>
      </c>
      <c r="AX192" s="5" t="s">
        <v>1153</v>
      </c>
      <c r="AY192" s="5" t="s">
        <v>1818</v>
      </c>
      <c r="AZ192" s="5" t="s">
        <v>1153</v>
      </c>
      <c r="BA192" s="5" t="s">
        <v>1818</v>
      </c>
      <c r="BB192" s="33" t="s">
        <v>781</v>
      </c>
      <c r="BC192" s="100">
        <v>43577</v>
      </c>
      <c r="BD192" s="33" t="s">
        <v>4387</v>
      </c>
      <c r="BE192" s="104"/>
      <c r="BF192" s="96"/>
      <c r="BG192" s="96"/>
      <c r="BH192" s="96"/>
      <c r="BI192" s="96"/>
      <c r="BJ192" s="44" t="s">
        <v>956</v>
      </c>
      <c r="BK192" s="104"/>
      <c r="BL192" s="104"/>
      <c r="BN192" s="65"/>
      <c r="BO192" s="65"/>
      <c r="BP192" s="65"/>
      <c r="BQ192" s="65"/>
    </row>
    <row r="193" spans="1:69" s="62" customFormat="1" ht="115.55" hidden="1" customHeight="1" x14ac:dyDescent="0.3">
      <c r="A193" s="106" t="s">
        <v>1441</v>
      </c>
      <c r="B193" s="17" t="s">
        <v>213</v>
      </c>
      <c r="C193" s="92">
        <v>42661</v>
      </c>
      <c r="D193" s="92" t="s">
        <v>4287</v>
      </c>
      <c r="E193" s="106" t="s">
        <v>1103</v>
      </c>
      <c r="F193" s="65" t="s">
        <v>6511</v>
      </c>
      <c r="G193" s="5" t="s">
        <v>354</v>
      </c>
      <c r="H193" s="5" t="s">
        <v>355</v>
      </c>
      <c r="I193" s="5" t="s">
        <v>356</v>
      </c>
      <c r="J193" s="17" t="s">
        <v>357</v>
      </c>
      <c r="K193" s="104">
        <v>1</v>
      </c>
      <c r="L193" s="303" t="s">
        <v>279</v>
      </c>
      <c r="M193" s="303">
        <v>42735</v>
      </c>
      <c r="N193" s="39">
        <f t="shared" si="5"/>
        <v>5</v>
      </c>
      <c r="O193" s="150">
        <v>1</v>
      </c>
      <c r="P193" s="65" t="s">
        <v>60</v>
      </c>
      <c r="Q193" s="65"/>
      <c r="R193" s="152" t="s">
        <v>2570</v>
      </c>
      <c r="S193" s="146">
        <f t="shared" si="4"/>
        <v>186</v>
      </c>
      <c r="T193" s="152" t="s">
        <v>2570</v>
      </c>
      <c r="U193" s="65" t="s">
        <v>2571</v>
      </c>
      <c r="V193" s="65" t="s">
        <v>2571</v>
      </c>
      <c r="W193" s="65" t="s">
        <v>2571</v>
      </c>
      <c r="X193" s="65" t="s">
        <v>2571</v>
      </c>
      <c r="Y193" s="65" t="s">
        <v>2571</v>
      </c>
      <c r="Z193" s="65" t="s">
        <v>2571</v>
      </c>
      <c r="AA193" s="65" t="s">
        <v>2571</v>
      </c>
      <c r="AB193" s="65" t="s">
        <v>2571</v>
      </c>
      <c r="AC193" s="65" t="s">
        <v>2571</v>
      </c>
      <c r="AD193" s="65" t="s">
        <v>2571</v>
      </c>
      <c r="AE193" s="65" t="s">
        <v>2571</v>
      </c>
      <c r="AF193" s="65" t="s">
        <v>2571</v>
      </c>
      <c r="AG193" s="65" t="s">
        <v>2571</v>
      </c>
      <c r="AH193" s="65" t="s">
        <v>2571</v>
      </c>
      <c r="AI193" s="65" t="s">
        <v>2571</v>
      </c>
      <c r="AJ193" s="65" t="s">
        <v>2571</v>
      </c>
      <c r="AK193" s="65" t="s">
        <v>2571</v>
      </c>
      <c r="AL193" s="65" t="s">
        <v>2616</v>
      </c>
      <c r="AM193" s="65" t="s">
        <v>2571</v>
      </c>
      <c r="AN193" s="65" t="s">
        <v>2616</v>
      </c>
      <c r="AO193" s="65" t="s">
        <v>2571</v>
      </c>
      <c r="AP193" s="65" t="s">
        <v>1153</v>
      </c>
      <c r="AQ193" s="65" t="s">
        <v>2571</v>
      </c>
      <c r="AR193" s="65" t="s">
        <v>1153</v>
      </c>
      <c r="AS193" s="65" t="s">
        <v>2571</v>
      </c>
      <c r="AT193" s="65" t="s">
        <v>1153</v>
      </c>
      <c r="AU193" s="65" t="s">
        <v>2571</v>
      </c>
      <c r="AV193" s="65" t="s">
        <v>1153</v>
      </c>
      <c r="AW193" s="65" t="s">
        <v>2571</v>
      </c>
      <c r="AX193" s="65" t="s">
        <v>1153</v>
      </c>
      <c r="AY193" s="65" t="s">
        <v>2571</v>
      </c>
      <c r="AZ193" s="65" t="s">
        <v>1153</v>
      </c>
      <c r="BA193" s="65" t="s">
        <v>2571</v>
      </c>
      <c r="BB193" s="33" t="s">
        <v>781</v>
      </c>
      <c r="BC193" s="100">
        <v>42735</v>
      </c>
      <c r="BD193" s="33" t="s">
        <v>4387</v>
      </c>
      <c r="BE193" s="104"/>
      <c r="BF193" s="96"/>
      <c r="BG193" s="96"/>
      <c r="BH193" s="96"/>
      <c r="BI193" s="96"/>
      <c r="BJ193" s="44" t="s">
        <v>956</v>
      </c>
      <c r="BK193" s="104"/>
      <c r="BL193" s="104"/>
      <c r="BN193" s="65"/>
      <c r="BO193" s="65"/>
      <c r="BP193" s="65"/>
      <c r="BQ193" s="65"/>
    </row>
    <row r="194" spans="1:69" s="62" customFormat="1" ht="115.55" hidden="1" customHeight="1" x14ac:dyDescent="0.3">
      <c r="A194" s="106" t="s">
        <v>1442</v>
      </c>
      <c r="B194" s="17" t="s">
        <v>213</v>
      </c>
      <c r="C194" s="92">
        <v>42661</v>
      </c>
      <c r="D194" s="92" t="s">
        <v>4287</v>
      </c>
      <c r="E194" s="106" t="s">
        <v>1104</v>
      </c>
      <c r="F194" s="65" t="s">
        <v>6512</v>
      </c>
      <c r="G194" s="5" t="s">
        <v>354</v>
      </c>
      <c r="H194" s="5" t="s">
        <v>355</v>
      </c>
      <c r="I194" s="5" t="s">
        <v>356</v>
      </c>
      <c r="J194" s="17" t="s">
        <v>357</v>
      </c>
      <c r="K194" s="104">
        <v>1</v>
      </c>
      <c r="L194" s="303" t="s">
        <v>279</v>
      </c>
      <c r="M194" s="303">
        <v>42735</v>
      </c>
      <c r="N194" s="39">
        <f t="shared" si="5"/>
        <v>5</v>
      </c>
      <c r="O194" s="150">
        <v>1</v>
      </c>
      <c r="P194" s="65" t="s">
        <v>116</v>
      </c>
      <c r="Q194" s="65" t="s">
        <v>60</v>
      </c>
      <c r="R194" s="152" t="s">
        <v>2570</v>
      </c>
      <c r="S194" s="146">
        <f t="shared" si="4"/>
        <v>186</v>
      </c>
      <c r="T194" s="152" t="s">
        <v>2570</v>
      </c>
      <c r="U194" s="65" t="s">
        <v>2571</v>
      </c>
      <c r="V194" s="65" t="s">
        <v>2571</v>
      </c>
      <c r="W194" s="65" t="s">
        <v>2571</v>
      </c>
      <c r="X194" s="65" t="s">
        <v>2571</v>
      </c>
      <c r="Y194" s="65" t="s">
        <v>2571</v>
      </c>
      <c r="Z194" s="65" t="s">
        <v>2571</v>
      </c>
      <c r="AA194" s="65" t="s">
        <v>2571</v>
      </c>
      <c r="AB194" s="65" t="s">
        <v>2571</v>
      </c>
      <c r="AC194" s="65" t="s">
        <v>2571</v>
      </c>
      <c r="AD194" s="65" t="s">
        <v>2571</v>
      </c>
      <c r="AE194" s="65" t="s">
        <v>2571</v>
      </c>
      <c r="AF194" s="65" t="s">
        <v>2571</v>
      </c>
      <c r="AG194" s="65" t="s">
        <v>2571</v>
      </c>
      <c r="AH194" s="65" t="s">
        <v>2571</v>
      </c>
      <c r="AI194" s="65" t="s">
        <v>2571</v>
      </c>
      <c r="AJ194" s="65" t="s">
        <v>2571</v>
      </c>
      <c r="AK194" s="65" t="s">
        <v>2571</v>
      </c>
      <c r="AL194" s="65" t="s">
        <v>2616</v>
      </c>
      <c r="AM194" s="65" t="s">
        <v>2571</v>
      </c>
      <c r="AN194" s="65" t="s">
        <v>2616</v>
      </c>
      <c r="AO194" s="65" t="s">
        <v>2571</v>
      </c>
      <c r="AP194" s="65" t="s">
        <v>1153</v>
      </c>
      <c r="AQ194" s="65" t="s">
        <v>2571</v>
      </c>
      <c r="AR194" s="65" t="s">
        <v>1153</v>
      </c>
      <c r="AS194" s="65" t="s">
        <v>2571</v>
      </c>
      <c r="AT194" s="65" t="s">
        <v>1153</v>
      </c>
      <c r="AU194" s="65" t="s">
        <v>2571</v>
      </c>
      <c r="AV194" s="65" t="s">
        <v>1153</v>
      </c>
      <c r="AW194" s="65" t="s">
        <v>2571</v>
      </c>
      <c r="AX194" s="65" t="s">
        <v>1153</v>
      </c>
      <c r="AY194" s="65" t="s">
        <v>2571</v>
      </c>
      <c r="AZ194" s="65" t="s">
        <v>1153</v>
      </c>
      <c r="BA194" s="65" t="s">
        <v>2571</v>
      </c>
      <c r="BB194" s="33" t="s">
        <v>781</v>
      </c>
      <c r="BC194" s="100">
        <v>42735</v>
      </c>
      <c r="BD194" s="33" t="s">
        <v>4387</v>
      </c>
      <c r="BE194" s="104"/>
      <c r="BF194" s="96"/>
      <c r="BG194" s="96"/>
      <c r="BH194" s="96"/>
      <c r="BI194" s="96"/>
      <c r="BJ194" s="44" t="s">
        <v>956</v>
      </c>
      <c r="BK194" s="104"/>
      <c r="BL194" s="104"/>
      <c r="BN194" s="65"/>
      <c r="BO194" s="65"/>
      <c r="BP194" s="65"/>
      <c r="BQ194" s="65"/>
    </row>
    <row r="195" spans="1:69" s="62" customFormat="1" ht="115.55" hidden="1" customHeight="1" x14ac:dyDescent="0.3">
      <c r="A195" s="106" t="s">
        <v>1443</v>
      </c>
      <c r="B195" s="17" t="s">
        <v>213</v>
      </c>
      <c r="C195" s="92">
        <v>42661</v>
      </c>
      <c r="D195" s="92" t="s">
        <v>4288</v>
      </c>
      <c r="E195" s="106" t="s">
        <v>1105</v>
      </c>
      <c r="F195" s="65" t="s">
        <v>6513</v>
      </c>
      <c r="G195" s="5" t="s">
        <v>358</v>
      </c>
      <c r="H195" s="5" t="s">
        <v>359</v>
      </c>
      <c r="I195" s="5" t="s">
        <v>360</v>
      </c>
      <c r="J195" s="17" t="s">
        <v>361</v>
      </c>
      <c r="K195" s="104">
        <v>1</v>
      </c>
      <c r="L195" s="303" t="s">
        <v>279</v>
      </c>
      <c r="M195" s="303">
        <v>43008</v>
      </c>
      <c r="N195" s="39">
        <f t="shared" si="5"/>
        <v>44</v>
      </c>
      <c r="O195" s="150">
        <v>1</v>
      </c>
      <c r="P195" s="65" t="s">
        <v>116</v>
      </c>
      <c r="Q195" s="65" t="s">
        <v>60</v>
      </c>
      <c r="R195" s="153" t="s">
        <v>2564</v>
      </c>
      <c r="S195" s="146">
        <f t="shared" ref="S195:S258" si="6">LEN(R195)</f>
        <v>206</v>
      </c>
      <c r="T195" s="152" t="s">
        <v>2572</v>
      </c>
      <c r="U195" s="153" t="s">
        <v>2564</v>
      </c>
      <c r="V195" s="65"/>
      <c r="W195" s="17"/>
      <c r="X195" s="17"/>
      <c r="Y195" s="17"/>
      <c r="Z195" s="17"/>
      <c r="AA195" s="5" t="s">
        <v>291</v>
      </c>
      <c r="AB195" s="5" t="s">
        <v>16</v>
      </c>
      <c r="AC195" s="5" t="s">
        <v>16</v>
      </c>
      <c r="AD195" s="5" t="s">
        <v>16</v>
      </c>
      <c r="AE195" s="5" t="s">
        <v>16</v>
      </c>
      <c r="AF195" s="5" t="s">
        <v>1815</v>
      </c>
      <c r="AG195" s="5" t="s">
        <v>1818</v>
      </c>
      <c r="AH195" s="5" t="s">
        <v>1815</v>
      </c>
      <c r="AI195" s="5" t="s">
        <v>1818</v>
      </c>
      <c r="AJ195" s="5" t="s">
        <v>1818</v>
      </c>
      <c r="AK195" s="5" t="s">
        <v>1818</v>
      </c>
      <c r="AL195" s="5" t="s">
        <v>2616</v>
      </c>
      <c r="AM195" s="5" t="s">
        <v>1818</v>
      </c>
      <c r="AN195" s="5" t="s">
        <v>2616</v>
      </c>
      <c r="AO195" s="5" t="s">
        <v>1818</v>
      </c>
      <c r="AP195" s="5" t="s">
        <v>1153</v>
      </c>
      <c r="AQ195" s="5" t="s">
        <v>1818</v>
      </c>
      <c r="AR195" s="5" t="s">
        <v>1153</v>
      </c>
      <c r="AS195" s="5" t="s">
        <v>1818</v>
      </c>
      <c r="AT195" s="5" t="s">
        <v>1153</v>
      </c>
      <c r="AU195" s="5" t="s">
        <v>1818</v>
      </c>
      <c r="AV195" s="5" t="s">
        <v>1153</v>
      </c>
      <c r="AW195" s="5" t="s">
        <v>1818</v>
      </c>
      <c r="AX195" s="5" t="s">
        <v>1153</v>
      </c>
      <c r="AY195" s="5" t="s">
        <v>1818</v>
      </c>
      <c r="AZ195" s="5" t="s">
        <v>1153</v>
      </c>
      <c r="BA195" s="5" t="s">
        <v>1818</v>
      </c>
      <c r="BB195" s="33" t="s">
        <v>781</v>
      </c>
      <c r="BC195" s="100">
        <v>43577</v>
      </c>
      <c r="BD195" s="33" t="s">
        <v>4387</v>
      </c>
      <c r="BE195" s="104"/>
      <c r="BF195" s="96"/>
      <c r="BG195" s="96"/>
      <c r="BH195" s="96"/>
      <c r="BI195" s="96"/>
      <c r="BJ195" s="44" t="s">
        <v>956</v>
      </c>
      <c r="BK195" s="104"/>
      <c r="BL195" s="104"/>
      <c r="BN195" s="65"/>
      <c r="BO195" s="65"/>
      <c r="BP195" s="65"/>
      <c r="BQ195" s="65"/>
    </row>
    <row r="196" spans="1:69" s="62" customFormat="1" ht="115.55" hidden="1" customHeight="1" x14ac:dyDescent="0.3">
      <c r="A196" s="106" t="s">
        <v>1444</v>
      </c>
      <c r="B196" s="17" t="s">
        <v>213</v>
      </c>
      <c r="C196" s="92">
        <v>42661</v>
      </c>
      <c r="D196" s="92" t="s">
        <v>4288</v>
      </c>
      <c r="E196" s="106" t="s">
        <v>1106</v>
      </c>
      <c r="F196" s="65" t="s">
        <v>6514</v>
      </c>
      <c r="G196" s="5" t="s">
        <v>362</v>
      </c>
      <c r="H196" s="5" t="s">
        <v>355</v>
      </c>
      <c r="I196" s="5" t="s">
        <v>356</v>
      </c>
      <c r="J196" s="17" t="s">
        <v>357</v>
      </c>
      <c r="K196" s="104">
        <v>1</v>
      </c>
      <c r="L196" s="303" t="s">
        <v>279</v>
      </c>
      <c r="M196" s="303">
        <v>42735</v>
      </c>
      <c r="N196" s="39">
        <f t="shared" ref="N196:N259" si="7">+WEEKNUM(M196-L196)</f>
        <v>5</v>
      </c>
      <c r="O196" s="150">
        <v>1</v>
      </c>
      <c r="P196" s="65" t="s">
        <v>116</v>
      </c>
      <c r="Q196" s="65" t="s">
        <v>60</v>
      </c>
      <c r="R196" s="153" t="s">
        <v>2565</v>
      </c>
      <c r="S196" s="146">
        <f t="shared" si="6"/>
        <v>173</v>
      </c>
      <c r="T196" s="152" t="s">
        <v>2570</v>
      </c>
      <c r="U196" s="65" t="s">
        <v>2571</v>
      </c>
      <c r="V196" s="65" t="s">
        <v>2571</v>
      </c>
      <c r="W196" s="65" t="s">
        <v>2571</v>
      </c>
      <c r="X196" s="65" t="s">
        <v>2571</v>
      </c>
      <c r="Y196" s="65" t="s">
        <v>2571</v>
      </c>
      <c r="Z196" s="65" t="s">
        <v>2571</v>
      </c>
      <c r="AA196" s="65" t="s">
        <v>2571</v>
      </c>
      <c r="AB196" s="65" t="s">
        <v>2571</v>
      </c>
      <c r="AC196" s="65" t="s">
        <v>2571</v>
      </c>
      <c r="AD196" s="65" t="s">
        <v>2571</v>
      </c>
      <c r="AE196" s="65" t="s">
        <v>2571</v>
      </c>
      <c r="AF196" s="65" t="s">
        <v>2571</v>
      </c>
      <c r="AG196" s="65" t="s">
        <v>2571</v>
      </c>
      <c r="AH196" s="65" t="s">
        <v>2571</v>
      </c>
      <c r="AI196" s="65" t="s">
        <v>2571</v>
      </c>
      <c r="AJ196" s="65" t="s">
        <v>2571</v>
      </c>
      <c r="AK196" s="65" t="s">
        <v>2571</v>
      </c>
      <c r="AL196" s="65" t="s">
        <v>2616</v>
      </c>
      <c r="AM196" s="65" t="s">
        <v>2571</v>
      </c>
      <c r="AN196" s="65" t="s">
        <v>2616</v>
      </c>
      <c r="AO196" s="65" t="s">
        <v>2571</v>
      </c>
      <c r="AP196" s="65" t="s">
        <v>1153</v>
      </c>
      <c r="AQ196" s="65" t="s">
        <v>2571</v>
      </c>
      <c r="AR196" s="65" t="s">
        <v>1153</v>
      </c>
      <c r="AS196" s="65" t="s">
        <v>2571</v>
      </c>
      <c r="AT196" s="65" t="s">
        <v>1153</v>
      </c>
      <c r="AU196" s="65" t="s">
        <v>2571</v>
      </c>
      <c r="AV196" s="65" t="s">
        <v>1153</v>
      </c>
      <c r="AW196" s="65" t="s">
        <v>2571</v>
      </c>
      <c r="AX196" s="65" t="s">
        <v>1153</v>
      </c>
      <c r="AY196" s="65" t="s">
        <v>2571</v>
      </c>
      <c r="AZ196" s="65" t="s">
        <v>1153</v>
      </c>
      <c r="BA196" s="65" t="s">
        <v>2571</v>
      </c>
      <c r="BB196" s="33" t="s">
        <v>781</v>
      </c>
      <c r="BC196" s="100">
        <v>42735</v>
      </c>
      <c r="BD196" s="33" t="s">
        <v>4387</v>
      </c>
      <c r="BE196" s="104"/>
      <c r="BF196" s="96"/>
      <c r="BG196" s="96"/>
      <c r="BH196" s="96"/>
      <c r="BI196" s="96"/>
      <c r="BJ196" s="44" t="s">
        <v>956</v>
      </c>
      <c r="BK196" s="104"/>
      <c r="BL196" s="104"/>
      <c r="BN196" s="65"/>
      <c r="BO196" s="65"/>
      <c r="BP196" s="65"/>
      <c r="BQ196" s="65"/>
    </row>
    <row r="197" spans="1:69" s="62" customFormat="1" ht="115.55" hidden="1" customHeight="1" x14ac:dyDescent="0.3">
      <c r="A197" s="106" t="s">
        <v>1445</v>
      </c>
      <c r="B197" s="17" t="s">
        <v>1325</v>
      </c>
      <c r="C197" s="92">
        <v>43131</v>
      </c>
      <c r="D197" s="92" t="s">
        <v>4288</v>
      </c>
      <c r="E197" s="106" t="s">
        <v>1020</v>
      </c>
      <c r="F197" s="161" t="s">
        <v>8647</v>
      </c>
      <c r="G197" s="149" t="s">
        <v>436</v>
      </c>
      <c r="H197" s="134" t="s">
        <v>437</v>
      </c>
      <c r="I197" s="149" t="s">
        <v>8648</v>
      </c>
      <c r="J197" s="81" t="s">
        <v>438</v>
      </c>
      <c r="K197" s="155">
        <v>1</v>
      </c>
      <c r="L197" s="304">
        <v>43146</v>
      </c>
      <c r="M197" s="304">
        <v>43464</v>
      </c>
      <c r="N197" s="39">
        <f t="shared" si="7"/>
        <v>46</v>
      </c>
      <c r="O197" s="147">
        <v>1</v>
      </c>
      <c r="P197" s="17" t="s">
        <v>1134</v>
      </c>
      <c r="Q197" s="17" t="s">
        <v>60</v>
      </c>
      <c r="R197" s="5" t="s">
        <v>919</v>
      </c>
      <c r="S197" s="146">
        <f t="shared" si="6"/>
        <v>385</v>
      </c>
      <c r="T197" s="17"/>
      <c r="U197" s="17"/>
      <c r="V197" s="17"/>
      <c r="W197" s="5" t="s">
        <v>953</v>
      </c>
      <c r="X197" s="17"/>
      <c r="Y197" s="17"/>
      <c r="Z197" s="17"/>
      <c r="AA197" s="149" t="s">
        <v>439</v>
      </c>
      <c r="AB197" s="149" t="s">
        <v>16</v>
      </c>
      <c r="AC197" s="134" t="s">
        <v>16</v>
      </c>
      <c r="AD197" s="149" t="s">
        <v>16</v>
      </c>
      <c r="AE197" s="5" t="s">
        <v>16</v>
      </c>
      <c r="AF197" s="5" t="s">
        <v>1815</v>
      </c>
      <c r="AG197" s="5" t="s">
        <v>1818</v>
      </c>
      <c r="AH197" s="5" t="s">
        <v>1815</v>
      </c>
      <c r="AI197" s="5" t="s">
        <v>1818</v>
      </c>
      <c r="AJ197" s="5" t="s">
        <v>1818</v>
      </c>
      <c r="AK197" s="5" t="s">
        <v>1818</v>
      </c>
      <c r="AL197" s="5" t="s">
        <v>2616</v>
      </c>
      <c r="AM197" s="5" t="s">
        <v>1818</v>
      </c>
      <c r="AN197" s="5" t="s">
        <v>2616</v>
      </c>
      <c r="AO197" s="5" t="s">
        <v>1818</v>
      </c>
      <c r="AP197" s="5" t="s">
        <v>1153</v>
      </c>
      <c r="AQ197" s="5" t="s">
        <v>1818</v>
      </c>
      <c r="AR197" s="5" t="s">
        <v>1153</v>
      </c>
      <c r="AS197" s="5" t="s">
        <v>1818</v>
      </c>
      <c r="AT197" s="5" t="s">
        <v>1153</v>
      </c>
      <c r="AU197" s="5" t="s">
        <v>1818</v>
      </c>
      <c r="AV197" s="5" t="s">
        <v>1153</v>
      </c>
      <c r="AW197" s="5" t="s">
        <v>1818</v>
      </c>
      <c r="AX197" s="5" t="s">
        <v>1153</v>
      </c>
      <c r="AY197" s="5" t="s">
        <v>1818</v>
      </c>
      <c r="AZ197" s="5" t="s">
        <v>1153</v>
      </c>
      <c r="BA197" s="5" t="s">
        <v>1818</v>
      </c>
      <c r="BB197" s="33" t="s">
        <v>781</v>
      </c>
      <c r="BC197" s="100">
        <v>43577</v>
      </c>
      <c r="BD197" s="33" t="s">
        <v>4388</v>
      </c>
      <c r="BE197" s="104"/>
      <c r="BF197" s="96"/>
      <c r="BG197" s="96"/>
      <c r="BH197" s="96"/>
      <c r="BI197" s="96"/>
      <c r="BJ197" s="44" t="s">
        <v>956</v>
      </c>
      <c r="BK197" s="104"/>
      <c r="BL197" s="104"/>
      <c r="BN197" s="143" t="s">
        <v>5109</v>
      </c>
      <c r="BO197" s="156" t="s">
        <v>5110</v>
      </c>
      <c r="BP197" s="143" t="s">
        <v>8649</v>
      </c>
      <c r="BQ197" s="143"/>
    </row>
    <row r="198" spans="1:69" s="62" customFormat="1" ht="115.55" hidden="1" customHeight="1" x14ac:dyDescent="0.3">
      <c r="A198" s="106" t="s">
        <v>1446</v>
      </c>
      <c r="B198" s="17" t="s">
        <v>1325</v>
      </c>
      <c r="C198" s="92">
        <v>43131</v>
      </c>
      <c r="D198" s="92" t="s">
        <v>4288</v>
      </c>
      <c r="E198" s="106" t="s">
        <v>1108</v>
      </c>
      <c r="F198" s="65" t="s">
        <v>8650</v>
      </c>
      <c r="G198" s="149" t="s">
        <v>440</v>
      </c>
      <c r="H198" s="134" t="s">
        <v>437</v>
      </c>
      <c r="I198" s="149" t="s">
        <v>8648</v>
      </c>
      <c r="J198" s="81" t="s">
        <v>438</v>
      </c>
      <c r="K198" s="155">
        <v>1</v>
      </c>
      <c r="L198" s="304">
        <v>43146</v>
      </c>
      <c r="M198" s="304">
        <v>43464</v>
      </c>
      <c r="N198" s="39">
        <f t="shared" si="7"/>
        <v>46</v>
      </c>
      <c r="O198" s="147">
        <v>1</v>
      </c>
      <c r="P198" s="17" t="s">
        <v>1134</v>
      </c>
      <c r="Q198" s="17" t="s">
        <v>60</v>
      </c>
      <c r="R198" s="5" t="s">
        <v>919</v>
      </c>
      <c r="S198" s="146">
        <f t="shared" si="6"/>
        <v>385</v>
      </c>
      <c r="T198" s="17"/>
      <c r="U198" s="17"/>
      <c r="V198" s="17"/>
      <c r="W198" s="5" t="s">
        <v>953</v>
      </c>
      <c r="X198" s="17"/>
      <c r="Y198" s="17"/>
      <c r="Z198" s="17"/>
      <c r="AA198" s="149" t="s">
        <v>439</v>
      </c>
      <c r="AB198" s="149" t="s">
        <v>16</v>
      </c>
      <c r="AC198" s="134" t="s">
        <v>16</v>
      </c>
      <c r="AD198" s="149" t="s">
        <v>16</v>
      </c>
      <c r="AE198" s="5" t="s">
        <v>16</v>
      </c>
      <c r="AF198" s="5" t="s">
        <v>1815</v>
      </c>
      <c r="AG198" s="5" t="s">
        <v>1818</v>
      </c>
      <c r="AH198" s="5" t="s">
        <v>1815</v>
      </c>
      <c r="AI198" s="5" t="s">
        <v>1818</v>
      </c>
      <c r="AJ198" s="5" t="s">
        <v>1818</v>
      </c>
      <c r="AK198" s="5" t="s">
        <v>1818</v>
      </c>
      <c r="AL198" s="5" t="s">
        <v>2616</v>
      </c>
      <c r="AM198" s="5" t="s">
        <v>1818</v>
      </c>
      <c r="AN198" s="5" t="s">
        <v>2616</v>
      </c>
      <c r="AO198" s="5" t="s">
        <v>1818</v>
      </c>
      <c r="AP198" s="5" t="s">
        <v>1153</v>
      </c>
      <c r="AQ198" s="5" t="s">
        <v>1818</v>
      </c>
      <c r="AR198" s="5" t="s">
        <v>1153</v>
      </c>
      <c r="AS198" s="5" t="s">
        <v>1818</v>
      </c>
      <c r="AT198" s="5" t="s">
        <v>1153</v>
      </c>
      <c r="AU198" s="5" t="s">
        <v>1818</v>
      </c>
      <c r="AV198" s="5" t="s">
        <v>1153</v>
      </c>
      <c r="AW198" s="5" t="s">
        <v>1818</v>
      </c>
      <c r="AX198" s="5" t="s">
        <v>1153</v>
      </c>
      <c r="AY198" s="5" t="s">
        <v>1818</v>
      </c>
      <c r="AZ198" s="5" t="s">
        <v>1153</v>
      </c>
      <c r="BA198" s="5" t="s">
        <v>1818</v>
      </c>
      <c r="BB198" s="33" t="s">
        <v>781</v>
      </c>
      <c r="BC198" s="100">
        <v>43577</v>
      </c>
      <c r="BD198" s="33" t="s">
        <v>4388</v>
      </c>
      <c r="BE198" s="104"/>
      <c r="BF198" s="96"/>
      <c r="BG198" s="96"/>
      <c r="BH198" s="96"/>
      <c r="BI198" s="96"/>
      <c r="BJ198" s="44" t="s">
        <v>956</v>
      </c>
      <c r="BK198" s="104"/>
      <c r="BL198" s="104"/>
      <c r="BN198" s="17" t="s">
        <v>5111</v>
      </c>
      <c r="BO198" s="17" t="s">
        <v>5112</v>
      </c>
      <c r="BP198" s="17" t="s">
        <v>5113</v>
      </c>
      <c r="BQ198" s="17" t="s">
        <v>5114</v>
      </c>
    </row>
    <row r="199" spans="1:69" s="62" customFormat="1" ht="115.55" hidden="1" customHeight="1" x14ac:dyDescent="0.3">
      <c r="A199" s="106" t="s">
        <v>1447</v>
      </c>
      <c r="B199" s="17" t="s">
        <v>1325</v>
      </c>
      <c r="C199" s="92">
        <v>43131</v>
      </c>
      <c r="D199" s="92" t="s">
        <v>4288</v>
      </c>
      <c r="E199" s="106" t="s">
        <v>1108</v>
      </c>
      <c r="F199" s="65" t="s">
        <v>8650</v>
      </c>
      <c r="G199" s="149" t="s">
        <v>441</v>
      </c>
      <c r="H199" s="149" t="s">
        <v>442</v>
      </c>
      <c r="I199" s="149" t="s">
        <v>443</v>
      </c>
      <c r="J199" s="81" t="s">
        <v>444</v>
      </c>
      <c r="K199" s="155">
        <v>1</v>
      </c>
      <c r="L199" s="304">
        <v>43146</v>
      </c>
      <c r="M199" s="304">
        <v>43189</v>
      </c>
      <c r="N199" s="39">
        <f t="shared" si="7"/>
        <v>7</v>
      </c>
      <c r="O199" s="147">
        <v>1</v>
      </c>
      <c r="P199" s="17" t="s">
        <v>112</v>
      </c>
      <c r="Q199" s="17"/>
      <c r="R199" s="5" t="s">
        <v>920</v>
      </c>
      <c r="S199" s="146">
        <f t="shared" si="6"/>
        <v>93</v>
      </c>
      <c r="T199" s="17"/>
      <c r="U199" s="17"/>
      <c r="V199" s="17"/>
      <c r="W199" s="5" t="s">
        <v>953</v>
      </c>
      <c r="X199" s="17"/>
      <c r="Y199" s="17"/>
      <c r="Z199" s="17"/>
      <c r="AA199" s="149" t="s">
        <v>445</v>
      </c>
      <c r="AB199" s="149" t="s">
        <v>16</v>
      </c>
      <c r="AC199" s="149" t="s">
        <v>16</v>
      </c>
      <c r="AD199" s="149" t="s">
        <v>16</v>
      </c>
      <c r="AE199" s="5" t="s">
        <v>16</v>
      </c>
      <c r="AF199" s="5" t="s">
        <v>1815</v>
      </c>
      <c r="AG199" s="5" t="s">
        <v>1818</v>
      </c>
      <c r="AH199" s="5" t="s">
        <v>1815</v>
      </c>
      <c r="AI199" s="5" t="s">
        <v>1818</v>
      </c>
      <c r="AJ199" s="5" t="s">
        <v>1818</v>
      </c>
      <c r="AK199" s="5" t="s">
        <v>1818</v>
      </c>
      <c r="AL199" s="5" t="s">
        <v>2616</v>
      </c>
      <c r="AM199" s="5" t="s">
        <v>1818</v>
      </c>
      <c r="AN199" s="5" t="s">
        <v>2616</v>
      </c>
      <c r="AO199" s="5" t="s">
        <v>1818</v>
      </c>
      <c r="AP199" s="5" t="s">
        <v>1153</v>
      </c>
      <c r="AQ199" s="5" t="s">
        <v>1818</v>
      </c>
      <c r="AR199" s="5" t="s">
        <v>1153</v>
      </c>
      <c r="AS199" s="5" t="s">
        <v>1818</v>
      </c>
      <c r="AT199" s="5" t="s">
        <v>1153</v>
      </c>
      <c r="AU199" s="5" t="s">
        <v>1818</v>
      </c>
      <c r="AV199" s="5" t="s">
        <v>1153</v>
      </c>
      <c r="AW199" s="5" t="s">
        <v>1818</v>
      </c>
      <c r="AX199" s="5" t="s">
        <v>1153</v>
      </c>
      <c r="AY199" s="5" t="s">
        <v>1818</v>
      </c>
      <c r="AZ199" s="5" t="s">
        <v>1153</v>
      </c>
      <c r="BA199" s="5" t="s">
        <v>1818</v>
      </c>
      <c r="BB199" s="33" t="s">
        <v>781</v>
      </c>
      <c r="BC199" s="100">
        <v>43577</v>
      </c>
      <c r="BD199" s="33" t="s">
        <v>4388</v>
      </c>
      <c r="BE199" s="104"/>
      <c r="BF199" s="96"/>
      <c r="BG199" s="96"/>
      <c r="BH199" s="96"/>
      <c r="BI199" s="96"/>
      <c r="BJ199" s="44" t="s">
        <v>956</v>
      </c>
      <c r="BK199" s="104"/>
      <c r="BL199" s="104"/>
      <c r="BN199" s="17" t="s">
        <v>5111</v>
      </c>
      <c r="BO199" s="17" t="s">
        <v>5112</v>
      </c>
      <c r="BP199" s="17" t="s">
        <v>5113</v>
      </c>
      <c r="BQ199" s="17" t="s">
        <v>5114</v>
      </c>
    </row>
    <row r="200" spans="1:69" s="62" customFormat="1" ht="115.55" hidden="1" customHeight="1" x14ac:dyDescent="0.3">
      <c r="A200" s="106" t="s">
        <v>1448</v>
      </c>
      <c r="B200" s="17" t="s">
        <v>1325</v>
      </c>
      <c r="C200" s="92">
        <v>43131</v>
      </c>
      <c r="D200" s="92" t="s">
        <v>4288</v>
      </c>
      <c r="E200" s="106" t="s">
        <v>1108</v>
      </c>
      <c r="F200" s="65" t="s">
        <v>8650</v>
      </c>
      <c r="G200" s="149" t="s">
        <v>446</v>
      </c>
      <c r="H200" s="134" t="s">
        <v>447</v>
      </c>
      <c r="I200" s="149" t="s">
        <v>448</v>
      </c>
      <c r="J200" s="81" t="s">
        <v>449</v>
      </c>
      <c r="K200" s="155">
        <v>1</v>
      </c>
      <c r="L200" s="304">
        <v>43313</v>
      </c>
      <c r="M200" s="304">
        <v>43465</v>
      </c>
      <c r="N200" s="39">
        <f t="shared" si="7"/>
        <v>22</v>
      </c>
      <c r="O200" s="147">
        <v>1</v>
      </c>
      <c r="P200" s="17" t="s">
        <v>116</v>
      </c>
      <c r="Q200" s="17"/>
      <c r="R200" s="5" t="s">
        <v>921</v>
      </c>
      <c r="S200" s="146">
        <f t="shared" si="6"/>
        <v>201</v>
      </c>
      <c r="T200" s="17"/>
      <c r="U200" s="17"/>
      <c r="V200" s="17"/>
      <c r="W200" s="5" t="s">
        <v>953</v>
      </c>
      <c r="X200" s="17"/>
      <c r="Y200" s="17"/>
      <c r="Z200" s="17"/>
      <c r="AA200" s="149" t="s">
        <v>450</v>
      </c>
      <c r="AB200" s="149" t="s">
        <v>16</v>
      </c>
      <c r="AC200" s="134" t="s">
        <v>16</v>
      </c>
      <c r="AD200" s="149" t="s">
        <v>16</v>
      </c>
      <c r="AE200" s="5" t="s">
        <v>16</v>
      </c>
      <c r="AF200" s="5" t="s">
        <v>1815</v>
      </c>
      <c r="AG200" s="5" t="s">
        <v>1818</v>
      </c>
      <c r="AH200" s="5" t="s">
        <v>1815</v>
      </c>
      <c r="AI200" s="5" t="s">
        <v>1818</v>
      </c>
      <c r="AJ200" s="5" t="s">
        <v>1818</v>
      </c>
      <c r="AK200" s="5" t="s">
        <v>1818</v>
      </c>
      <c r="AL200" s="5" t="s">
        <v>2616</v>
      </c>
      <c r="AM200" s="5" t="s">
        <v>1818</v>
      </c>
      <c r="AN200" s="5" t="s">
        <v>2616</v>
      </c>
      <c r="AO200" s="5" t="s">
        <v>1818</v>
      </c>
      <c r="AP200" s="5" t="s">
        <v>1153</v>
      </c>
      <c r="AQ200" s="5" t="s">
        <v>1818</v>
      </c>
      <c r="AR200" s="5" t="s">
        <v>1153</v>
      </c>
      <c r="AS200" s="5" t="s">
        <v>1818</v>
      </c>
      <c r="AT200" s="5" t="s">
        <v>1153</v>
      </c>
      <c r="AU200" s="5" t="s">
        <v>1818</v>
      </c>
      <c r="AV200" s="5" t="s">
        <v>1153</v>
      </c>
      <c r="AW200" s="5" t="s">
        <v>1818</v>
      </c>
      <c r="AX200" s="5" t="s">
        <v>1153</v>
      </c>
      <c r="AY200" s="5" t="s">
        <v>1818</v>
      </c>
      <c r="AZ200" s="5" t="s">
        <v>1153</v>
      </c>
      <c r="BA200" s="5" t="s">
        <v>1818</v>
      </c>
      <c r="BB200" s="33" t="s">
        <v>781</v>
      </c>
      <c r="BC200" s="100">
        <v>43577</v>
      </c>
      <c r="BD200" s="33" t="s">
        <v>4388</v>
      </c>
      <c r="BE200" s="104"/>
      <c r="BF200" s="96"/>
      <c r="BG200" s="96"/>
      <c r="BH200" s="96"/>
      <c r="BI200" s="96"/>
      <c r="BJ200" s="44" t="s">
        <v>956</v>
      </c>
      <c r="BK200" s="104"/>
      <c r="BL200" s="104"/>
      <c r="BN200" s="17" t="s">
        <v>5111</v>
      </c>
      <c r="BO200" s="17" t="s">
        <v>5112</v>
      </c>
      <c r="BP200" s="17" t="s">
        <v>5115</v>
      </c>
      <c r="BQ200" s="17" t="s">
        <v>5114</v>
      </c>
    </row>
    <row r="201" spans="1:69" s="62" customFormat="1" ht="115.55" hidden="1" customHeight="1" x14ac:dyDescent="0.3">
      <c r="A201" s="106" t="s">
        <v>1449</v>
      </c>
      <c r="B201" s="17" t="s">
        <v>1325</v>
      </c>
      <c r="C201" s="92">
        <v>43131</v>
      </c>
      <c r="D201" s="92" t="s">
        <v>4288</v>
      </c>
      <c r="E201" s="106" t="s">
        <v>1021</v>
      </c>
      <c r="F201" s="65" t="s">
        <v>8651</v>
      </c>
      <c r="G201" s="149" t="s">
        <v>451</v>
      </c>
      <c r="H201" s="149" t="s">
        <v>452</v>
      </c>
      <c r="I201" s="149" t="s">
        <v>453</v>
      </c>
      <c r="J201" s="81" t="s">
        <v>454</v>
      </c>
      <c r="K201" s="155">
        <v>2</v>
      </c>
      <c r="L201" s="304">
        <v>43146</v>
      </c>
      <c r="M201" s="304">
        <v>43250</v>
      </c>
      <c r="N201" s="39">
        <f t="shared" si="7"/>
        <v>15</v>
      </c>
      <c r="O201" s="147">
        <v>2</v>
      </c>
      <c r="P201" s="17" t="s">
        <v>162</v>
      </c>
      <c r="Q201" s="17"/>
      <c r="R201" s="5" t="s">
        <v>922</v>
      </c>
      <c r="S201" s="146">
        <f t="shared" si="6"/>
        <v>255</v>
      </c>
      <c r="T201" s="17"/>
      <c r="U201" s="17"/>
      <c r="V201" s="17"/>
      <c r="W201" s="5" t="s">
        <v>953</v>
      </c>
      <c r="X201" s="17"/>
      <c r="Y201" s="17"/>
      <c r="Z201" s="17"/>
      <c r="AA201" s="149" t="s">
        <v>6515</v>
      </c>
      <c r="AB201" s="149" t="s">
        <v>16</v>
      </c>
      <c r="AC201" s="149" t="s">
        <v>16</v>
      </c>
      <c r="AD201" s="149" t="s">
        <v>16</v>
      </c>
      <c r="AE201" s="5" t="s">
        <v>16</v>
      </c>
      <c r="AF201" s="5" t="s">
        <v>1815</v>
      </c>
      <c r="AG201" s="5" t="s">
        <v>1818</v>
      </c>
      <c r="AH201" s="5" t="s">
        <v>1815</v>
      </c>
      <c r="AI201" s="5" t="s">
        <v>1818</v>
      </c>
      <c r="AJ201" s="5" t="s">
        <v>1818</v>
      </c>
      <c r="AK201" s="5" t="s">
        <v>1818</v>
      </c>
      <c r="AL201" s="5" t="s">
        <v>2616</v>
      </c>
      <c r="AM201" s="5" t="s">
        <v>1818</v>
      </c>
      <c r="AN201" s="5" t="s">
        <v>2616</v>
      </c>
      <c r="AO201" s="5" t="s">
        <v>1818</v>
      </c>
      <c r="AP201" s="5" t="s">
        <v>1153</v>
      </c>
      <c r="AQ201" s="5" t="s">
        <v>1818</v>
      </c>
      <c r="AR201" s="5" t="s">
        <v>1153</v>
      </c>
      <c r="AS201" s="5" t="s">
        <v>1818</v>
      </c>
      <c r="AT201" s="5" t="s">
        <v>1153</v>
      </c>
      <c r="AU201" s="5" t="s">
        <v>1818</v>
      </c>
      <c r="AV201" s="5" t="s">
        <v>1153</v>
      </c>
      <c r="AW201" s="5" t="s">
        <v>1818</v>
      </c>
      <c r="AX201" s="5" t="s">
        <v>1153</v>
      </c>
      <c r="AY201" s="5" t="s">
        <v>1818</v>
      </c>
      <c r="AZ201" s="5" t="s">
        <v>1153</v>
      </c>
      <c r="BA201" s="5" t="s">
        <v>1818</v>
      </c>
      <c r="BB201" s="33" t="s">
        <v>781</v>
      </c>
      <c r="BC201" s="100">
        <v>43577</v>
      </c>
      <c r="BD201" s="33" t="s">
        <v>4388</v>
      </c>
      <c r="BE201" s="104"/>
      <c r="BF201" s="96"/>
      <c r="BG201" s="96"/>
      <c r="BH201" s="96"/>
      <c r="BI201" s="96"/>
      <c r="BJ201" s="44" t="s">
        <v>956</v>
      </c>
      <c r="BK201" s="104"/>
      <c r="BL201" s="104"/>
      <c r="BN201" s="17" t="s">
        <v>5116</v>
      </c>
      <c r="BO201" s="17" t="s">
        <v>5117</v>
      </c>
      <c r="BP201" s="17"/>
      <c r="BQ201" s="17"/>
    </row>
    <row r="202" spans="1:69" s="62" customFormat="1" ht="115.55" hidden="1" customHeight="1" x14ac:dyDescent="0.3">
      <c r="A202" s="106" t="s">
        <v>1450</v>
      </c>
      <c r="B202" s="17" t="s">
        <v>1325</v>
      </c>
      <c r="C202" s="92">
        <v>43131</v>
      </c>
      <c r="D202" s="92" t="s">
        <v>4288</v>
      </c>
      <c r="E202" s="106" t="s">
        <v>1021</v>
      </c>
      <c r="F202" s="65" t="s">
        <v>8651</v>
      </c>
      <c r="G202" s="149" t="s">
        <v>451</v>
      </c>
      <c r="H202" s="134" t="s">
        <v>455</v>
      </c>
      <c r="I202" s="149" t="s">
        <v>456</v>
      </c>
      <c r="J202" s="81" t="s">
        <v>457</v>
      </c>
      <c r="K202" s="155">
        <v>3</v>
      </c>
      <c r="L202" s="304">
        <v>43132</v>
      </c>
      <c r="M202" s="304">
        <v>43434</v>
      </c>
      <c r="N202" s="39">
        <f t="shared" si="7"/>
        <v>44</v>
      </c>
      <c r="O202" s="147">
        <v>3</v>
      </c>
      <c r="P202" s="17" t="s">
        <v>458</v>
      </c>
      <c r="Q202" s="17" t="s">
        <v>158</v>
      </c>
      <c r="R202" s="5" t="s">
        <v>923</v>
      </c>
      <c r="S202" s="146">
        <f t="shared" si="6"/>
        <v>109</v>
      </c>
      <c r="T202" s="17"/>
      <c r="U202" s="17"/>
      <c r="V202" s="17"/>
      <c r="W202" s="5" t="s">
        <v>953</v>
      </c>
      <c r="X202" s="17"/>
      <c r="Y202" s="17"/>
      <c r="Z202" s="17"/>
      <c r="AA202" s="149" t="s">
        <v>459</v>
      </c>
      <c r="AB202" s="149" t="s">
        <v>16</v>
      </c>
      <c r="AC202" s="134" t="s">
        <v>16</v>
      </c>
      <c r="AD202" s="149" t="s">
        <v>16</v>
      </c>
      <c r="AE202" s="5" t="s">
        <v>16</v>
      </c>
      <c r="AF202" s="5" t="s">
        <v>1815</v>
      </c>
      <c r="AG202" s="5" t="s">
        <v>1818</v>
      </c>
      <c r="AH202" s="5" t="s">
        <v>1815</v>
      </c>
      <c r="AI202" s="5" t="s">
        <v>1818</v>
      </c>
      <c r="AJ202" s="5" t="s">
        <v>1818</v>
      </c>
      <c r="AK202" s="5" t="s">
        <v>1818</v>
      </c>
      <c r="AL202" s="5" t="s">
        <v>2616</v>
      </c>
      <c r="AM202" s="5" t="s">
        <v>1818</v>
      </c>
      <c r="AN202" s="5" t="s">
        <v>2616</v>
      </c>
      <c r="AO202" s="5" t="s">
        <v>1818</v>
      </c>
      <c r="AP202" s="5" t="s">
        <v>1153</v>
      </c>
      <c r="AQ202" s="5" t="s">
        <v>1818</v>
      </c>
      <c r="AR202" s="5" t="s">
        <v>1153</v>
      </c>
      <c r="AS202" s="5" t="s">
        <v>1818</v>
      </c>
      <c r="AT202" s="5" t="s">
        <v>1153</v>
      </c>
      <c r="AU202" s="5" t="s">
        <v>1818</v>
      </c>
      <c r="AV202" s="5" t="s">
        <v>1153</v>
      </c>
      <c r="AW202" s="5" t="s">
        <v>1818</v>
      </c>
      <c r="AX202" s="5" t="s">
        <v>1153</v>
      </c>
      <c r="AY202" s="5" t="s">
        <v>1818</v>
      </c>
      <c r="AZ202" s="5" t="s">
        <v>1153</v>
      </c>
      <c r="BA202" s="5" t="s">
        <v>1818</v>
      </c>
      <c r="BB202" s="33" t="s">
        <v>781</v>
      </c>
      <c r="BC202" s="100">
        <v>43577</v>
      </c>
      <c r="BD202" s="33" t="s">
        <v>4388</v>
      </c>
      <c r="BE202" s="104"/>
      <c r="BF202" s="96"/>
      <c r="BG202" s="96"/>
      <c r="BH202" s="96"/>
      <c r="BI202" s="96"/>
      <c r="BJ202" s="44" t="s">
        <v>956</v>
      </c>
      <c r="BK202" s="104"/>
      <c r="BL202" s="104"/>
      <c r="BN202" s="17" t="s">
        <v>5116</v>
      </c>
      <c r="BO202" s="17" t="s">
        <v>5117</v>
      </c>
      <c r="BP202" s="17"/>
      <c r="BQ202" s="17"/>
    </row>
    <row r="203" spans="1:69" s="62" customFormat="1" ht="115.55" hidden="1" customHeight="1" x14ac:dyDescent="0.3">
      <c r="A203" s="106" t="s">
        <v>1451</v>
      </c>
      <c r="B203" s="17" t="s">
        <v>1325</v>
      </c>
      <c r="C203" s="92">
        <v>43131</v>
      </c>
      <c r="D203" s="92" t="s">
        <v>4287</v>
      </c>
      <c r="E203" s="106" t="s">
        <v>1037</v>
      </c>
      <c r="F203" s="161" t="s">
        <v>8652</v>
      </c>
      <c r="G203" s="149" t="s">
        <v>460</v>
      </c>
      <c r="H203" s="149" t="s">
        <v>461</v>
      </c>
      <c r="I203" s="149" t="s">
        <v>795</v>
      </c>
      <c r="J203" s="81" t="s">
        <v>462</v>
      </c>
      <c r="K203" s="155">
        <v>1</v>
      </c>
      <c r="L203" s="303">
        <v>43146</v>
      </c>
      <c r="M203" s="303">
        <v>43220</v>
      </c>
      <c r="N203" s="39">
        <f t="shared" si="7"/>
        <v>11</v>
      </c>
      <c r="O203" s="147">
        <v>1</v>
      </c>
      <c r="P203" s="17" t="s">
        <v>463</v>
      </c>
      <c r="Q203" s="17"/>
      <c r="R203" s="5" t="s">
        <v>2241</v>
      </c>
      <c r="S203" s="146">
        <f t="shared" si="6"/>
        <v>119</v>
      </c>
      <c r="T203" s="17"/>
      <c r="U203" s="17"/>
      <c r="V203" s="17"/>
      <c r="W203" s="5" t="s">
        <v>953</v>
      </c>
      <c r="X203" s="17"/>
      <c r="Y203" s="17"/>
      <c r="Z203" s="17"/>
      <c r="AA203" s="149" t="s">
        <v>464</v>
      </c>
      <c r="AB203" s="149" t="s">
        <v>16</v>
      </c>
      <c r="AC203" s="149" t="s">
        <v>16</v>
      </c>
      <c r="AD203" s="149" t="s">
        <v>16</v>
      </c>
      <c r="AE203" s="5" t="s">
        <v>16</v>
      </c>
      <c r="AF203" s="5" t="s">
        <v>1815</v>
      </c>
      <c r="AG203" s="5" t="s">
        <v>1818</v>
      </c>
      <c r="AH203" s="5" t="s">
        <v>1815</v>
      </c>
      <c r="AI203" s="5" t="s">
        <v>1818</v>
      </c>
      <c r="AJ203" s="5" t="s">
        <v>1818</v>
      </c>
      <c r="AK203" s="5" t="s">
        <v>1818</v>
      </c>
      <c r="AL203" s="5" t="s">
        <v>2616</v>
      </c>
      <c r="AM203" s="5" t="s">
        <v>1818</v>
      </c>
      <c r="AN203" s="5" t="s">
        <v>2616</v>
      </c>
      <c r="AO203" s="5" t="s">
        <v>1818</v>
      </c>
      <c r="AP203" s="5" t="s">
        <v>1153</v>
      </c>
      <c r="AQ203" s="5" t="s">
        <v>1818</v>
      </c>
      <c r="AR203" s="5" t="s">
        <v>1153</v>
      </c>
      <c r="AS203" s="5" t="s">
        <v>1818</v>
      </c>
      <c r="AT203" s="5" t="s">
        <v>1153</v>
      </c>
      <c r="AU203" s="5" t="s">
        <v>1818</v>
      </c>
      <c r="AV203" s="5" t="s">
        <v>1153</v>
      </c>
      <c r="AW203" s="5" t="s">
        <v>1818</v>
      </c>
      <c r="AX203" s="5" t="s">
        <v>1153</v>
      </c>
      <c r="AY203" s="5" t="s">
        <v>1818</v>
      </c>
      <c r="AZ203" s="5" t="s">
        <v>1153</v>
      </c>
      <c r="BA203" s="5" t="s">
        <v>1818</v>
      </c>
      <c r="BB203" s="33" t="s">
        <v>781</v>
      </c>
      <c r="BC203" s="100">
        <v>43577</v>
      </c>
      <c r="BD203" s="33" t="s">
        <v>4388</v>
      </c>
      <c r="BE203" s="104"/>
      <c r="BF203" s="96"/>
      <c r="BG203" s="96"/>
      <c r="BH203" s="96"/>
      <c r="BI203" s="96"/>
      <c r="BJ203" s="44" t="s">
        <v>956</v>
      </c>
      <c r="BK203" s="104"/>
      <c r="BL203" s="104"/>
      <c r="BN203" s="17" t="s">
        <v>5118</v>
      </c>
      <c r="BO203" s="17" t="s">
        <v>5119</v>
      </c>
      <c r="BP203" s="17" t="s">
        <v>5120</v>
      </c>
      <c r="BQ203" s="17"/>
    </row>
    <row r="204" spans="1:69" s="62" customFormat="1" ht="115.55" hidden="1" customHeight="1" x14ac:dyDescent="0.3">
      <c r="A204" s="106" t="s">
        <v>1452</v>
      </c>
      <c r="B204" s="17" t="s">
        <v>1325</v>
      </c>
      <c r="C204" s="92">
        <v>43131</v>
      </c>
      <c r="D204" s="92" t="s">
        <v>4287</v>
      </c>
      <c r="E204" s="106" t="s">
        <v>1037</v>
      </c>
      <c r="F204" s="161" t="s">
        <v>8652</v>
      </c>
      <c r="G204" s="149" t="s">
        <v>465</v>
      </c>
      <c r="H204" s="149" t="s">
        <v>466</v>
      </c>
      <c r="I204" s="149" t="s">
        <v>467</v>
      </c>
      <c r="J204" s="81" t="s">
        <v>468</v>
      </c>
      <c r="K204" s="155">
        <v>1</v>
      </c>
      <c r="L204" s="303">
        <v>43191</v>
      </c>
      <c r="M204" s="303">
        <v>43342</v>
      </c>
      <c r="N204" s="39">
        <f t="shared" si="7"/>
        <v>22</v>
      </c>
      <c r="O204" s="147">
        <v>1</v>
      </c>
      <c r="P204" s="17" t="s">
        <v>463</v>
      </c>
      <c r="Q204" s="17" t="s">
        <v>8653</v>
      </c>
      <c r="R204" s="5" t="s">
        <v>1175</v>
      </c>
      <c r="S204" s="146">
        <f t="shared" si="6"/>
        <v>165</v>
      </c>
      <c r="T204" s="17"/>
      <c r="U204" s="17"/>
      <c r="V204" s="17"/>
      <c r="W204" s="5" t="s">
        <v>953</v>
      </c>
      <c r="X204" s="17"/>
      <c r="Y204" s="17"/>
      <c r="Z204" s="17"/>
      <c r="AA204" s="149" t="s">
        <v>469</v>
      </c>
      <c r="AB204" s="149" t="s">
        <v>16</v>
      </c>
      <c r="AC204" s="149" t="s">
        <v>16</v>
      </c>
      <c r="AD204" s="149" t="s">
        <v>16</v>
      </c>
      <c r="AE204" s="5" t="s">
        <v>16</v>
      </c>
      <c r="AF204" s="5" t="s">
        <v>1815</v>
      </c>
      <c r="AG204" s="5" t="s">
        <v>1818</v>
      </c>
      <c r="AH204" s="5" t="s">
        <v>1815</v>
      </c>
      <c r="AI204" s="5" t="s">
        <v>1818</v>
      </c>
      <c r="AJ204" s="5" t="s">
        <v>1818</v>
      </c>
      <c r="AK204" s="5" t="s">
        <v>1818</v>
      </c>
      <c r="AL204" s="5" t="s">
        <v>2616</v>
      </c>
      <c r="AM204" s="5" t="s">
        <v>1818</v>
      </c>
      <c r="AN204" s="5" t="s">
        <v>2616</v>
      </c>
      <c r="AO204" s="5" t="s">
        <v>1818</v>
      </c>
      <c r="AP204" s="5" t="s">
        <v>1153</v>
      </c>
      <c r="AQ204" s="5" t="s">
        <v>1818</v>
      </c>
      <c r="AR204" s="5" t="s">
        <v>1153</v>
      </c>
      <c r="AS204" s="5" t="s">
        <v>1818</v>
      </c>
      <c r="AT204" s="5" t="s">
        <v>1153</v>
      </c>
      <c r="AU204" s="5" t="s">
        <v>1818</v>
      </c>
      <c r="AV204" s="5" t="s">
        <v>1153</v>
      </c>
      <c r="AW204" s="5" t="s">
        <v>1818</v>
      </c>
      <c r="AX204" s="5" t="s">
        <v>1153</v>
      </c>
      <c r="AY204" s="5" t="s">
        <v>1818</v>
      </c>
      <c r="AZ204" s="5" t="s">
        <v>1153</v>
      </c>
      <c r="BA204" s="5" t="s">
        <v>1818</v>
      </c>
      <c r="BB204" s="33" t="s">
        <v>781</v>
      </c>
      <c r="BC204" s="100">
        <v>43577</v>
      </c>
      <c r="BD204" s="33" t="s">
        <v>4388</v>
      </c>
      <c r="BE204" s="104"/>
      <c r="BF204" s="96"/>
      <c r="BG204" s="96"/>
      <c r="BH204" s="96"/>
      <c r="BI204" s="96"/>
      <c r="BJ204" s="44" t="s">
        <v>956</v>
      </c>
      <c r="BK204" s="104"/>
      <c r="BL204" s="104"/>
      <c r="BN204" s="17" t="s">
        <v>5118</v>
      </c>
      <c r="BO204" s="17" t="s">
        <v>5119</v>
      </c>
      <c r="BP204" s="17" t="s">
        <v>5120</v>
      </c>
      <c r="BQ204" s="17"/>
    </row>
    <row r="205" spans="1:69" s="62" customFormat="1" ht="115.55" hidden="1" customHeight="1" x14ac:dyDescent="0.3">
      <c r="A205" s="106" t="s">
        <v>1453</v>
      </c>
      <c r="B205" s="17" t="s">
        <v>1325</v>
      </c>
      <c r="C205" s="92">
        <v>43131</v>
      </c>
      <c r="D205" s="92" t="s">
        <v>4288</v>
      </c>
      <c r="E205" s="106" t="s">
        <v>1027</v>
      </c>
      <c r="F205" s="65" t="s">
        <v>8654</v>
      </c>
      <c r="G205" s="149" t="s">
        <v>415</v>
      </c>
      <c r="H205" s="134" t="s">
        <v>416</v>
      </c>
      <c r="I205" s="149" t="s">
        <v>417</v>
      </c>
      <c r="J205" s="81" t="s">
        <v>418</v>
      </c>
      <c r="K205" s="155">
        <v>1</v>
      </c>
      <c r="L205" s="304">
        <v>43146</v>
      </c>
      <c r="M205" s="304">
        <v>43189</v>
      </c>
      <c r="N205" s="39">
        <f t="shared" si="7"/>
        <v>7</v>
      </c>
      <c r="O205" s="147">
        <v>1</v>
      </c>
      <c r="P205" s="17" t="s">
        <v>24</v>
      </c>
      <c r="Q205" s="17"/>
      <c r="R205" s="5" t="s">
        <v>1176</v>
      </c>
      <c r="S205" s="146">
        <f t="shared" si="6"/>
        <v>353</v>
      </c>
      <c r="T205" s="17"/>
      <c r="U205" s="17"/>
      <c r="V205" s="17"/>
      <c r="W205" s="5" t="s">
        <v>953</v>
      </c>
      <c r="X205" s="17"/>
      <c r="Y205" s="17"/>
      <c r="Z205" s="17"/>
      <c r="AA205" s="149" t="s">
        <v>419</v>
      </c>
      <c r="AB205" s="149" t="s">
        <v>16</v>
      </c>
      <c r="AC205" s="134" t="s">
        <v>16</v>
      </c>
      <c r="AD205" s="149" t="s">
        <v>16</v>
      </c>
      <c r="AE205" s="5" t="s">
        <v>16</v>
      </c>
      <c r="AF205" s="5" t="s">
        <v>1815</v>
      </c>
      <c r="AG205" s="5" t="s">
        <v>1818</v>
      </c>
      <c r="AH205" s="5" t="s">
        <v>1815</v>
      </c>
      <c r="AI205" s="5" t="s">
        <v>1818</v>
      </c>
      <c r="AJ205" s="5" t="s">
        <v>1818</v>
      </c>
      <c r="AK205" s="5" t="s">
        <v>1818</v>
      </c>
      <c r="AL205" s="5" t="s">
        <v>2616</v>
      </c>
      <c r="AM205" s="5" t="s">
        <v>1818</v>
      </c>
      <c r="AN205" s="5" t="s">
        <v>2616</v>
      </c>
      <c r="AO205" s="5" t="s">
        <v>1818</v>
      </c>
      <c r="AP205" s="5" t="s">
        <v>1153</v>
      </c>
      <c r="AQ205" s="5" t="s">
        <v>1818</v>
      </c>
      <c r="AR205" s="5" t="s">
        <v>1153</v>
      </c>
      <c r="AS205" s="5" t="s">
        <v>1818</v>
      </c>
      <c r="AT205" s="5" t="s">
        <v>1153</v>
      </c>
      <c r="AU205" s="5" t="s">
        <v>1818</v>
      </c>
      <c r="AV205" s="5" t="s">
        <v>1153</v>
      </c>
      <c r="AW205" s="5" t="s">
        <v>1818</v>
      </c>
      <c r="AX205" s="5" t="s">
        <v>1153</v>
      </c>
      <c r="AY205" s="5" t="s">
        <v>1818</v>
      </c>
      <c r="AZ205" s="5" t="s">
        <v>1153</v>
      </c>
      <c r="BA205" s="5" t="s">
        <v>1818</v>
      </c>
      <c r="BB205" s="33" t="s">
        <v>781</v>
      </c>
      <c r="BC205" s="100">
        <v>43577</v>
      </c>
      <c r="BD205" s="33" t="s">
        <v>4388</v>
      </c>
      <c r="BE205" s="104"/>
      <c r="BF205" s="96"/>
      <c r="BG205" s="96"/>
      <c r="BH205" s="96"/>
      <c r="BI205" s="96"/>
      <c r="BJ205" s="44" t="s">
        <v>956</v>
      </c>
      <c r="BK205" s="104"/>
      <c r="BL205" s="104"/>
      <c r="BN205" s="17" t="s">
        <v>5121</v>
      </c>
      <c r="BO205" s="17" t="s">
        <v>5122</v>
      </c>
      <c r="BP205" s="17" t="s">
        <v>5123</v>
      </c>
      <c r="BQ205" s="17"/>
    </row>
    <row r="206" spans="1:69" s="62" customFormat="1" ht="115.55" hidden="1" customHeight="1" x14ac:dyDescent="0.3">
      <c r="A206" s="106" t="s">
        <v>1454</v>
      </c>
      <c r="B206" s="17" t="s">
        <v>1325</v>
      </c>
      <c r="C206" s="92">
        <v>43131</v>
      </c>
      <c r="D206" s="92" t="s">
        <v>4288</v>
      </c>
      <c r="E206" s="106" t="s">
        <v>1027</v>
      </c>
      <c r="F206" s="65" t="s">
        <v>8654</v>
      </c>
      <c r="G206" s="149" t="s">
        <v>470</v>
      </c>
      <c r="H206" s="149" t="s">
        <v>471</v>
      </c>
      <c r="I206" s="149" t="s">
        <v>472</v>
      </c>
      <c r="J206" s="81" t="s">
        <v>473</v>
      </c>
      <c r="K206" s="155">
        <v>1</v>
      </c>
      <c r="L206" s="303">
        <v>43146</v>
      </c>
      <c r="M206" s="303">
        <v>43342</v>
      </c>
      <c r="N206" s="39">
        <f t="shared" si="7"/>
        <v>28</v>
      </c>
      <c r="O206" s="147">
        <v>1</v>
      </c>
      <c r="P206" s="17" t="s">
        <v>424</v>
      </c>
      <c r="Q206" s="17"/>
      <c r="R206" s="5" t="s">
        <v>924</v>
      </c>
      <c r="S206" s="146">
        <f t="shared" si="6"/>
        <v>117</v>
      </c>
      <c r="T206" s="17"/>
      <c r="U206" s="17"/>
      <c r="V206" s="17"/>
      <c r="W206" s="5" t="s">
        <v>953</v>
      </c>
      <c r="X206" s="17"/>
      <c r="Y206" s="17"/>
      <c r="Z206" s="17"/>
      <c r="AA206" s="149" t="s">
        <v>425</v>
      </c>
      <c r="AB206" s="149" t="s">
        <v>16</v>
      </c>
      <c r="AC206" s="149" t="s">
        <v>16</v>
      </c>
      <c r="AD206" s="149" t="s">
        <v>16</v>
      </c>
      <c r="AE206" s="5" t="s">
        <v>16</v>
      </c>
      <c r="AF206" s="5" t="s">
        <v>1815</v>
      </c>
      <c r="AG206" s="5" t="s">
        <v>1818</v>
      </c>
      <c r="AH206" s="5" t="s">
        <v>1815</v>
      </c>
      <c r="AI206" s="5" t="s">
        <v>1818</v>
      </c>
      <c r="AJ206" s="5" t="s">
        <v>1818</v>
      </c>
      <c r="AK206" s="5" t="s">
        <v>1818</v>
      </c>
      <c r="AL206" s="5" t="s">
        <v>2616</v>
      </c>
      <c r="AM206" s="5" t="s">
        <v>1818</v>
      </c>
      <c r="AN206" s="5" t="s">
        <v>2616</v>
      </c>
      <c r="AO206" s="5" t="s">
        <v>1818</v>
      </c>
      <c r="AP206" s="5" t="s">
        <v>1153</v>
      </c>
      <c r="AQ206" s="5" t="s">
        <v>1818</v>
      </c>
      <c r="AR206" s="5" t="s">
        <v>1153</v>
      </c>
      <c r="AS206" s="5" t="s">
        <v>1818</v>
      </c>
      <c r="AT206" s="5" t="s">
        <v>1153</v>
      </c>
      <c r="AU206" s="5" t="s">
        <v>1818</v>
      </c>
      <c r="AV206" s="5" t="s">
        <v>1153</v>
      </c>
      <c r="AW206" s="5" t="s">
        <v>1818</v>
      </c>
      <c r="AX206" s="5" t="s">
        <v>1153</v>
      </c>
      <c r="AY206" s="5" t="s">
        <v>1818</v>
      </c>
      <c r="AZ206" s="5" t="s">
        <v>1153</v>
      </c>
      <c r="BA206" s="5" t="s">
        <v>1818</v>
      </c>
      <c r="BB206" s="33" t="s">
        <v>781</v>
      </c>
      <c r="BC206" s="100">
        <v>43577</v>
      </c>
      <c r="BD206" s="33" t="s">
        <v>4388</v>
      </c>
      <c r="BE206" s="104"/>
      <c r="BF206" s="96"/>
      <c r="BG206" s="96"/>
      <c r="BH206" s="96"/>
      <c r="BI206" s="96"/>
      <c r="BJ206" s="44" t="s">
        <v>956</v>
      </c>
      <c r="BK206" s="104"/>
      <c r="BL206" s="104"/>
      <c r="BN206" s="17" t="s">
        <v>5121</v>
      </c>
      <c r="BO206" s="17" t="s">
        <v>5122</v>
      </c>
      <c r="BP206" s="17" t="s">
        <v>5123</v>
      </c>
      <c r="BQ206" s="17"/>
    </row>
    <row r="207" spans="1:69" s="62" customFormat="1" ht="115.55" hidden="1" customHeight="1" x14ac:dyDescent="0.3">
      <c r="A207" s="106" t="s">
        <v>1455</v>
      </c>
      <c r="B207" s="17" t="s">
        <v>1325</v>
      </c>
      <c r="C207" s="92">
        <v>43131</v>
      </c>
      <c r="D207" s="92" t="s">
        <v>4288</v>
      </c>
      <c r="E207" s="106" t="s">
        <v>1025</v>
      </c>
      <c r="F207" s="65" t="s">
        <v>8655</v>
      </c>
      <c r="G207" s="149" t="s">
        <v>474</v>
      </c>
      <c r="H207" s="134" t="s">
        <v>475</v>
      </c>
      <c r="I207" s="149" t="s">
        <v>472</v>
      </c>
      <c r="J207" s="81" t="s">
        <v>473</v>
      </c>
      <c r="K207" s="155">
        <v>1</v>
      </c>
      <c r="L207" s="303">
        <v>43146</v>
      </c>
      <c r="M207" s="303">
        <v>43342</v>
      </c>
      <c r="N207" s="39">
        <f t="shared" si="7"/>
        <v>28</v>
      </c>
      <c r="O207" s="147">
        <v>1</v>
      </c>
      <c r="P207" s="17" t="s">
        <v>424</v>
      </c>
      <c r="Q207" s="17"/>
      <c r="R207" s="5" t="s">
        <v>924</v>
      </c>
      <c r="S207" s="146">
        <f t="shared" si="6"/>
        <v>117</v>
      </c>
      <c r="T207" s="17"/>
      <c r="U207" s="17"/>
      <c r="V207" s="17"/>
      <c r="W207" s="5" t="s">
        <v>953</v>
      </c>
      <c r="X207" s="17"/>
      <c r="Y207" s="17"/>
      <c r="Z207" s="17"/>
      <c r="AA207" s="149" t="s">
        <v>425</v>
      </c>
      <c r="AB207" s="149" t="s">
        <v>16</v>
      </c>
      <c r="AC207" s="134" t="s">
        <v>16</v>
      </c>
      <c r="AD207" s="149" t="s">
        <v>16</v>
      </c>
      <c r="AE207" s="5" t="s">
        <v>16</v>
      </c>
      <c r="AF207" s="5" t="s">
        <v>1815</v>
      </c>
      <c r="AG207" s="5" t="s">
        <v>1818</v>
      </c>
      <c r="AH207" s="5" t="s">
        <v>1815</v>
      </c>
      <c r="AI207" s="5" t="s">
        <v>1818</v>
      </c>
      <c r="AJ207" s="5" t="s">
        <v>1818</v>
      </c>
      <c r="AK207" s="5" t="s">
        <v>1818</v>
      </c>
      <c r="AL207" s="5" t="s">
        <v>2616</v>
      </c>
      <c r="AM207" s="5" t="s">
        <v>1818</v>
      </c>
      <c r="AN207" s="5" t="s">
        <v>2616</v>
      </c>
      <c r="AO207" s="5" t="s">
        <v>1818</v>
      </c>
      <c r="AP207" s="5" t="s">
        <v>1153</v>
      </c>
      <c r="AQ207" s="5" t="s">
        <v>1818</v>
      </c>
      <c r="AR207" s="5" t="s">
        <v>1153</v>
      </c>
      <c r="AS207" s="5" t="s">
        <v>1818</v>
      </c>
      <c r="AT207" s="5" t="s">
        <v>1153</v>
      </c>
      <c r="AU207" s="5" t="s">
        <v>1818</v>
      </c>
      <c r="AV207" s="5" t="s">
        <v>1153</v>
      </c>
      <c r="AW207" s="5" t="s">
        <v>1818</v>
      </c>
      <c r="AX207" s="5" t="s">
        <v>1153</v>
      </c>
      <c r="AY207" s="5" t="s">
        <v>1818</v>
      </c>
      <c r="AZ207" s="5" t="s">
        <v>1153</v>
      </c>
      <c r="BA207" s="5" t="s">
        <v>1818</v>
      </c>
      <c r="BB207" s="33" t="s">
        <v>781</v>
      </c>
      <c r="BC207" s="100">
        <v>43577</v>
      </c>
      <c r="BD207" s="33" t="s">
        <v>4388</v>
      </c>
      <c r="BE207" s="104"/>
      <c r="BF207" s="96"/>
      <c r="BG207" s="96"/>
      <c r="BH207" s="96"/>
      <c r="BI207" s="96"/>
      <c r="BJ207" s="44" t="s">
        <v>956</v>
      </c>
      <c r="BK207" s="104"/>
      <c r="BL207" s="104"/>
      <c r="BN207" s="17" t="s">
        <v>5121</v>
      </c>
      <c r="BO207" s="17" t="s">
        <v>5124</v>
      </c>
      <c r="BP207" s="17"/>
      <c r="BQ207" s="17"/>
    </row>
    <row r="208" spans="1:69" s="62" customFormat="1" ht="115.55" hidden="1" customHeight="1" x14ac:dyDescent="0.3">
      <c r="A208" s="106" t="s">
        <v>1456</v>
      </c>
      <c r="B208" s="17" t="s">
        <v>1325</v>
      </c>
      <c r="C208" s="92">
        <v>43131</v>
      </c>
      <c r="D208" s="92" t="s">
        <v>4288</v>
      </c>
      <c r="E208" s="106" t="s">
        <v>1114</v>
      </c>
      <c r="F208" s="65" t="s">
        <v>8656</v>
      </c>
      <c r="G208" s="149" t="s">
        <v>476</v>
      </c>
      <c r="H208" s="134" t="s">
        <v>477</v>
      </c>
      <c r="I208" s="149" t="s">
        <v>478</v>
      </c>
      <c r="J208" s="81" t="s">
        <v>479</v>
      </c>
      <c r="K208" s="155">
        <v>1</v>
      </c>
      <c r="L208" s="303">
        <v>43160</v>
      </c>
      <c r="M208" s="303">
        <v>43465</v>
      </c>
      <c r="N208" s="39">
        <f t="shared" si="7"/>
        <v>44</v>
      </c>
      <c r="O208" s="147">
        <v>1</v>
      </c>
      <c r="P208" s="17" t="s">
        <v>424</v>
      </c>
      <c r="Q208" s="17"/>
      <c r="R208" s="5" t="s">
        <v>925</v>
      </c>
      <c r="S208" s="146">
        <f t="shared" si="6"/>
        <v>260</v>
      </c>
      <c r="T208" s="17"/>
      <c r="U208" s="17"/>
      <c r="V208" s="17"/>
      <c r="W208" s="5" t="s">
        <v>953</v>
      </c>
      <c r="X208" s="17"/>
      <c r="Y208" s="17"/>
      <c r="Z208" s="17"/>
      <c r="AA208" s="149" t="s">
        <v>480</v>
      </c>
      <c r="AB208" s="149" t="s">
        <v>16</v>
      </c>
      <c r="AC208" s="134" t="s">
        <v>16</v>
      </c>
      <c r="AD208" s="149" t="s">
        <v>16</v>
      </c>
      <c r="AE208" s="5" t="s">
        <v>16</v>
      </c>
      <c r="AF208" s="5" t="s">
        <v>1815</v>
      </c>
      <c r="AG208" s="5" t="s">
        <v>1818</v>
      </c>
      <c r="AH208" s="5" t="s">
        <v>1815</v>
      </c>
      <c r="AI208" s="5" t="s">
        <v>1818</v>
      </c>
      <c r="AJ208" s="5" t="s">
        <v>1818</v>
      </c>
      <c r="AK208" s="5" t="s">
        <v>1818</v>
      </c>
      <c r="AL208" s="5" t="s">
        <v>2616</v>
      </c>
      <c r="AM208" s="5" t="s">
        <v>1818</v>
      </c>
      <c r="AN208" s="5" t="s">
        <v>2616</v>
      </c>
      <c r="AO208" s="5" t="s">
        <v>1818</v>
      </c>
      <c r="AP208" s="5" t="s">
        <v>1153</v>
      </c>
      <c r="AQ208" s="5" t="s">
        <v>1818</v>
      </c>
      <c r="AR208" s="5" t="s">
        <v>1153</v>
      </c>
      <c r="AS208" s="5" t="s">
        <v>1818</v>
      </c>
      <c r="AT208" s="5" t="s">
        <v>1153</v>
      </c>
      <c r="AU208" s="5" t="s">
        <v>1818</v>
      </c>
      <c r="AV208" s="5" t="s">
        <v>1153</v>
      </c>
      <c r="AW208" s="5" t="s">
        <v>1818</v>
      </c>
      <c r="AX208" s="5" t="s">
        <v>1153</v>
      </c>
      <c r="AY208" s="5" t="s">
        <v>1818</v>
      </c>
      <c r="AZ208" s="5" t="s">
        <v>1153</v>
      </c>
      <c r="BA208" s="5" t="s">
        <v>1818</v>
      </c>
      <c r="BB208" s="33" t="s">
        <v>781</v>
      </c>
      <c r="BC208" s="100">
        <v>43577</v>
      </c>
      <c r="BD208" s="33" t="s">
        <v>4388</v>
      </c>
      <c r="BE208" s="104"/>
      <c r="BF208" s="96"/>
      <c r="BG208" s="96"/>
      <c r="BH208" s="96"/>
      <c r="BI208" s="96"/>
      <c r="BJ208" s="44" t="s">
        <v>956</v>
      </c>
      <c r="BK208" s="104"/>
      <c r="BL208" s="104"/>
      <c r="BN208" s="17" t="s">
        <v>5125</v>
      </c>
      <c r="BO208" s="17" t="s">
        <v>5126</v>
      </c>
      <c r="BP208" s="17"/>
      <c r="BQ208" s="17"/>
    </row>
    <row r="209" spans="1:69" s="62" customFormat="1" ht="115.55" hidden="1" customHeight="1" x14ac:dyDescent="0.3">
      <c r="A209" s="106" t="s">
        <v>1457</v>
      </c>
      <c r="B209" s="17" t="s">
        <v>1325</v>
      </c>
      <c r="C209" s="92">
        <v>43131</v>
      </c>
      <c r="D209" s="92" t="s">
        <v>4288</v>
      </c>
      <c r="E209" s="106" t="s">
        <v>1026</v>
      </c>
      <c r="F209" s="65" t="s">
        <v>8657</v>
      </c>
      <c r="G209" s="149" t="s">
        <v>431</v>
      </c>
      <c r="H209" s="134" t="s">
        <v>432</v>
      </c>
      <c r="I209" s="149" t="s">
        <v>433</v>
      </c>
      <c r="J209" s="81" t="s">
        <v>434</v>
      </c>
      <c r="K209" s="155">
        <v>3</v>
      </c>
      <c r="L209" s="305">
        <v>43146</v>
      </c>
      <c r="M209" s="305">
        <v>43434</v>
      </c>
      <c r="N209" s="39">
        <f t="shared" si="7"/>
        <v>42</v>
      </c>
      <c r="O209" s="147">
        <v>3</v>
      </c>
      <c r="P209" s="17" t="s">
        <v>424</v>
      </c>
      <c r="Q209" s="17" t="s">
        <v>45</v>
      </c>
      <c r="R209" s="5" t="s">
        <v>926</v>
      </c>
      <c r="S209" s="146">
        <f t="shared" si="6"/>
        <v>88</v>
      </c>
      <c r="T209" s="17"/>
      <c r="U209" s="17"/>
      <c r="V209" s="17"/>
      <c r="W209" s="5" t="s">
        <v>953</v>
      </c>
      <c r="X209" s="17"/>
      <c r="Y209" s="17"/>
      <c r="Z209" s="17"/>
      <c r="AA209" s="149" t="s">
        <v>435</v>
      </c>
      <c r="AB209" s="149" t="s">
        <v>16</v>
      </c>
      <c r="AC209" s="134" t="s">
        <v>16</v>
      </c>
      <c r="AD209" s="149" t="s">
        <v>16</v>
      </c>
      <c r="AE209" s="5" t="s">
        <v>16</v>
      </c>
      <c r="AF209" s="5" t="s">
        <v>1815</v>
      </c>
      <c r="AG209" s="5" t="s">
        <v>1818</v>
      </c>
      <c r="AH209" s="5" t="s">
        <v>1815</v>
      </c>
      <c r="AI209" s="5" t="s">
        <v>1818</v>
      </c>
      <c r="AJ209" s="5" t="s">
        <v>1818</v>
      </c>
      <c r="AK209" s="5" t="s">
        <v>1818</v>
      </c>
      <c r="AL209" s="5" t="s">
        <v>2616</v>
      </c>
      <c r="AM209" s="5" t="s">
        <v>1818</v>
      </c>
      <c r="AN209" s="5" t="s">
        <v>2616</v>
      </c>
      <c r="AO209" s="5" t="s">
        <v>1818</v>
      </c>
      <c r="AP209" s="5" t="s">
        <v>1153</v>
      </c>
      <c r="AQ209" s="5" t="s">
        <v>1818</v>
      </c>
      <c r="AR209" s="5" t="s">
        <v>1153</v>
      </c>
      <c r="AS209" s="5" t="s">
        <v>1818</v>
      </c>
      <c r="AT209" s="5" t="s">
        <v>1153</v>
      </c>
      <c r="AU209" s="5" t="s">
        <v>1818</v>
      </c>
      <c r="AV209" s="5" t="s">
        <v>1153</v>
      </c>
      <c r="AW209" s="5" t="s">
        <v>1818</v>
      </c>
      <c r="AX209" s="5" t="s">
        <v>1153</v>
      </c>
      <c r="AY209" s="5" t="s">
        <v>1818</v>
      </c>
      <c r="AZ209" s="5" t="s">
        <v>1153</v>
      </c>
      <c r="BA209" s="5" t="s">
        <v>1818</v>
      </c>
      <c r="BB209" s="33" t="s">
        <v>781</v>
      </c>
      <c r="BC209" s="100">
        <v>43577</v>
      </c>
      <c r="BD209" s="33" t="s">
        <v>4388</v>
      </c>
      <c r="BE209" s="104"/>
      <c r="BF209" s="96"/>
      <c r="BG209" s="96"/>
      <c r="BH209" s="96"/>
      <c r="BI209" s="96"/>
      <c r="BJ209" s="44" t="s">
        <v>956</v>
      </c>
      <c r="BK209" s="104"/>
      <c r="BL209" s="104"/>
      <c r="BN209" s="17" t="s">
        <v>5127</v>
      </c>
      <c r="BO209" s="17" t="s">
        <v>5128</v>
      </c>
      <c r="BP209" s="17" t="s">
        <v>5129</v>
      </c>
      <c r="BQ209" s="17"/>
    </row>
    <row r="210" spans="1:69" s="62" customFormat="1" ht="115.55" hidden="1" customHeight="1" x14ac:dyDescent="0.3">
      <c r="A210" s="106" t="s">
        <v>1458</v>
      </c>
      <c r="B210" s="17" t="s">
        <v>1325</v>
      </c>
      <c r="C210" s="92">
        <v>43131</v>
      </c>
      <c r="D210" s="92" t="s">
        <v>4288</v>
      </c>
      <c r="E210" s="106" t="s">
        <v>1115</v>
      </c>
      <c r="F210" s="161" t="s">
        <v>8658</v>
      </c>
      <c r="G210" s="149" t="s">
        <v>420</v>
      </c>
      <c r="H210" s="134" t="s">
        <v>421</v>
      </c>
      <c r="I210" s="149" t="s">
        <v>422</v>
      </c>
      <c r="J210" s="81" t="s">
        <v>423</v>
      </c>
      <c r="K210" s="155">
        <v>1</v>
      </c>
      <c r="L210" s="305">
        <v>43146</v>
      </c>
      <c r="M210" s="305">
        <v>43342</v>
      </c>
      <c r="N210" s="39">
        <f t="shared" si="7"/>
        <v>28</v>
      </c>
      <c r="O210" s="147">
        <v>1</v>
      </c>
      <c r="P210" s="17" t="s">
        <v>424</v>
      </c>
      <c r="Q210" s="17" t="s">
        <v>45</v>
      </c>
      <c r="R210" s="5" t="s">
        <v>924</v>
      </c>
      <c r="S210" s="146">
        <f t="shared" si="6"/>
        <v>117</v>
      </c>
      <c r="T210" s="17"/>
      <c r="U210" s="17"/>
      <c r="V210" s="17"/>
      <c r="W210" s="5" t="s">
        <v>953</v>
      </c>
      <c r="X210" s="17"/>
      <c r="Y210" s="17"/>
      <c r="Z210" s="17"/>
      <c r="AA210" s="149" t="s">
        <v>425</v>
      </c>
      <c r="AB210" s="149" t="s">
        <v>16</v>
      </c>
      <c r="AC210" s="134" t="s">
        <v>16</v>
      </c>
      <c r="AD210" s="149" t="s">
        <v>16</v>
      </c>
      <c r="AE210" s="5" t="s">
        <v>16</v>
      </c>
      <c r="AF210" s="5" t="s">
        <v>1815</v>
      </c>
      <c r="AG210" s="5" t="s">
        <v>1818</v>
      </c>
      <c r="AH210" s="5" t="s">
        <v>1815</v>
      </c>
      <c r="AI210" s="5" t="s">
        <v>1818</v>
      </c>
      <c r="AJ210" s="5" t="s">
        <v>1818</v>
      </c>
      <c r="AK210" s="5" t="s">
        <v>1818</v>
      </c>
      <c r="AL210" s="5" t="s">
        <v>2616</v>
      </c>
      <c r="AM210" s="5" t="s">
        <v>1818</v>
      </c>
      <c r="AN210" s="5" t="s">
        <v>2616</v>
      </c>
      <c r="AO210" s="5" t="s">
        <v>1818</v>
      </c>
      <c r="AP210" s="5" t="s">
        <v>1153</v>
      </c>
      <c r="AQ210" s="5" t="s">
        <v>1818</v>
      </c>
      <c r="AR210" s="5" t="s">
        <v>1153</v>
      </c>
      <c r="AS210" s="5" t="s">
        <v>1818</v>
      </c>
      <c r="AT210" s="5" t="s">
        <v>1153</v>
      </c>
      <c r="AU210" s="5" t="s">
        <v>1818</v>
      </c>
      <c r="AV210" s="5" t="s">
        <v>1153</v>
      </c>
      <c r="AW210" s="5" t="s">
        <v>1818</v>
      </c>
      <c r="AX210" s="5" t="s">
        <v>1153</v>
      </c>
      <c r="AY210" s="5" t="s">
        <v>1818</v>
      </c>
      <c r="AZ210" s="5" t="s">
        <v>1153</v>
      </c>
      <c r="BA210" s="5" t="s">
        <v>1818</v>
      </c>
      <c r="BB210" s="33" t="s">
        <v>781</v>
      </c>
      <c r="BC210" s="100">
        <v>43577</v>
      </c>
      <c r="BD210" s="33" t="s">
        <v>4388</v>
      </c>
      <c r="BE210" s="104"/>
      <c r="BF210" s="96"/>
      <c r="BG210" s="96"/>
      <c r="BH210" s="96"/>
      <c r="BI210" s="96"/>
      <c r="BJ210" s="44" t="s">
        <v>956</v>
      </c>
      <c r="BK210" s="104"/>
      <c r="BL210" s="104"/>
      <c r="BN210" s="157" t="s">
        <v>5130</v>
      </c>
      <c r="BO210" s="157" t="s">
        <v>5131</v>
      </c>
      <c r="BP210" s="157" t="s">
        <v>5132</v>
      </c>
      <c r="BQ210" s="17"/>
    </row>
    <row r="211" spans="1:69" s="62" customFormat="1" ht="115.55" hidden="1" customHeight="1" x14ac:dyDescent="0.3">
      <c r="A211" s="106" t="s">
        <v>1459</v>
      </c>
      <c r="B211" s="17" t="s">
        <v>1325</v>
      </c>
      <c r="C211" s="92">
        <v>43131</v>
      </c>
      <c r="D211" s="92" t="s">
        <v>4287</v>
      </c>
      <c r="E211" s="106" t="s">
        <v>1029</v>
      </c>
      <c r="F211" s="149" t="s">
        <v>8659</v>
      </c>
      <c r="G211" s="149" t="s">
        <v>481</v>
      </c>
      <c r="H211" s="149" t="s">
        <v>482</v>
      </c>
      <c r="I211" s="149" t="s">
        <v>483</v>
      </c>
      <c r="J211" s="81" t="s">
        <v>484</v>
      </c>
      <c r="K211" s="155">
        <v>1</v>
      </c>
      <c r="L211" s="303">
        <v>43146</v>
      </c>
      <c r="M211" s="303">
        <v>43189</v>
      </c>
      <c r="N211" s="39">
        <f t="shared" si="7"/>
        <v>7</v>
      </c>
      <c r="O211" s="147">
        <v>1</v>
      </c>
      <c r="P211" s="17" t="s">
        <v>15</v>
      </c>
      <c r="Q211" s="17"/>
      <c r="R211" s="5" t="s">
        <v>927</v>
      </c>
      <c r="S211" s="146">
        <f t="shared" si="6"/>
        <v>278</v>
      </c>
      <c r="T211" s="17"/>
      <c r="U211" s="17"/>
      <c r="V211" s="17"/>
      <c r="W211" s="5" t="s">
        <v>953</v>
      </c>
      <c r="X211" s="17"/>
      <c r="Y211" s="17"/>
      <c r="Z211" s="17"/>
      <c r="AA211" s="149" t="s">
        <v>485</v>
      </c>
      <c r="AB211" s="149" t="s">
        <v>16</v>
      </c>
      <c r="AC211" s="149" t="s">
        <v>16</v>
      </c>
      <c r="AD211" s="149" t="s">
        <v>16</v>
      </c>
      <c r="AE211" s="5" t="s">
        <v>16</v>
      </c>
      <c r="AF211" s="5" t="s">
        <v>1815</v>
      </c>
      <c r="AG211" s="5" t="s">
        <v>1818</v>
      </c>
      <c r="AH211" s="5" t="s">
        <v>1815</v>
      </c>
      <c r="AI211" s="5" t="s">
        <v>1818</v>
      </c>
      <c r="AJ211" s="5" t="s">
        <v>1818</v>
      </c>
      <c r="AK211" s="5" t="s">
        <v>1818</v>
      </c>
      <c r="AL211" s="5" t="s">
        <v>2616</v>
      </c>
      <c r="AM211" s="5" t="s">
        <v>1818</v>
      </c>
      <c r="AN211" s="5" t="s">
        <v>2616</v>
      </c>
      <c r="AO211" s="5" t="s">
        <v>1818</v>
      </c>
      <c r="AP211" s="5" t="s">
        <v>1153</v>
      </c>
      <c r="AQ211" s="5" t="s">
        <v>1818</v>
      </c>
      <c r="AR211" s="5" t="s">
        <v>1153</v>
      </c>
      <c r="AS211" s="5" t="s">
        <v>1818</v>
      </c>
      <c r="AT211" s="5" t="s">
        <v>1153</v>
      </c>
      <c r="AU211" s="5" t="s">
        <v>1818</v>
      </c>
      <c r="AV211" s="5" t="s">
        <v>1153</v>
      </c>
      <c r="AW211" s="5" t="s">
        <v>1818</v>
      </c>
      <c r="AX211" s="5" t="s">
        <v>1153</v>
      </c>
      <c r="AY211" s="5" t="s">
        <v>1818</v>
      </c>
      <c r="AZ211" s="5" t="s">
        <v>1153</v>
      </c>
      <c r="BA211" s="5" t="s">
        <v>1818</v>
      </c>
      <c r="BB211" s="33" t="s">
        <v>781</v>
      </c>
      <c r="BC211" s="100">
        <v>43577</v>
      </c>
      <c r="BD211" s="33" t="s">
        <v>4388</v>
      </c>
      <c r="BE211" s="104"/>
      <c r="BF211" s="96"/>
      <c r="BG211" s="96"/>
      <c r="BH211" s="96"/>
      <c r="BI211" s="96"/>
      <c r="BJ211" s="44" t="s">
        <v>956</v>
      </c>
      <c r="BK211" s="104"/>
      <c r="BL211" s="104"/>
      <c r="BN211" s="17" t="s">
        <v>5133</v>
      </c>
      <c r="BO211" s="8" t="s">
        <v>5134</v>
      </c>
      <c r="BP211" s="17" t="s">
        <v>5135</v>
      </c>
      <c r="BQ211" s="17"/>
    </row>
    <row r="212" spans="1:69" s="62" customFormat="1" ht="115.55" hidden="1" customHeight="1" x14ac:dyDescent="0.3">
      <c r="A212" s="106" t="s">
        <v>1460</v>
      </c>
      <c r="B212" s="17" t="s">
        <v>1325</v>
      </c>
      <c r="C212" s="92">
        <v>43131</v>
      </c>
      <c r="D212" s="92" t="s">
        <v>4288</v>
      </c>
      <c r="E212" s="106" t="s">
        <v>1030</v>
      </c>
      <c r="F212" s="149" t="s">
        <v>8660</v>
      </c>
      <c r="G212" s="149" t="s">
        <v>486</v>
      </c>
      <c r="H212" s="149" t="s">
        <v>487</v>
      </c>
      <c r="I212" s="149" t="s">
        <v>488</v>
      </c>
      <c r="J212" s="81" t="s">
        <v>83</v>
      </c>
      <c r="K212" s="155">
        <v>1</v>
      </c>
      <c r="L212" s="305">
        <v>43132</v>
      </c>
      <c r="M212" s="305">
        <v>43403</v>
      </c>
      <c r="N212" s="39">
        <f t="shared" si="7"/>
        <v>39</v>
      </c>
      <c r="O212" s="147">
        <v>1</v>
      </c>
      <c r="P212" s="17" t="s">
        <v>60</v>
      </c>
      <c r="Q212" s="17"/>
      <c r="R212" s="5" t="s">
        <v>1177</v>
      </c>
      <c r="S212" s="146">
        <f t="shared" si="6"/>
        <v>266</v>
      </c>
      <c r="T212" s="17"/>
      <c r="U212" s="17"/>
      <c r="V212" s="17"/>
      <c r="W212" s="5" t="s">
        <v>953</v>
      </c>
      <c r="X212" s="17"/>
      <c r="Y212" s="17"/>
      <c r="Z212" s="17"/>
      <c r="AA212" s="149" t="s">
        <v>489</v>
      </c>
      <c r="AB212" s="149" t="s">
        <v>16</v>
      </c>
      <c r="AC212" s="149" t="s">
        <v>16</v>
      </c>
      <c r="AD212" s="149" t="s">
        <v>16</v>
      </c>
      <c r="AE212" s="149" t="s">
        <v>16</v>
      </c>
      <c r="AF212" s="5" t="s">
        <v>1815</v>
      </c>
      <c r="AG212" s="5" t="s">
        <v>1818</v>
      </c>
      <c r="AH212" s="5" t="s">
        <v>1815</v>
      </c>
      <c r="AI212" s="5" t="s">
        <v>1818</v>
      </c>
      <c r="AJ212" s="5" t="s">
        <v>1818</v>
      </c>
      <c r="AK212" s="5" t="s">
        <v>1818</v>
      </c>
      <c r="AL212" s="5" t="s">
        <v>2616</v>
      </c>
      <c r="AM212" s="5" t="s">
        <v>1818</v>
      </c>
      <c r="AN212" s="5" t="s">
        <v>2616</v>
      </c>
      <c r="AO212" s="5" t="s">
        <v>1818</v>
      </c>
      <c r="AP212" s="5" t="s">
        <v>1153</v>
      </c>
      <c r="AQ212" s="5" t="s">
        <v>1818</v>
      </c>
      <c r="AR212" s="5" t="s">
        <v>1153</v>
      </c>
      <c r="AS212" s="5" t="s">
        <v>1818</v>
      </c>
      <c r="AT212" s="5" t="s">
        <v>1153</v>
      </c>
      <c r="AU212" s="5" t="s">
        <v>1818</v>
      </c>
      <c r="AV212" s="5" t="s">
        <v>1153</v>
      </c>
      <c r="AW212" s="5" t="s">
        <v>1818</v>
      </c>
      <c r="AX212" s="5" t="s">
        <v>1153</v>
      </c>
      <c r="AY212" s="5" t="s">
        <v>1818</v>
      </c>
      <c r="AZ212" s="5" t="s">
        <v>1153</v>
      </c>
      <c r="BA212" s="5" t="s">
        <v>1818</v>
      </c>
      <c r="BB212" s="33" t="s">
        <v>781</v>
      </c>
      <c r="BC212" s="100">
        <v>43577</v>
      </c>
      <c r="BD212" s="33" t="s">
        <v>4388</v>
      </c>
      <c r="BE212" s="104"/>
      <c r="BF212" s="96"/>
      <c r="BG212" s="96"/>
      <c r="BH212" s="96"/>
      <c r="BI212" s="96"/>
      <c r="BJ212" s="44" t="s">
        <v>956</v>
      </c>
      <c r="BK212" s="104"/>
      <c r="BL212" s="104"/>
      <c r="BN212" s="17" t="s">
        <v>5133</v>
      </c>
      <c r="BO212" s="8" t="s">
        <v>5134</v>
      </c>
      <c r="BP212" s="17" t="s">
        <v>8661</v>
      </c>
      <c r="BQ212" s="17"/>
    </row>
    <row r="213" spans="1:69" s="62" customFormat="1" ht="115.55" hidden="1" customHeight="1" x14ac:dyDescent="0.3">
      <c r="A213" s="106" t="s">
        <v>1461</v>
      </c>
      <c r="B213" s="17" t="s">
        <v>1325</v>
      </c>
      <c r="C213" s="92">
        <v>43131</v>
      </c>
      <c r="D213" s="92" t="s">
        <v>4288</v>
      </c>
      <c r="E213" s="106" t="s">
        <v>1030</v>
      </c>
      <c r="F213" s="149" t="s">
        <v>8660</v>
      </c>
      <c r="G213" s="149" t="s">
        <v>490</v>
      </c>
      <c r="H213" s="149" t="s">
        <v>491</v>
      </c>
      <c r="I213" s="149" t="s">
        <v>492</v>
      </c>
      <c r="J213" s="81" t="s">
        <v>484</v>
      </c>
      <c r="K213" s="155">
        <v>1</v>
      </c>
      <c r="L213" s="303">
        <v>43146</v>
      </c>
      <c r="M213" s="303">
        <v>43189</v>
      </c>
      <c r="N213" s="39">
        <f t="shared" si="7"/>
        <v>7</v>
      </c>
      <c r="O213" s="147">
        <v>1</v>
      </c>
      <c r="P213" s="17" t="s">
        <v>15</v>
      </c>
      <c r="Q213" s="17"/>
      <c r="R213" s="5" t="s">
        <v>927</v>
      </c>
      <c r="S213" s="146">
        <f t="shared" si="6"/>
        <v>278</v>
      </c>
      <c r="T213" s="17"/>
      <c r="U213" s="17"/>
      <c r="V213" s="17"/>
      <c r="W213" s="5" t="s">
        <v>953</v>
      </c>
      <c r="X213" s="17"/>
      <c r="Y213" s="17"/>
      <c r="Z213" s="17"/>
      <c r="AA213" s="149" t="s">
        <v>493</v>
      </c>
      <c r="AB213" s="149" t="s">
        <v>16</v>
      </c>
      <c r="AC213" s="149" t="s">
        <v>16</v>
      </c>
      <c r="AD213" s="149" t="s">
        <v>16</v>
      </c>
      <c r="AE213" s="5" t="s">
        <v>16</v>
      </c>
      <c r="AF213" s="5" t="s">
        <v>1815</v>
      </c>
      <c r="AG213" s="5" t="s">
        <v>1818</v>
      </c>
      <c r="AH213" s="5" t="s">
        <v>1815</v>
      </c>
      <c r="AI213" s="5" t="s">
        <v>1818</v>
      </c>
      <c r="AJ213" s="5" t="s">
        <v>1818</v>
      </c>
      <c r="AK213" s="5" t="s">
        <v>1818</v>
      </c>
      <c r="AL213" s="5" t="s">
        <v>2616</v>
      </c>
      <c r="AM213" s="5" t="s">
        <v>1818</v>
      </c>
      <c r="AN213" s="5" t="s">
        <v>2616</v>
      </c>
      <c r="AO213" s="5" t="s">
        <v>1818</v>
      </c>
      <c r="AP213" s="5" t="s">
        <v>1153</v>
      </c>
      <c r="AQ213" s="5" t="s">
        <v>1818</v>
      </c>
      <c r="AR213" s="5" t="s">
        <v>1153</v>
      </c>
      <c r="AS213" s="5" t="s">
        <v>1818</v>
      </c>
      <c r="AT213" s="5" t="s">
        <v>1153</v>
      </c>
      <c r="AU213" s="5" t="s">
        <v>1818</v>
      </c>
      <c r="AV213" s="5" t="s">
        <v>1153</v>
      </c>
      <c r="AW213" s="5" t="s">
        <v>1818</v>
      </c>
      <c r="AX213" s="5" t="s">
        <v>1153</v>
      </c>
      <c r="AY213" s="5" t="s">
        <v>1818</v>
      </c>
      <c r="AZ213" s="5" t="s">
        <v>1153</v>
      </c>
      <c r="BA213" s="5" t="s">
        <v>1818</v>
      </c>
      <c r="BB213" s="33" t="s">
        <v>781</v>
      </c>
      <c r="BC213" s="100">
        <v>43577</v>
      </c>
      <c r="BD213" s="33" t="s">
        <v>4388</v>
      </c>
      <c r="BE213" s="104"/>
      <c r="BF213" s="96"/>
      <c r="BG213" s="96"/>
      <c r="BH213" s="96"/>
      <c r="BI213" s="96"/>
      <c r="BJ213" s="44" t="s">
        <v>956</v>
      </c>
      <c r="BK213" s="104"/>
      <c r="BL213" s="104"/>
      <c r="BN213" s="17" t="s">
        <v>5133</v>
      </c>
      <c r="BO213" s="8" t="s">
        <v>5134</v>
      </c>
      <c r="BP213" s="17" t="s">
        <v>8661</v>
      </c>
      <c r="BQ213" s="17"/>
    </row>
    <row r="214" spans="1:69" s="62" customFormat="1" ht="115.55" hidden="1" customHeight="1" x14ac:dyDescent="0.3">
      <c r="A214" s="106" t="s">
        <v>1462</v>
      </c>
      <c r="B214" s="17" t="s">
        <v>1325</v>
      </c>
      <c r="C214" s="92">
        <v>43131</v>
      </c>
      <c r="D214" s="92" t="s">
        <v>4288</v>
      </c>
      <c r="E214" s="106" t="s">
        <v>1031</v>
      </c>
      <c r="F214" s="65" t="s">
        <v>6516</v>
      </c>
      <c r="G214" s="149" t="s">
        <v>408</v>
      </c>
      <c r="H214" s="149" t="s">
        <v>409</v>
      </c>
      <c r="I214" s="149" t="s">
        <v>494</v>
      </c>
      <c r="J214" s="81" t="s">
        <v>234</v>
      </c>
      <c r="K214" s="155">
        <v>1</v>
      </c>
      <c r="L214" s="304">
        <v>43374</v>
      </c>
      <c r="M214" s="304">
        <v>43434</v>
      </c>
      <c r="N214" s="39">
        <f t="shared" si="7"/>
        <v>9</v>
      </c>
      <c r="O214" s="147">
        <v>1</v>
      </c>
      <c r="P214" s="17" t="s">
        <v>116</v>
      </c>
      <c r="Q214" s="17" t="s">
        <v>495</v>
      </c>
      <c r="R214" s="5" t="s">
        <v>928</v>
      </c>
      <c r="S214" s="146">
        <f t="shared" si="6"/>
        <v>113</v>
      </c>
      <c r="T214" s="17"/>
      <c r="U214" s="17"/>
      <c r="V214" s="17"/>
      <c r="W214" s="5" t="s">
        <v>953</v>
      </c>
      <c r="X214" s="17"/>
      <c r="Y214" s="17"/>
      <c r="Z214" s="17"/>
      <c r="AA214" s="149" t="s">
        <v>496</v>
      </c>
      <c r="AB214" s="149" t="s">
        <v>16</v>
      </c>
      <c r="AC214" s="149" t="s">
        <v>16</v>
      </c>
      <c r="AD214" s="149" t="s">
        <v>16</v>
      </c>
      <c r="AE214" s="5" t="s">
        <v>16</v>
      </c>
      <c r="AF214" s="5" t="s">
        <v>1815</v>
      </c>
      <c r="AG214" s="5" t="s">
        <v>1818</v>
      </c>
      <c r="AH214" s="5" t="s">
        <v>1815</v>
      </c>
      <c r="AI214" s="5" t="s">
        <v>1818</v>
      </c>
      <c r="AJ214" s="5" t="s">
        <v>1818</v>
      </c>
      <c r="AK214" s="5" t="s">
        <v>1818</v>
      </c>
      <c r="AL214" s="5" t="s">
        <v>2616</v>
      </c>
      <c r="AM214" s="5" t="s">
        <v>1818</v>
      </c>
      <c r="AN214" s="5" t="s">
        <v>2616</v>
      </c>
      <c r="AO214" s="5" t="s">
        <v>1818</v>
      </c>
      <c r="AP214" s="5" t="s">
        <v>1153</v>
      </c>
      <c r="AQ214" s="5" t="s">
        <v>1818</v>
      </c>
      <c r="AR214" s="5" t="s">
        <v>1153</v>
      </c>
      <c r="AS214" s="5" t="s">
        <v>1818</v>
      </c>
      <c r="AT214" s="5" t="s">
        <v>1153</v>
      </c>
      <c r="AU214" s="5" t="s">
        <v>1818</v>
      </c>
      <c r="AV214" s="5" t="s">
        <v>1153</v>
      </c>
      <c r="AW214" s="5" t="s">
        <v>1818</v>
      </c>
      <c r="AX214" s="5" t="s">
        <v>1153</v>
      </c>
      <c r="AY214" s="5" t="s">
        <v>1818</v>
      </c>
      <c r="AZ214" s="5" t="s">
        <v>1153</v>
      </c>
      <c r="BA214" s="5" t="s">
        <v>1818</v>
      </c>
      <c r="BB214" s="33" t="s">
        <v>781</v>
      </c>
      <c r="BC214" s="100">
        <v>43577</v>
      </c>
      <c r="BD214" s="33" t="s">
        <v>4388</v>
      </c>
      <c r="BE214" s="104"/>
      <c r="BF214" s="96"/>
      <c r="BG214" s="96"/>
      <c r="BH214" s="96"/>
      <c r="BI214" s="96"/>
      <c r="BJ214" s="44" t="s">
        <v>956</v>
      </c>
      <c r="BK214" s="104"/>
      <c r="BL214" s="104"/>
      <c r="BN214" s="17" t="s">
        <v>5121</v>
      </c>
      <c r="BO214" s="17" t="s">
        <v>5136</v>
      </c>
      <c r="BP214" s="17" t="s">
        <v>5137</v>
      </c>
      <c r="BQ214" s="17"/>
    </row>
    <row r="215" spans="1:69" s="62" customFormat="1" ht="115.55" hidden="1" customHeight="1" x14ac:dyDescent="0.3">
      <c r="A215" s="106" t="s">
        <v>1463</v>
      </c>
      <c r="B215" s="17" t="s">
        <v>1325</v>
      </c>
      <c r="C215" s="92">
        <v>43131</v>
      </c>
      <c r="D215" s="92" t="s">
        <v>4288</v>
      </c>
      <c r="E215" s="106" t="s">
        <v>1031</v>
      </c>
      <c r="F215" s="149" t="s">
        <v>6517</v>
      </c>
      <c r="G215" s="149" t="s">
        <v>408</v>
      </c>
      <c r="H215" s="149" t="s">
        <v>409</v>
      </c>
      <c r="I215" s="149" t="s">
        <v>410</v>
      </c>
      <c r="J215" s="81" t="s">
        <v>411</v>
      </c>
      <c r="K215" s="155">
        <v>15</v>
      </c>
      <c r="L215" s="305">
        <v>43179</v>
      </c>
      <c r="M215" s="305">
        <v>43661</v>
      </c>
      <c r="N215" s="39">
        <f t="shared" si="7"/>
        <v>17</v>
      </c>
      <c r="O215" s="147">
        <v>15</v>
      </c>
      <c r="P215" s="77" t="s">
        <v>60</v>
      </c>
      <c r="Q215" s="77" t="s">
        <v>412</v>
      </c>
      <c r="R215" s="5" t="s">
        <v>6518</v>
      </c>
      <c r="S215" s="146">
        <f t="shared" si="6"/>
        <v>221</v>
      </c>
      <c r="T215" s="77"/>
      <c r="U215" s="77"/>
      <c r="V215" s="77"/>
      <c r="W215" s="5" t="s">
        <v>953</v>
      </c>
      <c r="X215" s="77"/>
      <c r="Y215" s="77"/>
      <c r="Z215" s="77"/>
      <c r="AA215" s="149" t="s">
        <v>413</v>
      </c>
      <c r="AB215" s="149" t="s">
        <v>414</v>
      </c>
      <c r="AC215" s="149" t="s">
        <v>934</v>
      </c>
      <c r="AD215" s="149" t="s">
        <v>6519</v>
      </c>
      <c r="AE215" s="149" t="s">
        <v>1120</v>
      </c>
      <c r="AF215" s="149" t="s">
        <v>1811</v>
      </c>
      <c r="AG215" s="149" t="s">
        <v>1821</v>
      </c>
      <c r="AH215" s="149" t="s">
        <v>1811</v>
      </c>
      <c r="AI215" s="149" t="s">
        <v>1821</v>
      </c>
      <c r="AJ215" s="149" t="s">
        <v>1821</v>
      </c>
      <c r="AK215" s="149" t="s">
        <v>1821</v>
      </c>
      <c r="AL215" s="149" t="s">
        <v>2616</v>
      </c>
      <c r="AM215" s="149" t="s">
        <v>1821</v>
      </c>
      <c r="AN215" s="149" t="s">
        <v>2616</v>
      </c>
      <c r="AO215" s="149" t="s">
        <v>1821</v>
      </c>
      <c r="AP215" s="149" t="s">
        <v>1153</v>
      </c>
      <c r="AQ215" s="149" t="s">
        <v>1821</v>
      </c>
      <c r="AR215" s="149" t="s">
        <v>1153</v>
      </c>
      <c r="AS215" s="149" t="s">
        <v>1821</v>
      </c>
      <c r="AT215" s="149" t="s">
        <v>1153</v>
      </c>
      <c r="AU215" s="149" t="s">
        <v>1821</v>
      </c>
      <c r="AV215" s="149" t="s">
        <v>1153</v>
      </c>
      <c r="AW215" s="149" t="s">
        <v>1821</v>
      </c>
      <c r="AX215" s="149" t="s">
        <v>1153</v>
      </c>
      <c r="AY215" s="149" t="s">
        <v>1821</v>
      </c>
      <c r="AZ215" s="149" t="s">
        <v>1153</v>
      </c>
      <c r="BA215" s="149" t="s">
        <v>1821</v>
      </c>
      <c r="BB215" s="33" t="s">
        <v>781</v>
      </c>
      <c r="BC215" s="100">
        <v>43851</v>
      </c>
      <c r="BD215" s="33" t="s">
        <v>4388</v>
      </c>
      <c r="BE215" s="104"/>
      <c r="BF215" s="96" t="s">
        <v>1331</v>
      </c>
      <c r="BG215" s="96"/>
      <c r="BH215" s="96"/>
      <c r="BI215" s="96"/>
      <c r="BJ215" s="44" t="s">
        <v>956</v>
      </c>
      <c r="BK215" s="104"/>
      <c r="BL215" s="104"/>
      <c r="BN215" s="17" t="s">
        <v>5121</v>
      </c>
      <c r="BO215" s="17" t="s">
        <v>5136</v>
      </c>
      <c r="BP215" s="17" t="s">
        <v>5137</v>
      </c>
      <c r="BQ215" s="17"/>
    </row>
    <row r="216" spans="1:69" s="62" customFormat="1" ht="115.55" hidden="1" customHeight="1" x14ac:dyDescent="0.3">
      <c r="A216" s="106" t="s">
        <v>1464</v>
      </c>
      <c r="B216" s="17" t="s">
        <v>1325</v>
      </c>
      <c r="C216" s="92">
        <v>43131</v>
      </c>
      <c r="D216" s="92" t="s">
        <v>4287</v>
      </c>
      <c r="E216" s="106" t="s">
        <v>1032</v>
      </c>
      <c r="F216" s="149" t="s">
        <v>8662</v>
      </c>
      <c r="G216" s="149" t="s">
        <v>497</v>
      </c>
      <c r="H216" s="149" t="s">
        <v>498</v>
      </c>
      <c r="I216" s="149" t="s">
        <v>499</v>
      </c>
      <c r="J216" s="81" t="s">
        <v>500</v>
      </c>
      <c r="K216" s="155">
        <v>1</v>
      </c>
      <c r="L216" s="305">
        <v>43132</v>
      </c>
      <c r="M216" s="305">
        <v>43281</v>
      </c>
      <c r="N216" s="39">
        <f t="shared" si="7"/>
        <v>22</v>
      </c>
      <c r="O216" s="147">
        <v>1</v>
      </c>
      <c r="P216" s="17" t="s">
        <v>116</v>
      </c>
      <c r="Q216" s="17"/>
      <c r="R216" s="5" t="s">
        <v>929</v>
      </c>
      <c r="S216" s="146">
        <f t="shared" si="6"/>
        <v>163</v>
      </c>
      <c r="T216" s="17"/>
      <c r="U216" s="17"/>
      <c r="V216" s="17"/>
      <c r="W216" s="5" t="s">
        <v>953</v>
      </c>
      <c r="X216" s="17"/>
      <c r="Y216" s="17"/>
      <c r="Z216" s="17"/>
      <c r="AA216" s="149" t="s">
        <v>501</v>
      </c>
      <c r="AB216" s="149" t="s">
        <v>16</v>
      </c>
      <c r="AC216" s="149" t="s">
        <v>16</v>
      </c>
      <c r="AD216" s="149" t="s">
        <v>16</v>
      </c>
      <c r="AE216" s="5" t="s">
        <v>16</v>
      </c>
      <c r="AF216" s="5" t="s">
        <v>1815</v>
      </c>
      <c r="AG216" s="5" t="s">
        <v>1818</v>
      </c>
      <c r="AH216" s="5" t="s">
        <v>1815</v>
      </c>
      <c r="AI216" s="5" t="s">
        <v>1818</v>
      </c>
      <c r="AJ216" s="5" t="s">
        <v>1818</v>
      </c>
      <c r="AK216" s="5" t="s">
        <v>1818</v>
      </c>
      <c r="AL216" s="5" t="s">
        <v>2616</v>
      </c>
      <c r="AM216" s="5" t="s">
        <v>1818</v>
      </c>
      <c r="AN216" s="5" t="s">
        <v>2616</v>
      </c>
      <c r="AO216" s="5" t="s">
        <v>1818</v>
      </c>
      <c r="AP216" s="5" t="s">
        <v>1153</v>
      </c>
      <c r="AQ216" s="5" t="s">
        <v>1818</v>
      </c>
      <c r="AR216" s="5" t="s">
        <v>1153</v>
      </c>
      <c r="AS216" s="5" t="s">
        <v>1818</v>
      </c>
      <c r="AT216" s="5" t="s">
        <v>1153</v>
      </c>
      <c r="AU216" s="5" t="s">
        <v>1818</v>
      </c>
      <c r="AV216" s="5" t="s">
        <v>1153</v>
      </c>
      <c r="AW216" s="5" t="s">
        <v>1818</v>
      </c>
      <c r="AX216" s="5" t="s">
        <v>1153</v>
      </c>
      <c r="AY216" s="5" t="s">
        <v>1818</v>
      </c>
      <c r="AZ216" s="5" t="s">
        <v>1153</v>
      </c>
      <c r="BA216" s="5" t="s">
        <v>1818</v>
      </c>
      <c r="BB216" s="33" t="s">
        <v>781</v>
      </c>
      <c r="BC216" s="100">
        <v>43577</v>
      </c>
      <c r="BD216" s="33" t="s">
        <v>4388</v>
      </c>
      <c r="BE216" s="104"/>
      <c r="BF216" s="96"/>
      <c r="BG216" s="96"/>
      <c r="BH216" s="96"/>
      <c r="BI216" s="96"/>
      <c r="BJ216" s="44" t="s">
        <v>956</v>
      </c>
      <c r="BK216" s="104"/>
      <c r="BL216" s="104"/>
      <c r="BN216" s="17" t="s">
        <v>5121</v>
      </c>
      <c r="BO216" s="17" t="s">
        <v>5138</v>
      </c>
      <c r="BP216" s="17"/>
      <c r="BQ216" s="17"/>
    </row>
    <row r="217" spans="1:69" s="62" customFormat="1" ht="115.55" hidden="1" customHeight="1" x14ac:dyDescent="0.3">
      <c r="A217" s="106" t="s">
        <v>1465</v>
      </c>
      <c r="B217" s="17" t="s">
        <v>1325</v>
      </c>
      <c r="C217" s="92">
        <v>43131</v>
      </c>
      <c r="D217" s="92" t="s">
        <v>4287</v>
      </c>
      <c r="E217" s="106" t="s">
        <v>1032</v>
      </c>
      <c r="F217" s="149" t="s">
        <v>8663</v>
      </c>
      <c r="G217" s="149" t="s">
        <v>502</v>
      </c>
      <c r="H217" s="149" t="s">
        <v>471</v>
      </c>
      <c r="I217" s="149" t="s">
        <v>503</v>
      </c>
      <c r="J217" s="81" t="s">
        <v>473</v>
      </c>
      <c r="K217" s="155">
        <v>1</v>
      </c>
      <c r="L217" s="303">
        <v>43146</v>
      </c>
      <c r="M217" s="303">
        <v>43342</v>
      </c>
      <c r="N217" s="39">
        <f t="shared" si="7"/>
        <v>28</v>
      </c>
      <c r="O217" s="147">
        <v>1</v>
      </c>
      <c r="P217" s="17" t="s">
        <v>116</v>
      </c>
      <c r="Q217" s="17"/>
      <c r="R217" s="5" t="s">
        <v>924</v>
      </c>
      <c r="S217" s="146">
        <f t="shared" si="6"/>
        <v>117</v>
      </c>
      <c r="T217" s="17"/>
      <c r="U217" s="17"/>
      <c r="V217" s="17"/>
      <c r="W217" s="5" t="s">
        <v>953</v>
      </c>
      <c r="X217" s="17"/>
      <c r="Y217" s="17"/>
      <c r="Z217" s="17"/>
      <c r="AA217" s="149" t="s">
        <v>425</v>
      </c>
      <c r="AB217" s="149" t="s">
        <v>16</v>
      </c>
      <c r="AC217" s="149" t="s">
        <v>16</v>
      </c>
      <c r="AD217" s="149" t="s">
        <v>16</v>
      </c>
      <c r="AE217" s="5" t="s">
        <v>16</v>
      </c>
      <c r="AF217" s="5" t="s">
        <v>1815</v>
      </c>
      <c r="AG217" s="5" t="s">
        <v>1818</v>
      </c>
      <c r="AH217" s="5" t="s">
        <v>1815</v>
      </c>
      <c r="AI217" s="5" t="s">
        <v>1818</v>
      </c>
      <c r="AJ217" s="5" t="s">
        <v>1818</v>
      </c>
      <c r="AK217" s="5" t="s">
        <v>1818</v>
      </c>
      <c r="AL217" s="5" t="s">
        <v>2616</v>
      </c>
      <c r="AM217" s="5" t="s">
        <v>1818</v>
      </c>
      <c r="AN217" s="5" t="s">
        <v>2616</v>
      </c>
      <c r="AO217" s="5" t="s">
        <v>1818</v>
      </c>
      <c r="AP217" s="5" t="s">
        <v>1153</v>
      </c>
      <c r="AQ217" s="5" t="s">
        <v>1818</v>
      </c>
      <c r="AR217" s="5" t="s">
        <v>1153</v>
      </c>
      <c r="AS217" s="5" t="s">
        <v>1818</v>
      </c>
      <c r="AT217" s="5" t="s">
        <v>1153</v>
      </c>
      <c r="AU217" s="5" t="s">
        <v>1818</v>
      </c>
      <c r="AV217" s="5" t="s">
        <v>1153</v>
      </c>
      <c r="AW217" s="5" t="s">
        <v>1818</v>
      </c>
      <c r="AX217" s="5" t="s">
        <v>1153</v>
      </c>
      <c r="AY217" s="5" t="s">
        <v>1818</v>
      </c>
      <c r="AZ217" s="5" t="s">
        <v>1153</v>
      </c>
      <c r="BA217" s="5" t="s">
        <v>1818</v>
      </c>
      <c r="BB217" s="33" t="s">
        <v>781</v>
      </c>
      <c r="BC217" s="100">
        <v>43577</v>
      </c>
      <c r="BD217" s="33" t="s">
        <v>4388</v>
      </c>
      <c r="BE217" s="104"/>
      <c r="BF217" s="96"/>
      <c r="BG217" s="96"/>
      <c r="BH217" s="96"/>
      <c r="BI217" s="96"/>
      <c r="BJ217" s="44" t="s">
        <v>956</v>
      </c>
      <c r="BK217" s="104"/>
      <c r="BL217" s="104"/>
      <c r="BN217" s="17" t="s">
        <v>5121</v>
      </c>
      <c r="BO217" s="17" t="s">
        <v>5138</v>
      </c>
      <c r="BP217" s="17"/>
      <c r="BQ217" s="17"/>
    </row>
    <row r="218" spans="1:69" s="62" customFormat="1" ht="115.55" hidden="1" customHeight="1" x14ac:dyDescent="0.3">
      <c r="A218" s="106" t="s">
        <v>1466</v>
      </c>
      <c r="B218" s="17" t="s">
        <v>1325</v>
      </c>
      <c r="C218" s="92">
        <v>43131</v>
      </c>
      <c r="D218" s="92" t="s">
        <v>4288</v>
      </c>
      <c r="E218" s="106" t="s">
        <v>1033</v>
      </c>
      <c r="F218" s="65" t="s">
        <v>8664</v>
      </c>
      <c r="G218" s="149" t="s">
        <v>504</v>
      </c>
      <c r="H218" s="149" t="s">
        <v>505</v>
      </c>
      <c r="I218" s="149" t="s">
        <v>506</v>
      </c>
      <c r="J218" s="81" t="s">
        <v>507</v>
      </c>
      <c r="K218" s="155">
        <v>1</v>
      </c>
      <c r="L218" s="303">
        <v>43146</v>
      </c>
      <c r="M218" s="303">
        <v>43265</v>
      </c>
      <c r="N218" s="39">
        <f t="shared" si="7"/>
        <v>17</v>
      </c>
      <c r="O218" s="147">
        <v>0.5</v>
      </c>
      <c r="P218" s="17" t="s">
        <v>48</v>
      </c>
      <c r="Q218" s="17"/>
      <c r="R218" s="5" t="s">
        <v>1178</v>
      </c>
      <c r="S218" s="146">
        <f t="shared" si="6"/>
        <v>340</v>
      </c>
      <c r="T218" s="17"/>
      <c r="U218" s="17"/>
      <c r="V218" s="17"/>
      <c r="W218" s="5" t="s">
        <v>953</v>
      </c>
      <c r="X218" s="17"/>
      <c r="Y218" s="17"/>
      <c r="Z218" s="17"/>
      <c r="AA218" s="65" t="s">
        <v>8665</v>
      </c>
      <c r="AB218" s="149" t="s">
        <v>16</v>
      </c>
      <c r="AC218" s="149" t="s">
        <v>16</v>
      </c>
      <c r="AD218" s="149" t="s">
        <v>16</v>
      </c>
      <c r="AE218" s="149" t="s">
        <v>16</v>
      </c>
      <c r="AF218" s="5" t="s">
        <v>1815</v>
      </c>
      <c r="AG218" s="5" t="s">
        <v>1818</v>
      </c>
      <c r="AH218" s="5" t="s">
        <v>1815</v>
      </c>
      <c r="AI218" s="5" t="s">
        <v>1818</v>
      </c>
      <c r="AJ218" s="5" t="s">
        <v>1818</v>
      </c>
      <c r="AK218" s="5" t="s">
        <v>1818</v>
      </c>
      <c r="AL218" s="5" t="s">
        <v>2616</v>
      </c>
      <c r="AM218" s="5" t="s">
        <v>1818</v>
      </c>
      <c r="AN218" s="5" t="s">
        <v>2616</v>
      </c>
      <c r="AO218" s="5" t="s">
        <v>1818</v>
      </c>
      <c r="AP218" s="5" t="s">
        <v>1153</v>
      </c>
      <c r="AQ218" s="5" t="s">
        <v>1818</v>
      </c>
      <c r="AR218" s="5" t="s">
        <v>1153</v>
      </c>
      <c r="AS218" s="5" t="s">
        <v>1818</v>
      </c>
      <c r="AT218" s="5" t="s">
        <v>1153</v>
      </c>
      <c r="AU218" s="5" t="s">
        <v>1818</v>
      </c>
      <c r="AV218" s="5" t="s">
        <v>1153</v>
      </c>
      <c r="AW218" s="5" t="s">
        <v>1818</v>
      </c>
      <c r="AX218" s="5" t="s">
        <v>1153</v>
      </c>
      <c r="AY218" s="5" t="s">
        <v>1818</v>
      </c>
      <c r="AZ218" s="5" t="s">
        <v>1153</v>
      </c>
      <c r="BA218" s="5" t="s">
        <v>1818</v>
      </c>
      <c r="BB218" s="33" t="s">
        <v>781</v>
      </c>
      <c r="BC218" s="100">
        <v>43577</v>
      </c>
      <c r="BD218" s="33" t="s">
        <v>4388</v>
      </c>
      <c r="BE218" s="104"/>
      <c r="BF218" s="5" t="s">
        <v>1332</v>
      </c>
      <c r="BG218" s="5"/>
      <c r="BH218" s="5"/>
      <c r="BI218" s="5"/>
      <c r="BJ218" s="44" t="s">
        <v>956</v>
      </c>
      <c r="BK218" s="104"/>
      <c r="BL218" s="104"/>
      <c r="BN218" s="17" t="s">
        <v>5139</v>
      </c>
      <c r="BO218" s="17" t="s">
        <v>5140</v>
      </c>
      <c r="BP218" s="17" t="s">
        <v>8666</v>
      </c>
      <c r="BQ218" s="17"/>
    </row>
    <row r="219" spans="1:69" s="62" customFormat="1" ht="115.55" hidden="1" customHeight="1" x14ac:dyDescent="0.3">
      <c r="A219" s="106" t="s">
        <v>1467</v>
      </c>
      <c r="B219" s="17" t="s">
        <v>1325</v>
      </c>
      <c r="C219" s="92">
        <v>43131</v>
      </c>
      <c r="D219" s="92" t="s">
        <v>4288</v>
      </c>
      <c r="E219" s="106" t="s">
        <v>1033</v>
      </c>
      <c r="F219" s="65" t="s">
        <v>8664</v>
      </c>
      <c r="G219" s="149" t="s">
        <v>504</v>
      </c>
      <c r="H219" s="149" t="s">
        <v>8667</v>
      </c>
      <c r="I219" s="149" t="s">
        <v>8668</v>
      </c>
      <c r="J219" s="81" t="s">
        <v>508</v>
      </c>
      <c r="K219" s="155">
        <v>1</v>
      </c>
      <c r="L219" s="303">
        <v>43146</v>
      </c>
      <c r="M219" s="303">
        <v>43265</v>
      </c>
      <c r="N219" s="39">
        <f t="shared" si="7"/>
        <v>17</v>
      </c>
      <c r="O219" s="147">
        <v>0.5</v>
      </c>
      <c r="P219" s="17" t="s">
        <v>48</v>
      </c>
      <c r="Q219" s="17"/>
      <c r="R219" s="5" t="s">
        <v>1178</v>
      </c>
      <c r="S219" s="146">
        <f t="shared" si="6"/>
        <v>340</v>
      </c>
      <c r="T219" s="17"/>
      <c r="U219" s="17"/>
      <c r="V219" s="17"/>
      <c r="W219" s="5" t="s">
        <v>953</v>
      </c>
      <c r="X219" s="17"/>
      <c r="Y219" s="17"/>
      <c r="Z219" s="17"/>
      <c r="AA219" s="65" t="s">
        <v>8665</v>
      </c>
      <c r="AB219" s="149" t="s">
        <v>16</v>
      </c>
      <c r="AC219" s="149" t="s">
        <v>16</v>
      </c>
      <c r="AD219" s="149" t="s">
        <v>16</v>
      </c>
      <c r="AE219" s="149" t="s">
        <v>16</v>
      </c>
      <c r="AF219" s="5" t="s">
        <v>1815</v>
      </c>
      <c r="AG219" s="5" t="s">
        <v>1818</v>
      </c>
      <c r="AH219" s="5" t="s">
        <v>1815</v>
      </c>
      <c r="AI219" s="5" t="s">
        <v>1818</v>
      </c>
      <c r="AJ219" s="5" t="s">
        <v>1818</v>
      </c>
      <c r="AK219" s="5" t="s">
        <v>1818</v>
      </c>
      <c r="AL219" s="5" t="s">
        <v>2616</v>
      </c>
      <c r="AM219" s="5" t="s">
        <v>1818</v>
      </c>
      <c r="AN219" s="5" t="s">
        <v>2616</v>
      </c>
      <c r="AO219" s="5" t="s">
        <v>1818</v>
      </c>
      <c r="AP219" s="5" t="s">
        <v>1153</v>
      </c>
      <c r="AQ219" s="5" t="s">
        <v>1818</v>
      </c>
      <c r="AR219" s="5" t="s">
        <v>1153</v>
      </c>
      <c r="AS219" s="5" t="s">
        <v>1818</v>
      </c>
      <c r="AT219" s="5" t="s">
        <v>1153</v>
      </c>
      <c r="AU219" s="5" t="s">
        <v>1818</v>
      </c>
      <c r="AV219" s="5" t="s">
        <v>1153</v>
      </c>
      <c r="AW219" s="5" t="s">
        <v>1818</v>
      </c>
      <c r="AX219" s="5" t="s">
        <v>1153</v>
      </c>
      <c r="AY219" s="5" t="s">
        <v>1818</v>
      </c>
      <c r="AZ219" s="5" t="s">
        <v>1153</v>
      </c>
      <c r="BA219" s="5" t="s">
        <v>1818</v>
      </c>
      <c r="BB219" s="33" t="s">
        <v>781</v>
      </c>
      <c r="BC219" s="100">
        <v>43577</v>
      </c>
      <c r="BD219" s="33" t="s">
        <v>4388</v>
      </c>
      <c r="BE219" s="104"/>
      <c r="BF219" s="96"/>
      <c r="BG219" s="96"/>
      <c r="BH219" s="96"/>
      <c r="BI219" s="96"/>
      <c r="BJ219" s="44" t="s">
        <v>956</v>
      </c>
      <c r="BK219" s="104"/>
      <c r="BL219" s="104"/>
      <c r="BN219" s="17" t="s">
        <v>5139</v>
      </c>
      <c r="BO219" s="17" t="s">
        <v>5140</v>
      </c>
      <c r="BP219" s="17" t="s">
        <v>8666</v>
      </c>
      <c r="BQ219" s="17"/>
    </row>
    <row r="220" spans="1:69" s="62" customFormat="1" ht="115.55" hidden="1" customHeight="1" x14ac:dyDescent="0.3">
      <c r="A220" s="106" t="s">
        <v>1468</v>
      </c>
      <c r="B220" s="17" t="s">
        <v>1325</v>
      </c>
      <c r="C220" s="92">
        <v>43131</v>
      </c>
      <c r="D220" s="92" t="s">
        <v>4288</v>
      </c>
      <c r="E220" s="106" t="s">
        <v>1033</v>
      </c>
      <c r="F220" s="65" t="s">
        <v>8664</v>
      </c>
      <c r="G220" s="149" t="s">
        <v>504</v>
      </c>
      <c r="H220" s="149" t="s">
        <v>509</v>
      </c>
      <c r="I220" s="149" t="s">
        <v>510</v>
      </c>
      <c r="J220" s="81" t="s">
        <v>511</v>
      </c>
      <c r="K220" s="155">
        <v>1</v>
      </c>
      <c r="L220" s="303">
        <v>43146</v>
      </c>
      <c r="M220" s="303">
        <v>43265</v>
      </c>
      <c r="N220" s="39">
        <f t="shared" si="7"/>
        <v>17</v>
      </c>
      <c r="O220" s="147">
        <v>1</v>
      </c>
      <c r="P220" s="17" t="s">
        <v>48</v>
      </c>
      <c r="Q220" s="17"/>
      <c r="R220" s="5" t="s">
        <v>1178</v>
      </c>
      <c r="S220" s="146">
        <f t="shared" si="6"/>
        <v>340</v>
      </c>
      <c r="T220" s="17"/>
      <c r="U220" s="17"/>
      <c r="V220" s="17"/>
      <c r="W220" s="5" t="s">
        <v>953</v>
      </c>
      <c r="X220" s="17"/>
      <c r="Y220" s="17"/>
      <c r="Z220" s="17"/>
      <c r="AA220" s="65" t="s">
        <v>8665</v>
      </c>
      <c r="AB220" s="149" t="s">
        <v>16</v>
      </c>
      <c r="AC220" s="149" t="s">
        <v>16</v>
      </c>
      <c r="AD220" s="149" t="s">
        <v>16</v>
      </c>
      <c r="AE220" s="149" t="s">
        <v>16</v>
      </c>
      <c r="AF220" s="5" t="s">
        <v>1815</v>
      </c>
      <c r="AG220" s="5" t="s">
        <v>1818</v>
      </c>
      <c r="AH220" s="5" t="s">
        <v>1815</v>
      </c>
      <c r="AI220" s="5" t="s">
        <v>1818</v>
      </c>
      <c r="AJ220" s="5" t="s">
        <v>1818</v>
      </c>
      <c r="AK220" s="5" t="s">
        <v>1818</v>
      </c>
      <c r="AL220" s="5" t="s">
        <v>2616</v>
      </c>
      <c r="AM220" s="5" t="s">
        <v>1818</v>
      </c>
      <c r="AN220" s="5" t="s">
        <v>2616</v>
      </c>
      <c r="AO220" s="5" t="s">
        <v>1818</v>
      </c>
      <c r="AP220" s="5" t="s">
        <v>1153</v>
      </c>
      <c r="AQ220" s="5" t="s">
        <v>1818</v>
      </c>
      <c r="AR220" s="5" t="s">
        <v>1153</v>
      </c>
      <c r="AS220" s="5" t="s">
        <v>1818</v>
      </c>
      <c r="AT220" s="5" t="s">
        <v>1153</v>
      </c>
      <c r="AU220" s="5" t="s">
        <v>1818</v>
      </c>
      <c r="AV220" s="5" t="s">
        <v>1153</v>
      </c>
      <c r="AW220" s="5" t="s">
        <v>1818</v>
      </c>
      <c r="AX220" s="5" t="s">
        <v>1153</v>
      </c>
      <c r="AY220" s="5" t="s">
        <v>1818</v>
      </c>
      <c r="AZ220" s="5" t="s">
        <v>1153</v>
      </c>
      <c r="BA220" s="5" t="s">
        <v>1818</v>
      </c>
      <c r="BB220" s="33" t="s">
        <v>781</v>
      </c>
      <c r="BC220" s="100">
        <v>43577</v>
      </c>
      <c r="BD220" s="33" t="s">
        <v>4388</v>
      </c>
      <c r="BE220" s="104"/>
      <c r="BF220" s="96" t="s">
        <v>905</v>
      </c>
      <c r="BG220" s="96"/>
      <c r="BH220" s="96"/>
      <c r="BI220" s="96"/>
      <c r="BJ220" s="44" t="s">
        <v>956</v>
      </c>
      <c r="BK220" s="104"/>
      <c r="BL220" s="104"/>
      <c r="BN220" s="17" t="s">
        <v>5139</v>
      </c>
      <c r="BO220" s="17" t="s">
        <v>5140</v>
      </c>
      <c r="BP220" s="17" t="s">
        <v>8666</v>
      </c>
      <c r="BQ220" s="17"/>
    </row>
    <row r="221" spans="1:69" s="62" customFormat="1" ht="115.55" hidden="1" customHeight="1" x14ac:dyDescent="0.3">
      <c r="A221" s="106" t="s">
        <v>1469</v>
      </c>
      <c r="B221" s="17" t="s">
        <v>1325</v>
      </c>
      <c r="C221" s="92">
        <v>43131</v>
      </c>
      <c r="D221" s="92" t="s">
        <v>4288</v>
      </c>
      <c r="E221" s="106" t="s">
        <v>1034</v>
      </c>
      <c r="F221" s="149" t="s">
        <v>8669</v>
      </c>
      <c r="G221" s="149" t="s">
        <v>426</v>
      </c>
      <c r="H221" s="134" t="s">
        <v>427</v>
      </c>
      <c r="I221" s="149" t="s">
        <v>428</v>
      </c>
      <c r="J221" s="81" t="s">
        <v>429</v>
      </c>
      <c r="K221" s="155">
        <v>1</v>
      </c>
      <c r="L221" s="303">
        <v>43146</v>
      </c>
      <c r="M221" s="303">
        <v>43465</v>
      </c>
      <c r="N221" s="39">
        <f t="shared" si="7"/>
        <v>46</v>
      </c>
      <c r="O221" s="147">
        <v>1</v>
      </c>
      <c r="P221" s="17" t="s">
        <v>24</v>
      </c>
      <c r="Q221" s="17"/>
      <c r="R221" s="5" t="s">
        <v>930</v>
      </c>
      <c r="S221" s="146">
        <f t="shared" si="6"/>
        <v>303</v>
      </c>
      <c r="T221" s="17"/>
      <c r="U221" s="17"/>
      <c r="V221" s="17"/>
      <c r="W221" s="5" t="s">
        <v>953</v>
      </c>
      <c r="X221" s="17"/>
      <c r="Y221" s="17"/>
      <c r="Z221" s="17"/>
      <c r="AA221" s="149" t="s">
        <v>430</v>
      </c>
      <c r="AB221" s="149" t="s">
        <v>16</v>
      </c>
      <c r="AC221" s="134" t="s">
        <v>16</v>
      </c>
      <c r="AD221" s="149" t="s">
        <v>16</v>
      </c>
      <c r="AE221" s="149" t="s">
        <v>16</v>
      </c>
      <c r="AF221" s="5" t="s">
        <v>1815</v>
      </c>
      <c r="AG221" s="5" t="s">
        <v>1818</v>
      </c>
      <c r="AH221" s="5" t="s">
        <v>1815</v>
      </c>
      <c r="AI221" s="5" t="s">
        <v>1818</v>
      </c>
      <c r="AJ221" s="5" t="s">
        <v>1818</v>
      </c>
      <c r="AK221" s="5" t="s">
        <v>1818</v>
      </c>
      <c r="AL221" s="5" t="s">
        <v>2616</v>
      </c>
      <c r="AM221" s="5" t="s">
        <v>1818</v>
      </c>
      <c r="AN221" s="5" t="s">
        <v>2616</v>
      </c>
      <c r="AO221" s="5" t="s">
        <v>1818</v>
      </c>
      <c r="AP221" s="5" t="s">
        <v>1153</v>
      </c>
      <c r="AQ221" s="5" t="s">
        <v>1818</v>
      </c>
      <c r="AR221" s="5" t="s">
        <v>1153</v>
      </c>
      <c r="AS221" s="5" t="s">
        <v>1818</v>
      </c>
      <c r="AT221" s="5" t="s">
        <v>1153</v>
      </c>
      <c r="AU221" s="5" t="s">
        <v>1818</v>
      </c>
      <c r="AV221" s="5" t="s">
        <v>1153</v>
      </c>
      <c r="AW221" s="5" t="s">
        <v>1818</v>
      </c>
      <c r="AX221" s="5" t="s">
        <v>1153</v>
      </c>
      <c r="AY221" s="5" t="s">
        <v>1818</v>
      </c>
      <c r="AZ221" s="5" t="s">
        <v>1153</v>
      </c>
      <c r="BA221" s="5" t="s">
        <v>1818</v>
      </c>
      <c r="BB221" s="33" t="s">
        <v>781</v>
      </c>
      <c r="BC221" s="100">
        <v>43577</v>
      </c>
      <c r="BD221" s="33" t="s">
        <v>4388</v>
      </c>
      <c r="BE221" s="104"/>
      <c r="BF221" s="96" t="s">
        <v>905</v>
      </c>
      <c r="BG221" s="96"/>
      <c r="BH221" s="96"/>
      <c r="BI221" s="96"/>
      <c r="BJ221" s="44" t="s">
        <v>956</v>
      </c>
      <c r="BK221" s="104"/>
      <c r="BL221" s="104"/>
      <c r="BN221" s="17" t="s">
        <v>5125</v>
      </c>
      <c r="BO221" s="17" t="s">
        <v>5141</v>
      </c>
      <c r="BP221" s="17"/>
      <c r="BQ221" s="17"/>
    </row>
    <row r="222" spans="1:69" s="62" customFormat="1" ht="115.55" hidden="1" customHeight="1" x14ac:dyDescent="0.3">
      <c r="A222" s="106" t="s">
        <v>1470</v>
      </c>
      <c r="B222" s="17" t="s">
        <v>1325</v>
      </c>
      <c r="C222" s="92">
        <v>43131</v>
      </c>
      <c r="D222" s="92" t="s">
        <v>4288</v>
      </c>
      <c r="E222" s="106" t="s">
        <v>1035</v>
      </c>
      <c r="F222" s="191" t="s">
        <v>8670</v>
      </c>
      <c r="G222" s="149" t="s">
        <v>512</v>
      </c>
      <c r="H222" s="134" t="s">
        <v>513</v>
      </c>
      <c r="I222" s="149" t="s">
        <v>514</v>
      </c>
      <c r="J222" s="81" t="s">
        <v>515</v>
      </c>
      <c r="K222" s="155">
        <v>1</v>
      </c>
      <c r="L222" s="303">
        <v>43146</v>
      </c>
      <c r="M222" s="303">
        <v>43465</v>
      </c>
      <c r="N222" s="39">
        <f t="shared" si="7"/>
        <v>46</v>
      </c>
      <c r="O222" s="147">
        <v>1</v>
      </c>
      <c r="P222" s="17" t="s">
        <v>48</v>
      </c>
      <c r="Q222" s="17"/>
      <c r="R222" s="5" t="s">
        <v>931</v>
      </c>
      <c r="S222" s="146">
        <f t="shared" si="6"/>
        <v>356</v>
      </c>
      <c r="T222" s="17"/>
      <c r="U222" s="17"/>
      <c r="V222" s="17"/>
      <c r="W222" s="5" t="s">
        <v>953</v>
      </c>
      <c r="X222" s="17"/>
      <c r="Y222" s="17"/>
      <c r="Z222" s="17"/>
      <c r="AA222" s="149" t="s">
        <v>8671</v>
      </c>
      <c r="AB222" s="149" t="s">
        <v>16</v>
      </c>
      <c r="AC222" s="134" t="s">
        <v>16</v>
      </c>
      <c r="AD222" s="149" t="s">
        <v>16</v>
      </c>
      <c r="AE222" s="149" t="s">
        <v>16</v>
      </c>
      <c r="AF222" s="5" t="s">
        <v>1815</v>
      </c>
      <c r="AG222" s="5" t="s">
        <v>1818</v>
      </c>
      <c r="AH222" s="5" t="s">
        <v>1815</v>
      </c>
      <c r="AI222" s="5" t="s">
        <v>1818</v>
      </c>
      <c r="AJ222" s="5" t="s">
        <v>1818</v>
      </c>
      <c r="AK222" s="5" t="s">
        <v>1818</v>
      </c>
      <c r="AL222" s="5" t="s">
        <v>2616</v>
      </c>
      <c r="AM222" s="5" t="s">
        <v>1818</v>
      </c>
      <c r="AN222" s="5" t="s">
        <v>2616</v>
      </c>
      <c r="AO222" s="5" t="s">
        <v>1818</v>
      </c>
      <c r="AP222" s="5" t="s">
        <v>1153</v>
      </c>
      <c r="AQ222" s="5" t="s">
        <v>1818</v>
      </c>
      <c r="AR222" s="5" t="s">
        <v>1153</v>
      </c>
      <c r="AS222" s="5" t="s">
        <v>1818</v>
      </c>
      <c r="AT222" s="5" t="s">
        <v>1153</v>
      </c>
      <c r="AU222" s="5" t="s">
        <v>1818</v>
      </c>
      <c r="AV222" s="5" t="s">
        <v>1153</v>
      </c>
      <c r="AW222" s="5" t="s">
        <v>1818</v>
      </c>
      <c r="AX222" s="5" t="s">
        <v>1153</v>
      </c>
      <c r="AY222" s="5" t="s">
        <v>1818</v>
      </c>
      <c r="AZ222" s="5" t="s">
        <v>1153</v>
      </c>
      <c r="BA222" s="5" t="s">
        <v>1818</v>
      </c>
      <c r="BB222" s="33" t="s">
        <v>781</v>
      </c>
      <c r="BC222" s="100">
        <v>43577</v>
      </c>
      <c r="BD222" s="33" t="s">
        <v>4388</v>
      </c>
      <c r="BE222" s="104"/>
      <c r="BF222" s="96" t="s">
        <v>905</v>
      </c>
      <c r="BG222" s="96"/>
      <c r="BH222" s="96"/>
      <c r="BI222" s="96"/>
      <c r="BJ222" s="44" t="s">
        <v>956</v>
      </c>
      <c r="BK222" s="104"/>
      <c r="BL222" s="104"/>
      <c r="BN222" s="17" t="s">
        <v>5139</v>
      </c>
      <c r="BO222" s="17" t="s">
        <v>5142</v>
      </c>
      <c r="BP222" s="17" t="s">
        <v>5143</v>
      </c>
      <c r="BQ222" s="17"/>
    </row>
    <row r="223" spans="1:69" s="62" customFormat="1" ht="115.55" hidden="1" customHeight="1" x14ac:dyDescent="0.3">
      <c r="A223" s="106" t="s">
        <v>1471</v>
      </c>
      <c r="B223" s="17" t="s">
        <v>1325</v>
      </c>
      <c r="C223" s="92">
        <v>43131</v>
      </c>
      <c r="D223" s="92" t="s">
        <v>4288</v>
      </c>
      <c r="E223" s="106" t="s">
        <v>1035</v>
      </c>
      <c r="F223" s="191" t="s">
        <v>8670</v>
      </c>
      <c r="G223" s="149" t="s">
        <v>512</v>
      </c>
      <c r="H223" s="134" t="s">
        <v>513</v>
      </c>
      <c r="I223" s="149" t="s">
        <v>516</v>
      </c>
      <c r="J223" s="81" t="s">
        <v>517</v>
      </c>
      <c r="K223" s="155">
        <v>1</v>
      </c>
      <c r="L223" s="303">
        <v>43146</v>
      </c>
      <c r="M223" s="303">
        <v>43465</v>
      </c>
      <c r="N223" s="39">
        <f t="shared" si="7"/>
        <v>46</v>
      </c>
      <c r="O223" s="147">
        <v>1</v>
      </c>
      <c r="P223" s="17" t="s">
        <v>48</v>
      </c>
      <c r="Q223" s="17"/>
      <c r="R223" s="5" t="s">
        <v>518</v>
      </c>
      <c r="S223" s="146">
        <f t="shared" si="6"/>
        <v>372</v>
      </c>
      <c r="T223" s="17"/>
      <c r="U223" s="17"/>
      <c r="V223" s="17"/>
      <c r="W223" s="5" t="s">
        <v>953</v>
      </c>
      <c r="X223" s="17"/>
      <c r="Y223" s="17"/>
      <c r="Z223" s="17"/>
      <c r="AA223" s="149" t="s">
        <v>8672</v>
      </c>
      <c r="AB223" s="149" t="s">
        <v>933</v>
      </c>
      <c r="AC223" s="134" t="s">
        <v>935</v>
      </c>
      <c r="AD223" s="149" t="s">
        <v>6520</v>
      </c>
      <c r="AE223" s="149" t="s">
        <v>1120</v>
      </c>
      <c r="AF223" s="149" t="s">
        <v>1811</v>
      </c>
      <c r="AG223" s="149" t="s">
        <v>1821</v>
      </c>
      <c r="AH223" s="149" t="s">
        <v>1811</v>
      </c>
      <c r="AI223" s="149" t="s">
        <v>1821</v>
      </c>
      <c r="AJ223" s="149" t="s">
        <v>1821</v>
      </c>
      <c r="AK223" s="149" t="s">
        <v>1821</v>
      </c>
      <c r="AL223" s="149" t="s">
        <v>2616</v>
      </c>
      <c r="AM223" s="149" t="s">
        <v>1821</v>
      </c>
      <c r="AN223" s="149" t="s">
        <v>2616</v>
      </c>
      <c r="AO223" s="149" t="s">
        <v>1821</v>
      </c>
      <c r="AP223" s="149" t="s">
        <v>1153</v>
      </c>
      <c r="AQ223" s="149" t="s">
        <v>1821</v>
      </c>
      <c r="AR223" s="149" t="s">
        <v>1153</v>
      </c>
      <c r="AS223" s="149" t="s">
        <v>1821</v>
      </c>
      <c r="AT223" s="149" t="s">
        <v>1153</v>
      </c>
      <c r="AU223" s="149" t="s">
        <v>1821</v>
      </c>
      <c r="AV223" s="149" t="s">
        <v>1153</v>
      </c>
      <c r="AW223" s="149" t="s">
        <v>1821</v>
      </c>
      <c r="AX223" s="149" t="s">
        <v>1153</v>
      </c>
      <c r="AY223" s="149" t="s">
        <v>1821</v>
      </c>
      <c r="AZ223" s="149" t="s">
        <v>1153</v>
      </c>
      <c r="BA223" s="149" t="s">
        <v>1821</v>
      </c>
      <c r="BB223" s="33" t="s">
        <v>781</v>
      </c>
      <c r="BC223" s="100">
        <v>43829</v>
      </c>
      <c r="BD223" s="33" t="s">
        <v>4388</v>
      </c>
      <c r="BE223" s="104"/>
      <c r="BF223" s="96"/>
      <c r="BG223" s="96"/>
      <c r="BH223" s="96"/>
      <c r="BI223" s="96"/>
      <c r="BJ223" s="44" t="s">
        <v>956</v>
      </c>
      <c r="BK223" s="104"/>
      <c r="BL223" s="104"/>
      <c r="BN223" s="17" t="s">
        <v>5139</v>
      </c>
      <c r="BO223" s="17" t="s">
        <v>5142</v>
      </c>
      <c r="BP223" s="17" t="s">
        <v>5143</v>
      </c>
      <c r="BQ223" s="17"/>
    </row>
    <row r="224" spans="1:69" s="62" customFormat="1" ht="115.55" hidden="1" customHeight="1" x14ac:dyDescent="0.3">
      <c r="A224" s="106" t="s">
        <v>1472</v>
      </c>
      <c r="B224" s="17" t="s">
        <v>1325</v>
      </c>
      <c r="C224" s="92">
        <v>43131</v>
      </c>
      <c r="D224" s="92" t="s">
        <v>4288</v>
      </c>
      <c r="E224" s="106" t="s">
        <v>1036</v>
      </c>
      <c r="F224" s="149" t="s">
        <v>6521</v>
      </c>
      <c r="G224" s="149" t="s">
        <v>519</v>
      </c>
      <c r="H224" s="149" t="s">
        <v>520</v>
      </c>
      <c r="I224" s="149" t="s">
        <v>521</v>
      </c>
      <c r="J224" s="81" t="s">
        <v>522</v>
      </c>
      <c r="K224" s="155">
        <v>1</v>
      </c>
      <c r="L224" s="303">
        <v>43146</v>
      </c>
      <c r="M224" s="303">
        <v>43465</v>
      </c>
      <c r="N224" s="39">
        <f t="shared" si="7"/>
        <v>46</v>
      </c>
      <c r="O224" s="147">
        <v>1</v>
      </c>
      <c r="P224" s="17" t="s">
        <v>48</v>
      </c>
      <c r="Q224" s="17"/>
      <c r="R224" s="89" t="s">
        <v>1179</v>
      </c>
      <c r="S224" s="146">
        <f t="shared" si="6"/>
        <v>221</v>
      </c>
      <c r="T224" s="17"/>
      <c r="U224" s="17"/>
      <c r="V224" s="17"/>
      <c r="W224" s="5" t="s">
        <v>953</v>
      </c>
      <c r="X224" s="17"/>
      <c r="Y224" s="17"/>
      <c r="Z224" s="17"/>
      <c r="AA224" s="149" t="s">
        <v>8673</v>
      </c>
      <c r="AB224" s="149" t="s">
        <v>16</v>
      </c>
      <c r="AC224" s="149" t="s">
        <v>16</v>
      </c>
      <c r="AD224" s="149" t="s">
        <v>16</v>
      </c>
      <c r="AE224" s="149" t="s">
        <v>16</v>
      </c>
      <c r="AF224" s="5" t="s">
        <v>1815</v>
      </c>
      <c r="AG224" s="5" t="s">
        <v>1818</v>
      </c>
      <c r="AH224" s="5" t="s">
        <v>1815</v>
      </c>
      <c r="AI224" s="5" t="s">
        <v>1818</v>
      </c>
      <c r="AJ224" s="5" t="s">
        <v>1818</v>
      </c>
      <c r="AK224" s="5" t="s">
        <v>1818</v>
      </c>
      <c r="AL224" s="5" t="s">
        <v>2616</v>
      </c>
      <c r="AM224" s="5" t="s">
        <v>1818</v>
      </c>
      <c r="AN224" s="5" t="s">
        <v>2616</v>
      </c>
      <c r="AO224" s="5" t="s">
        <v>1818</v>
      </c>
      <c r="AP224" s="5" t="s">
        <v>1153</v>
      </c>
      <c r="AQ224" s="5" t="s">
        <v>1818</v>
      </c>
      <c r="AR224" s="5" t="s">
        <v>1153</v>
      </c>
      <c r="AS224" s="5" t="s">
        <v>1818</v>
      </c>
      <c r="AT224" s="5" t="s">
        <v>1153</v>
      </c>
      <c r="AU224" s="5" t="s">
        <v>1818</v>
      </c>
      <c r="AV224" s="5" t="s">
        <v>1153</v>
      </c>
      <c r="AW224" s="5" t="s">
        <v>1818</v>
      </c>
      <c r="AX224" s="5" t="s">
        <v>1153</v>
      </c>
      <c r="AY224" s="5" t="s">
        <v>1818</v>
      </c>
      <c r="AZ224" s="5" t="s">
        <v>1153</v>
      </c>
      <c r="BA224" s="5" t="s">
        <v>1818</v>
      </c>
      <c r="BB224" s="33" t="s">
        <v>781</v>
      </c>
      <c r="BC224" s="100">
        <v>43577</v>
      </c>
      <c r="BD224" s="33" t="s">
        <v>4388</v>
      </c>
      <c r="BE224" s="104"/>
      <c r="BF224" s="96" t="s">
        <v>905</v>
      </c>
      <c r="BG224" s="96"/>
      <c r="BH224" s="96"/>
      <c r="BI224" s="96"/>
      <c r="BJ224" s="44" t="s">
        <v>956</v>
      </c>
      <c r="BK224" s="104"/>
      <c r="BL224" s="104"/>
      <c r="BN224" s="17" t="s">
        <v>5139</v>
      </c>
      <c r="BO224" s="17" t="s">
        <v>5142</v>
      </c>
      <c r="BP224" s="17" t="s">
        <v>5144</v>
      </c>
      <c r="BQ224" s="17"/>
    </row>
    <row r="225" spans="1:69" s="62" customFormat="1" ht="115.55" hidden="1" customHeight="1" x14ac:dyDescent="0.3">
      <c r="A225" s="106" t="s">
        <v>1473</v>
      </c>
      <c r="B225" s="17" t="s">
        <v>1325</v>
      </c>
      <c r="C225" s="92">
        <v>43131</v>
      </c>
      <c r="D225" s="92" t="s">
        <v>4288</v>
      </c>
      <c r="E225" s="106" t="s">
        <v>1036</v>
      </c>
      <c r="F225" s="149" t="s">
        <v>6521</v>
      </c>
      <c r="G225" s="149" t="s">
        <v>519</v>
      </c>
      <c r="H225" s="149" t="s">
        <v>520</v>
      </c>
      <c r="I225" s="149" t="s">
        <v>523</v>
      </c>
      <c r="J225" s="81" t="s">
        <v>524</v>
      </c>
      <c r="K225" s="155">
        <v>1</v>
      </c>
      <c r="L225" s="303">
        <v>43146</v>
      </c>
      <c r="M225" s="303">
        <v>43465</v>
      </c>
      <c r="N225" s="39">
        <f t="shared" si="7"/>
        <v>46</v>
      </c>
      <c r="O225" s="147">
        <v>1</v>
      </c>
      <c r="P225" s="17" t="s">
        <v>48</v>
      </c>
      <c r="Q225" s="17"/>
      <c r="R225" s="89" t="s">
        <v>6522</v>
      </c>
      <c r="S225" s="146">
        <f t="shared" si="6"/>
        <v>218</v>
      </c>
      <c r="T225" s="17"/>
      <c r="U225" s="17"/>
      <c r="V225" s="17"/>
      <c r="W225" s="5" t="s">
        <v>953</v>
      </c>
      <c r="X225" s="17"/>
      <c r="Y225" s="17"/>
      <c r="Z225" s="17"/>
      <c r="AA225" s="149" t="s">
        <v>525</v>
      </c>
      <c r="AB225" s="149" t="s">
        <v>16</v>
      </c>
      <c r="AC225" s="149" t="s">
        <v>16</v>
      </c>
      <c r="AD225" s="149" t="s">
        <v>16</v>
      </c>
      <c r="AE225" s="149" t="s">
        <v>16</v>
      </c>
      <c r="AF225" s="5" t="s">
        <v>1815</v>
      </c>
      <c r="AG225" s="5" t="s">
        <v>1818</v>
      </c>
      <c r="AH225" s="5" t="s">
        <v>1815</v>
      </c>
      <c r="AI225" s="5" t="s">
        <v>1818</v>
      </c>
      <c r="AJ225" s="5" t="s">
        <v>1818</v>
      </c>
      <c r="AK225" s="5" t="s">
        <v>1818</v>
      </c>
      <c r="AL225" s="5" t="s">
        <v>2616</v>
      </c>
      <c r="AM225" s="5" t="s">
        <v>1818</v>
      </c>
      <c r="AN225" s="5" t="s">
        <v>2616</v>
      </c>
      <c r="AO225" s="5" t="s">
        <v>1818</v>
      </c>
      <c r="AP225" s="5" t="s">
        <v>1153</v>
      </c>
      <c r="AQ225" s="5" t="s">
        <v>1818</v>
      </c>
      <c r="AR225" s="5" t="s">
        <v>1153</v>
      </c>
      <c r="AS225" s="5" t="s">
        <v>1818</v>
      </c>
      <c r="AT225" s="5" t="s">
        <v>1153</v>
      </c>
      <c r="AU225" s="5" t="s">
        <v>1818</v>
      </c>
      <c r="AV225" s="5" t="s">
        <v>1153</v>
      </c>
      <c r="AW225" s="5" t="s">
        <v>1818</v>
      </c>
      <c r="AX225" s="5" t="s">
        <v>1153</v>
      </c>
      <c r="AY225" s="5" t="s">
        <v>1818</v>
      </c>
      <c r="AZ225" s="5" t="s">
        <v>1153</v>
      </c>
      <c r="BA225" s="5" t="s">
        <v>1818</v>
      </c>
      <c r="BB225" s="33" t="s">
        <v>781</v>
      </c>
      <c r="BC225" s="100">
        <v>43577</v>
      </c>
      <c r="BD225" s="33" t="s">
        <v>4388</v>
      </c>
      <c r="BE225" s="104"/>
      <c r="BF225" s="96" t="s">
        <v>905</v>
      </c>
      <c r="BG225" s="96"/>
      <c r="BH225" s="96"/>
      <c r="BI225" s="96"/>
      <c r="BJ225" s="44" t="s">
        <v>956</v>
      </c>
      <c r="BK225" s="104"/>
      <c r="BL225" s="104"/>
      <c r="BN225" s="17" t="s">
        <v>5139</v>
      </c>
      <c r="BO225" s="17" t="s">
        <v>5142</v>
      </c>
      <c r="BP225" s="17" t="s">
        <v>5144</v>
      </c>
      <c r="BQ225" s="17"/>
    </row>
    <row r="226" spans="1:69" s="62" customFormat="1" ht="115.55" hidden="1" customHeight="1" x14ac:dyDescent="0.3">
      <c r="A226" s="106" t="s">
        <v>1474</v>
      </c>
      <c r="B226" s="17" t="s">
        <v>1325</v>
      </c>
      <c r="C226" s="92">
        <v>43131</v>
      </c>
      <c r="D226" s="92" t="s">
        <v>4287</v>
      </c>
      <c r="E226" s="106" t="s">
        <v>1061</v>
      </c>
      <c r="F226" s="149" t="s">
        <v>8674</v>
      </c>
      <c r="G226" s="149" t="s">
        <v>526</v>
      </c>
      <c r="H226" s="134" t="s">
        <v>527</v>
      </c>
      <c r="I226" s="149" t="s">
        <v>528</v>
      </c>
      <c r="J226" s="81" t="s">
        <v>529</v>
      </c>
      <c r="K226" s="155">
        <v>1</v>
      </c>
      <c r="L226" s="305">
        <v>43146</v>
      </c>
      <c r="M226" s="305">
        <v>43403</v>
      </c>
      <c r="N226" s="39">
        <f t="shared" si="7"/>
        <v>37</v>
      </c>
      <c r="O226" s="147">
        <v>1</v>
      </c>
      <c r="P226" s="17" t="s">
        <v>1134</v>
      </c>
      <c r="Q226" s="17" t="s">
        <v>60</v>
      </c>
      <c r="R226" s="5" t="s">
        <v>932</v>
      </c>
      <c r="S226" s="146">
        <f t="shared" si="6"/>
        <v>215</v>
      </c>
      <c r="T226" s="17"/>
      <c r="U226" s="17"/>
      <c r="V226" s="17"/>
      <c r="W226" s="5" t="s">
        <v>953</v>
      </c>
      <c r="X226" s="5"/>
      <c r="Y226" s="17"/>
      <c r="Z226" s="17"/>
      <c r="AA226" s="149" t="s">
        <v>530</v>
      </c>
      <c r="AB226" s="149" t="s">
        <v>16</v>
      </c>
      <c r="AC226" s="134" t="s">
        <v>16</v>
      </c>
      <c r="AD226" s="149" t="s">
        <v>16</v>
      </c>
      <c r="AE226" s="149" t="s">
        <v>16</v>
      </c>
      <c r="AF226" s="5" t="s">
        <v>1815</v>
      </c>
      <c r="AG226" s="5" t="s">
        <v>1818</v>
      </c>
      <c r="AH226" s="5" t="s">
        <v>1815</v>
      </c>
      <c r="AI226" s="5" t="s">
        <v>1818</v>
      </c>
      <c r="AJ226" s="5" t="s">
        <v>1818</v>
      </c>
      <c r="AK226" s="5" t="s">
        <v>1818</v>
      </c>
      <c r="AL226" s="5" t="s">
        <v>2616</v>
      </c>
      <c r="AM226" s="5" t="s">
        <v>1818</v>
      </c>
      <c r="AN226" s="5" t="s">
        <v>2616</v>
      </c>
      <c r="AO226" s="5" t="s">
        <v>1818</v>
      </c>
      <c r="AP226" s="5" t="s">
        <v>1153</v>
      </c>
      <c r="AQ226" s="5" t="s">
        <v>1818</v>
      </c>
      <c r="AR226" s="5" t="s">
        <v>1153</v>
      </c>
      <c r="AS226" s="5" t="s">
        <v>1818</v>
      </c>
      <c r="AT226" s="5" t="s">
        <v>1153</v>
      </c>
      <c r="AU226" s="5" t="s">
        <v>1818</v>
      </c>
      <c r="AV226" s="5" t="s">
        <v>1153</v>
      </c>
      <c r="AW226" s="5" t="s">
        <v>1818</v>
      </c>
      <c r="AX226" s="5" t="s">
        <v>1153</v>
      </c>
      <c r="AY226" s="5" t="s">
        <v>1818</v>
      </c>
      <c r="AZ226" s="5" t="s">
        <v>1153</v>
      </c>
      <c r="BA226" s="5" t="s">
        <v>1818</v>
      </c>
      <c r="BB226" s="33" t="s">
        <v>781</v>
      </c>
      <c r="BC226" s="100">
        <v>43577</v>
      </c>
      <c r="BD226" s="33" t="s">
        <v>4388</v>
      </c>
      <c r="BE226" s="104"/>
      <c r="BF226" s="96"/>
      <c r="BG226" s="96"/>
      <c r="BH226" s="96"/>
      <c r="BI226" s="96"/>
      <c r="BJ226" s="44" t="s">
        <v>956</v>
      </c>
      <c r="BK226" s="104"/>
      <c r="BL226" s="104"/>
      <c r="BN226" s="17" t="s">
        <v>5130</v>
      </c>
      <c r="BO226" s="8" t="s">
        <v>6523</v>
      </c>
      <c r="BP226" s="17" t="s">
        <v>5145</v>
      </c>
      <c r="BQ226" s="17"/>
    </row>
    <row r="227" spans="1:69" s="62" customFormat="1" ht="115.55" hidden="1" customHeight="1" x14ac:dyDescent="0.3">
      <c r="A227" s="106" t="s">
        <v>1475</v>
      </c>
      <c r="B227" s="17" t="s">
        <v>948</v>
      </c>
      <c r="C227" s="92">
        <v>42934</v>
      </c>
      <c r="D227" s="92" t="s">
        <v>4288</v>
      </c>
      <c r="E227" s="106" t="s">
        <v>1020</v>
      </c>
      <c r="F227" s="65" t="s">
        <v>8675</v>
      </c>
      <c r="G227" s="149" t="s">
        <v>80</v>
      </c>
      <c r="H227" s="134" t="s">
        <v>81</v>
      </c>
      <c r="I227" s="5" t="s">
        <v>82</v>
      </c>
      <c r="J227" s="17" t="s">
        <v>83</v>
      </c>
      <c r="K227" s="155">
        <v>1</v>
      </c>
      <c r="L227" s="306">
        <v>42979</v>
      </c>
      <c r="M227" s="306">
        <v>43190</v>
      </c>
      <c r="N227" s="39">
        <f t="shared" si="7"/>
        <v>31</v>
      </c>
      <c r="O227" s="147">
        <v>1</v>
      </c>
      <c r="P227" s="17" t="s">
        <v>44</v>
      </c>
      <c r="Q227" s="17" t="s">
        <v>45</v>
      </c>
      <c r="R227" s="5" t="s">
        <v>1180</v>
      </c>
      <c r="S227" s="146">
        <f t="shared" si="6"/>
        <v>184</v>
      </c>
      <c r="T227" s="17"/>
      <c r="U227" s="17"/>
      <c r="V227" s="17"/>
      <c r="W227" s="17"/>
      <c r="X227" s="17"/>
      <c r="Y227" s="17"/>
      <c r="Z227" s="17"/>
      <c r="AA227" s="149" t="s">
        <v>291</v>
      </c>
      <c r="AB227" s="149" t="s">
        <v>16</v>
      </c>
      <c r="AC227" s="134" t="s">
        <v>16</v>
      </c>
      <c r="AD227" s="5" t="s">
        <v>16</v>
      </c>
      <c r="AE227" s="5" t="s">
        <v>16</v>
      </c>
      <c r="AF227" s="5" t="s">
        <v>1815</v>
      </c>
      <c r="AG227" s="5" t="s">
        <v>1818</v>
      </c>
      <c r="AH227" s="5" t="s">
        <v>1815</v>
      </c>
      <c r="AI227" s="5" t="s">
        <v>1818</v>
      </c>
      <c r="AJ227" s="5" t="s">
        <v>1818</v>
      </c>
      <c r="AK227" s="5" t="s">
        <v>1818</v>
      </c>
      <c r="AL227" s="5" t="s">
        <v>2616</v>
      </c>
      <c r="AM227" s="5" t="s">
        <v>1818</v>
      </c>
      <c r="AN227" s="5" t="s">
        <v>2616</v>
      </c>
      <c r="AO227" s="5" t="s">
        <v>1818</v>
      </c>
      <c r="AP227" s="5" t="s">
        <v>1153</v>
      </c>
      <c r="AQ227" s="5" t="s">
        <v>1818</v>
      </c>
      <c r="AR227" s="5" t="s">
        <v>1153</v>
      </c>
      <c r="AS227" s="5" t="s">
        <v>1818</v>
      </c>
      <c r="AT227" s="5" t="s">
        <v>1153</v>
      </c>
      <c r="AU227" s="5" t="s">
        <v>1818</v>
      </c>
      <c r="AV227" s="5" t="s">
        <v>1153</v>
      </c>
      <c r="AW227" s="5" t="s">
        <v>1818</v>
      </c>
      <c r="AX227" s="5" t="s">
        <v>1153</v>
      </c>
      <c r="AY227" s="5" t="s">
        <v>1818</v>
      </c>
      <c r="AZ227" s="5" t="s">
        <v>1153</v>
      </c>
      <c r="BA227" s="5" t="s">
        <v>1818</v>
      </c>
      <c r="BB227" s="33" t="s">
        <v>781</v>
      </c>
      <c r="BC227" s="100">
        <v>43577</v>
      </c>
      <c r="BD227" s="33" t="s">
        <v>4388</v>
      </c>
      <c r="BE227" s="104"/>
      <c r="BF227" s="96"/>
      <c r="BG227" s="96"/>
      <c r="BH227" s="96"/>
      <c r="BI227" s="96"/>
      <c r="BJ227" s="44" t="s">
        <v>956</v>
      </c>
      <c r="BK227" s="104"/>
      <c r="BL227" s="104"/>
      <c r="BN227" s="17" t="s">
        <v>5146</v>
      </c>
      <c r="BO227" s="159" t="s">
        <v>5147</v>
      </c>
      <c r="BP227" s="17"/>
      <c r="BQ227" s="17"/>
    </row>
    <row r="228" spans="1:69" s="62" customFormat="1" ht="115.55" hidden="1" customHeight="1" x14ac:dyDescent="0.3">
      <c r="A228" s="106" t="s">
        <v>1476</v>
      </c>
      <c r="B228" s="17" t="s">
        <v>948</v>
      </c>
      <c r="C228" s="92">
        <v>42934</v>
      </c>
      <c r="D228" s="92" t="s">
        <v>4288</v>
      </c>
      <c r="E228" s="106" t="s">
        <v>1020</v>
      </c>
      <c r="F228" s="65" t="s">
        <v>8675</v>
      </c>
      <c r="G228" s="149" t="s">
        <v>80</v>
      </c>
      <c r="H228" s="134" t="s">
        <v>140</v>
      </c>
      <c r="I228" s="5" t="s">
        <v>141</v>
      </c>
      <c r="J228" s="17" t="s">
        <v>142</v>
      </c>
      <c r="K228" s="155">
        <v>7</v>
      </c>
      <c r="L228" s="306">
        <v>42979</v>
      </c>
      <c r="M228" s="306">
        <v>43190</v>
      </c>
      <c r="N228" s="39">
        <f t="shared" si="7"/>
        <v>31</v>
      </c>
      <c r="O228" s="147">
        <v>7</v>
      </c>
      <c r="P228" s="17" t="s">
        <v>44</v>
      </c>
      <c r="Q228" s="17" t="s">
        <v>30</v>
      </c>
      <c r="R228" s="5" t="s">
        <v>910</v>
      </c>
      <c r="S228" s="146">
        <f t="shared" si="6"/>
        <v>258</v>
      </c>
      <c r="T228" s="17"/>
      <c r="U228" s="17"/>
      <c r="V228" s="17"/>
      <c r="W228" s="17"/>
      <c r="X228" s="17"/>
      <c r="Y228" s="17"/>
      <c r="Z228" s="17"/>
      <c r="AA228" s="65" t="s">
        <v>363</v>
      </c>
      <c r="AB228" s="149" t="s">
        <v>16</v>
      </c>
      <c r="AC228" s="134" t="s">
        <v>16</v>
      </c>
      <c r="AD228" s="5" t="s">
        <v>16</v>
      </c>
      <c r="AE228" s="5" t="s">
        <v>16</v>
      </c>
      <c r="AF228" s="5" t="s">
        <v>1815</v>
      </c>
      <c r="AG228" s="5" t="s">
        <v>1818</v>
      </c>
      <c r="AH228" s="5" t="s">
        <v>1815</v>
      </c>
      <c r="AI228" s="5" t="s">
        <v>1818</v>
      </c>
      <c r="AJ228" s="5" t="s">
        <v>1818</v>
      </c>
      <c r="AK228" s="5" t="s">
        <v>1818</v>
      </c>
      <c r="AL228" s="5" t="s">
        <v>2616</v>
      </c>
      <c r="AM228" s="5" t="s">
        <v>1818</v>
      </c>
      <c r="AN228" s="5" t="s">
        <v>2616</v>
      </c>
      <c r="AO228" s="5" t="s">
        <v>1818</v>
      </c>
      <c r="AP228" s="5" t="s">
        <v>1153</v>
      </c>
      <c r="AQ228" s="5" t="s">
        <v>1818</v>
      </c>
      <c r="AR228" s="5" t="s">
        <v>1153</v>
      </c>
      <c r="AS228" s="5" t="s">
        <v>1818</v>
      </c>
      <c r="AT228" s="5" t="s">
        <v>1153</v>
      </c>
      <c r="AU228" s="5" t="s">
        <v>1818</v>
      </c>
      <c r="AV228" s="5" t="s">
        <v>1153</v>
      </c>
      <c r="AW228" s="5" t="s">
        <v>1818</v>
      </c>
      <c r="AX228" s="5" t="s">
        <v>1153</v>
      </c>
      <c r="AY228" s="5" t="s">
        <v>1818</v>
      </c>
      <c r="AZ228" s="5" t="s">
        <v>1153</v>
      </c>
      <c r="BA228" s="5" t="s">
        <v>1818</v>
      </c>
      <c r="BB228" s="33" t="s">
        <v>781</v>
      </c>
      <c r="BC228" s="100">
        <v>43577</v>
      </c>
      <c r="BD228" s="33" t="s">
        <v>4388</v>
      </c>
      <c r="BE228" s="104"/>
      <c r="BF228" s="96"/>
      <c r="BG228" s="96"/>
      <c r="BH228" s="96"/>
      <c r="BI228" s="96"/>
      <c r="BJ228" s="44" t="s">
        <v>956</v>
      </c>
      <c r="BK228" s="104"/>
      <c r="BL228" s="104"/>
      <c r="BN228" s="17" t="s">
        <v>5146</v>
      </c>
      <c r="BO228" s="159" t="s">
        <v>5147</v>
      </c>
      <c r="BP228" s="17"/>
      <c r="BQ228" s="17"/>
    </row>
    <row r="229" spans="1:69" s="62" customFormat="1" ht="115.55" hidden="1" customHeight="1" x14ac:dyDescent="0.3">
      <c r="A229" s="106" t="s">
        <v>1477</v>
      </c>
      <c r="B229" s="17" t="s">
        <v>948</v>
      </c>
      <c r="C229" s="92">
        <v>42934</v>
      </c>
      <c r="D229" s="92" t="s">
        <v>4288</v>
      </c>
      <c r="E229" s="106" t="s">
        <v>1037</v>
      </c>
      <c r="F229" s="65" t="s">
        <v>8676</v>
      </c>
      <c r="G229" s="149" t="s">
        <v>80</v>
      </c>
      <c r="H229" s="134" t="s">
        <v>81</v>
      </c>
      <c r="I229" s="5" t="s">
        <v>82</v>
      </c>
      <c r="J229" s="17" t="s">
        <v>83</v>
      </c>
      <c r="K229" s="155">
        <v>1</v>
      </c>
      <c r="L229" s="306">
        <v>42979</v>
      </c>
      <c r="M229" s="306">
        <v>43190</v>
      </c>
      <c r="N229" s="39">
        <f t="shared" si="7"/>
        <v>31</v>
      </c>
      <c r="O229" s="147">
        <v>1</v>
      </c>
      <c r="P229" s="17" t="s">
        <v>44</v>
      </c>
      <c r="Q229" s="17" t="s">
        <v>45</v>
      </c>
      <c r="R229" s="5" t="s">
        <v>1181</v>
      </c>
      <c r="S229" s="146">
        <f t="shared" si="6"/>
        <v>162</v>
      </c>
      <c r="T229" s="17"/>
      <c r="U229" s="17"/>
      <c r="V229" s="17"/>
      <c r="W229" s="17"/>
      <c r="X229" s="17"/>
      <c r="Y229" s="17"/>
      <c r="Z229" s="17"/>
      <c r="AA229" s="149" t="s">
        <v>291</v>
      </c>
      <c r="AB229" s="149" t="s">
        <v>16</v>
      </c>
      <c r="AC229" s="134" t="s">
        <v>16</v>
      </c>
      <c r="AD229" s="5" t="s">
        <v>16</v>
      </c>
      <c r="AE229" s="5" t="s">
        <v>16</v>
      </c>
      <c r="AF229" s="5" t="s">
        <v>1815</v>
      </c>
      <c r="AG229" s="5" t="s">
        <v>1818</v>
      </c>
      <c r="AH229" s="5" t="s">
        <v>1815</v>
      </c>
      <c r="AI229" s="5" t="s">
        <v>1818</v>
      </c>
      <c r="AJ229" s="5" t="s">
        <v>1818</v>
      </c>
      <c r="AK229" s="5" t="s">
        <v>1818</v>
      </c>
      <c r="AL229" s="5" t="s">
        <v>2616</v>
      </c>
      <c r="AM229" s="5" t="s">
        <v>1818</v>
      </c>
      <c r="AN229" s="5" t="s">
        <v>2616</v>
      </c>
      <c r="AO229" s="5" t="s">
        <v>1818</v>
      </c>
      <c r="AP229" s="5" t="s">
        <v>1153</v>
      </c>
      <c r="AQ229" s="5" t="s">
        <v>1818</v>
      </c>
      <c r="AR229" s="5" t="s">
        <v>1153</v>
      </c>
      <c r="AS229" s="5" t="s">
        <v>1818</v>
      </c>
      <c r="AT229" s="5" t="s">
        <v>1153</v>
      </c>
      <c r="AU229" s="5" t="s">
        <v>1818</v>
      </c>
      <c r="AV229" s="5" t="s">
        <v>1153</v>
      </c>
      <c r="AW229" s="5" t="s">
        <v>1818</v>
      </c>
      <c r="AX229" s="5" t="s">
        <v>1153</v>
      </c>
      <c r="AY229" s="5" t="s">
        <v>1818</v>
      </c>
      <c r="AZ229" s="5" t="s">
        <v>1153</v>
      </c>
      <c r="BA229" s="5" t="s">
        <v>1818</v>
      </c>
      <c r="BB229" s="33" t="s">
        <v>781</v>
      </c>
      <c r="BC229" s="100">
        <v>43577</v>
      </c>
      <c r="BD229" s="33" t="s">
        <v>4388</v>
      </c>
      <c r="BE229" s="104"/>
      <c r="BF229" s="96"/>
      <c r="BG229" s="96"/>
      <c r="BH229" s="96"/>
      <c r="BI229" s="96"/>
      <c r="BJ229" s="44" t="s">
        <v>956</v>
      </c>
      <c r="BK229" s="104"/>
      <c r="BL229" s="104"/>
      <c r="BN229" s="17" t="s">
        <v>5146</v>
      </c>
      <c r="BO229" s="17" t="s">
        <v>5148</v>
      </c>
      <c r="BP229" s="17" t="s">
        <v>5149</v>
      </c>
      <c r="BQ229" s="17"/>
    </row>
    <row r="230" spans="1:69" s="62" customFormat="1" ht="115.55" hidden="1" customHeight="1" x14ac:dyDescent="0.3">
      <c r="A230" s="106" t="s">
        <v>1478</v>
      </c>
      <c r="B230" s="17" t="s">
        <v>948</v>
      </c>
      <c r="C230" s="92">
        <v>42934</v>
      </c>
      <c r="D230" s="92" t="s">
        <v>4288</v>
      </c>
      <c r="E230" s="106" t="s">
        <v>1037</v>
      </c>
      <c r="F230" s="65" t="s">
        <v>8676</v>
      </c>
      <c r="G230" s="149" t="s">
        <v>80</v>
      </c>
      <c r="H230" s="134" t="s">
        <v>140</v>
      </c>
      <c r="I230" s="5" t="s">
        <v>141</v>
      </c>
      <c r="J230" s="17" t="s">
        <v>142</v>
      </c>
      <c r="K230" s="155">
        <v>7</v>
      </c>
      <c r="L230" s="306">
        <v>42979</v>
      </c>
      <c r="M230" s="306">
        <v>43190</v>
      </c>
      <c r="N230" s="39">
        <f t="shared" si="7"/>
        <v>31</v>
      </c>
      <c r="O230" s="147">
        <v>7</v>
      </c>
      <c r="P230" s="17" t="s">
        <v>44</v>
      </c>
      <c r="Q230" s="17" t="s">
        <v>30</v>
      </c>
      <c r="R230" s="5" t="s">
        <v>910</v>
      </c>
      <c r="S230" s="146">
        <f t="shared" si="6"/>
        <v>258</v>
      </c>
      <c r="T230" s="17"/>
      <c r="U230" s="17"/>
      <c r="V230" s="17"/>
      <c r="W230" s="17"/>
      <c r="X230" s="17"/>
      <c r="Y230" s="17"/>
      <c r="Z230" s="17"/>
      <c r="AA230" s="149" t="s">
        <v>363</v>
      </c>
      <c r="AB230" s="149" t="s">
        <v>16</v>
      </c>
      <c r="AC230" s="134" t="s">
        <v>16</v>
      </c>
      <c r="AD230" s="5" t="s">
        <v>16</v>
      </c>
      <c r="AE230" s="5" t="s">
        <v>16</v>
      </c>
      <c r="AF230" s="5" t="s">
        <v>1815</v>
      </c>
      <c r="AG230" s="5" t="s">
        <v>1818</v>
      </c>
      <c r="AH230" s="5" t="s">
        <v>1815</v>
      </c>
      <c r="AI230" s="5" t="s">
        <v>1818</v>
      </c>
      <c r="AJ230" s="5" t="s">
        <v>1818</v>
      </c>
      <c r="AK230" s="5" t="s">
        <v>1818</v>
      </c>
      <c r="AL230" s="5" t="s">
        <v>2616</v>
      </c>
      <c r="AM230" s="5" t="s">
        <v>1818</v>
      </c>
      <c r="AN230" s="5" t="s">
        <v>2616</v>
      </c>
      <c r="AO230" s="5" t="s">
        <v>1818</v>
      </c>
      <c r="AP230" s="5" t="s">
        <v>1153</v>
      </c>
      <c r="AQ230" s="5" t="s">
        <v>1818</v>
      </c>
      <c r="AR230" s="5" t="s">
        <v>1153</v>
      </c>
      <c r="AS230" s="5" t="s">
        <v>1818</v>
      </c>
      <c r="AT230" s="5" t="s">
        <v>1153</v>
      </c>
      <c r="AU230" s="5" t="s">
        <v>1818</v>
      </c>
      <c r="AV230" s="5" t="s">
        <v>1153</v>
      </c>
      <c r="AW230" s="5" t="s">
        <v>1818</v>
      </c>
      <c r="AX230" s="5" t="s">
        <v>1153</v>
      </c>
      <c r="AY230" s="5" t="s">
        <v>1818</v>
      </c>
      <c r="AZ230" s="5" t="s">
        <v>1153</v>
      </c>
      <c r="BA230" s="5" t="s">
        <v>1818</v>
      </c>
      <c r="BB230" s="33" t="s">
        <v>781</v>
      </c>
      <c r="BC230" s="100">
        <v>43577</v>
      </c>
      <c r="BD230" s="33" t="s">
        <v>4388</v>
      </c>
      <c r="BE230" s="104"/>
      <c r="BF230" s="96"/>
      <c r="BG230" s="96"/>
      <c r="BH230" s="96"/>
      <c r="BI230" s="96"/>
      <c r="BJ230" s="44" t="s">
        <v>956</v>
      </c>
      <c r="BK230" s="104"/>
      <c r="BL230" s="104"/>
      <c r="BN230" s="17" t="s">
        <v>5146</v>
      </c>
      <c r="BO230" s="17" t="s">
        <v>5148</v>
      </c>
      <c r="BP230" s="17" t="s">
        <v>5149</v>
      </c>
      <c r="BQ230" s="17"/>
    </row>
    <row r="231" spans="1:69" s="62" customFormat="1" ht="115.55" hidden="1" customHeight="1" x14ac:dyDescent="0.3">
      <c r="A231" s="106" t="s">
        <v>1479</v>
      </c>
      <c r="B231" s="17" t="s">
        <v>948</v>
      </c>
      <c r="C231" s="92">
        <v>42934</v>
      </c>
      <c r="D231" s="92" t="s">
        <v>4288</v>
      </c>
      <c r="E231" s="106" t="s">
        <v>1030</v>
      </c>
      <c r="F231" s="65" t="s">
        <v>8677</v>
      </c>
      <c r="G231" s="149" t="s">
        <v>396</v>
      </c>
      <c r="H231" s="149" t="s">
        <v>406</v>
      </c>
      <c r="I231" s="5" t="s">
        <v>8678</v>
      </c>
      <c r="J231" s="17" t="s">
        <v>407</v>
      </c>
      <c r="K231" s="155">
        <v>100</v>
      </c>
      <c r="L231" s="306">
        <v>42962</v>
      </c>
      <c r="M231" s="306">
        <v>43454</v>
      </c>
      <c r="N231" s="39">
        <f t="shared" si="7"/>
        <v>19</v>
      </c>
      <c r="O231" s="105">
        <v>100</v>
      </c>
      <c r="P231" s="17" t="s">
        <v>44</v>
      </c>
      <c r="Q231" s="17" t="s">
        <v>30</v>
      </c>
      <c r="R231" s="5" t="s">
        <v>911</v>
      </c>
      <c r="S231" s="146">
        <f t="shared" si="6"/>
        <v>260</v>
      </c>
      <c r="T231" s="17"/>
      <c r="U231" s="17"/>
      <c r="V231" s="17"/>
      <c r="W231" s="17"/>
      <c r="X231" s="17"/>
      <c r="Y231" s="17"/>
      <c r="Z231" s="17"/>
      <c r="AA231" s="65" t="s">
        <v>8834</v>
      </c>
      <c r="AB231" s="149" t="s">
        <v>16</v>
      </c>
      <c r="AC231" s="149" t="s">
        <v>16</v>
      </c>
      <c r="AD231" s="149" t="s">
        <v>16</v>
      </c>
      <c r="AE231" s="149" t="s">
        <v>16</v>
      </c>
      <c r="AF231" s="5" t="s">
        <v>1815</v>
      </c>
      <c r="AG231" s="5" t="s">
        <v>1818</v>
      </c>
      <c r="AH231" s="5" t="s">
        <v>1815</v>
      </c>
      <c r="AI231" s="5" t="s">
        <v>1818</v>
      </c>
      <c r="AJ231" s="5" t="s">
        <v>1818</v>
      </c>
      <c r="AK231" s="5" t="s">
        <v>1818</v>
      </c>
      <c r="AL231" s="5" t="s">
        <v>2616</v>
      </c>
      <c r="AM231" s="5" t="s">
        <v>1818</v>
      </c>
      <c r="AN231" s="5" t="s">
        <v>2616</v>
      </c>
      <c r="AO231" s="5" t="s">
        <v>1818</v>
      </c>
      <c r="AP231" s="5" t="s">
        <v>1153</v>
      </c>
      <c r="AQ231" s="5" t="s">
        <v>1818</v>
      </c>
      <c r="AR231" s="5" t="s">
        <v>1153</v>
      </c>
      <c r="AS231" s="5" t="s">
        <v>1818</v>
      </c>
      <c r="AT231" s="5" t="s">
        <v>1153</v>
      </c>
      <c r="AU231" s="5" t="s">
        <v>1818</v>
      </c>
      <c r="AV231" s="5" t="s">
        <v>1153</v>
      </c>
      <c r="AW231" s="5" t="s">
        <v>1818</v>
      </c>
      <c r="AX231" s="5" t="s">
        <v>1153</v>
      </c>
      <c r="AY231" s="5" t="s">
        <v>1818</v>
      </c>
      <c r="AZ231" s="5" t="s">
        <v>1153</v>
      </c>
      <c r="BA231" s="5" t="s">
        <v>1818</v>
      </c>
      <c r="BB231" s="33" t="s">
        <v>781</v>
      </c>
      <c r="BC231" s="100">
        <v>43577</v>
      </c>
      <c r="BD231" s="33" t="s">
        <v>4388</v>
      </c>
      <c r="BE231" s="104"/>
      <c r="BF231" s="96"/>
      <c r="BG231" s="96"/>
      <c r="BH231" s="96"/>
      <c r="BI231" s="96"/>
      <c r="BJ231" s="44" t="s">
        <v>956</v>
      </c>
      <c r="BK231" s="104"/>
      <c r="BL231" s="104"/>
      <c r="BN231" s="17" t="s">
        <v>5150</v>
      </c>
      <c r="BO231" s="17" t="s">
        <v>5151</v>
      </c>
      <c r="BP231" s="17" t="s">
        <v>8679</v>
      </c>
      <c r="BQ231" s="17"/>
    </row>
    <row r="232" spans="1:69" s="62" customFormat="1" ht="115.55" hidden="1" customHeight="1" x14ac:dyDescent="0.3">
      <c r="A232" s="106" t="s">
        <v>1480</v>
      </c>
      <c r="B232" s="17" t="s">
        <v>948</v>
      </c>
      <c r="C232" s="92">
        <v>42934</v>
      </c>
      <c r="D232" s="92" t="s">
        <v>4288</v>
      </c>
      <c r="E232" s="106" t="s">
        <v>1030</v>
      </c>
      <c r="F232" s="65" t="s">
        <v>8677</v>
      </c>
      <c r="G232" s="149" t="s">
        <v>396</v>
      </c>
      <c r="H232" s="149" t="s">
        <v>8680</v>
      </c>
      <c r="I232" s="5" t="s">
        <v>397</v>
      </c>
      <c r="J232" s="17" t="s">
        <v>66</v>
      </c>
      <c r="K232" s="155">
        <v>1</v>
      </c>
      <c r="L232" s="306">
        <v>42962</v>
      </c>
      <c r="M232" s="306">
        <v>43039</v>
      </c>
      <c r="N232" s="39">
        <f t="shared" si="7"/>
        <v>11</v>
      </c>
      <c r="O232" s="105">
        <v>1</v>
      </c>
      <c r="P232" s="17" t="s">
        <v>398</v>
      </c>
      <c r="Q232" s="17"/>
      <c r="R232" s="5" t="s">
        <v>912</v>
      </c>
      <c r="S232" s="146">
        <f t="shared" si="6"/>
        <v>286</v>
      </c>
      <c r="T232" s="17"/>
      <c r="U232" s="17"/>
      <c r="V232" s="17"/>
      <c r="W232" s="17"/>
      <c r="X232" s="17"/>
      <c r="Y232" s="17"/>
      <c r="Z232" s="17"/>
      <c r="AA232" s="149" t="s">
        <v>16</v>
      </c>
      <c r="AB232" s="149" t="s">
        <v>16</v>
      </c>
      <c r="AC232" s="149" t="s">
        <v>16</v>
      </c>
      <c r="AD232" s="149" t="s">
        <v>16</v>
      </c>
      <c r="AE232" s="149" t="s">
        <v>16</v>
      </c>
      <c r="AF232" s="5" t="s">
        <v>1815</v>
      </c>
      <c r="AG232" s="5" t="s">
        <v>1818</v>
      </c>
      <c r="AH232" s="5" t="s">
        <v>1815</v>
      </c>
      <c r="AI232" s="5" t="s">
        <v>1818</v>
      </c>
      <c r="AJ232" s="5" t="s">
        <v>1818</v>
      </c>
      <c r="AK232" s="5" t="s">
        <v>1818</v>
      </c>
      <c r="AL232" s="5" t="s">
        <v>2616</v>
      </c>
      <c r="AM232" s="5" t="s">
        <v>1818</v>
      </c>
      <c r="AN232" s="5" t="s">
        <v>2616</v>
      </c>
      <c r="AO232" s="5" t="s">
        <v>1818</v>
      </c>
      <c r="AP232" s="5" t="s">
        <v>1153</v>
      </c>
      <c r="AQ232" s="5" t="s">
        <v>1818</v>
      </c>
      <c r="AR232" s="5" t="s">
        <v>1153</v>
      </c>
      <c r="AS232" s="5" t="s">
        <v>1818</v>
      </c>
      <c r="AT232" s="5" t="s">
        <v>1153</v>
      </c>
      <c r="AU232" s="5" t="s">
        <v>1818</v>
      </c>
      <c r="AV232" s="5" t="s">
        <v>1153</v>
      </c>
      <c r="AW232" s="5" t="s">
        <v>1818</v>
      </c>
      <c r="AX232" s="5" t="s">
        <v>1153</v>
      </c>
      <c r="AY232" s="5" t="s">
        <v>1818</v>
      </c>
      <c r="AZ232" s="5" t="s">
        <v>1153</v>
      </c>
      <c r="BA232" s="5" t="s">
        <v>1818</v>
      </c>
      <c r="BB232" s="33" t="s">
        <v>781</v>
      </c>
      <c r="BC232" s="100">
        <v>43577</v>
      </c>
      <c r="BD232" s="33" t="s">
        <v>4388</v>
      </c>
      <c r="BE232" s="104"/>
      <c r="BF232" s="96"/>
      <c r="BG232" s="96"/>
      <c r="BH232" s="96"/>
      <c r="BI232" s="96"/>
      <c r="BJ232" s="44" t="s">
        <v>956</v>
      </c>
      <c r="BK232" s="104"/>
      <c r="BL232" s="104"/>
      <c r="BN232" s="17" t="s">
        <v>5150</v>
      </c>
      <c r="BO232" s="17" t="s">
        <v>5151</v>
      </c>
      <c r="BP232" s="17" t="s">
        <v>8679</v>
      </c>
      <c r="BQ232" s="17"/>
    </row>
    <row r="233" spans="1:69" s="62" customFormat="1" ht="115.55" hidden="1" customHeight="1" x14ac:dyDescent="0.3">
      <c r="A233" s="106" t="s">
        <v>1481</v>
      </c>
      <c r="B233" s="17" t="s">
        <v>948</v>
      </c>
      <c r="C233" s="92">
        <v>42934</v>
      </c>
      <c r="D233" s="92" t="s">
        <v>4288</v>
      </c>
      <c r="E233" s="106" t="s">
        <v>1031</v>
      </c>
      <c r="F233" s="5" t="s">
        <v>8681</v>
      </c>
      <c r="G233" s="149" t="s">
        <v>375</v>
      </c>
      <c r="H233" s="149" t="s">
        <v>376</v>
      </c>
      <c r="I233" s="5" t="s">
        <v>377</v>
      </c>
      <c r="J233" s="5" t="s">
        <v>378</v>
      </c>
      <c r="K233" s="155">
        <v>100</v>
      </c>
      <c r="L233" s="306">
        <v>42962</v>
      </c>
      <c r="M233" s="306">
        <v>43039</v>
      </c>
      <c r="N233" s="39">
        <f t="shared" si="7"/>
        <v>11</v>
      </c>
      <c r="O233" s="160">
        <v>94</v>
      </c>
      <c r="P233" s="17" t="s">
        <v>44</v>
      </c>
      <c r="Q233" s="17" t="s">
        <v>45</v>
      </c>
      <c r="R233" s="5" t="s">
        <v>6524</v>
      </c>
      <c r="S233" s="146">
        <f t="shared" si="6"/>
        <v>388</v>
      </c>
      <c r="T233" s="17"/>
      <c r="U233" s="17"/>
      <c r="V233" s="17"/>
      <c r="W233" s="17"/>
      <c r="X233" s="17"/>
      <c r="Y233" s="17"/>
      <c r="Z233" s="17"/>
      <c r="AA233" s="65" t="s">
        <v>8682</v>
      </c>
      <c r="AB233" s="149" t="s">
        <v>379</v>
      </c>
      <c r="AC233" s="149" t="s">
        <v>8683</v>
      </c>
      <c r="AD233" s="5" t="s">
        <v>1141</v>
      </c>
      <c r="AE233" s="5" t="s">
        <v>6525</v>
      </c>
      <c r="AF233" s="5" t="s">
        <v>2616</v>
      </c>
      <c r="AG233" s="5" t="s">
        <v>4040</v>
      </c>
      <c r="AH233" s="5" t="s">
        <v>2616</v>
      </c>
      <c r="AI233" s="5" t="s">
        <v>4040</v>
      </c>
      <c r="AJ233" s="5" t="s">
        <v>2616</v>
      </c>
      <c r="AK233" s="5" t="s">
        <v>4040</v>
      </c>
      <c r="AL233" s="5" t="s">
        <v>2616</v>
      </c>
      <c r="AM233" s="5" t="s">
        <v>1826</v>
      </c>
      <c r="AN233" s="5" t="s">
        <v>2616</v>
      </c>
      <c r="AO233" s="5" t="s">
        <v>4040</v>
      </c>
      <c r="AP233" s="5" t="s">
        <v>1153</v>
      </c>
      <c r="AQ233" s="5" t="s">
        <v>4040</v>
      </c>
      <c r="AR233" s="5" t="s">
        <v>1153</v>
      </c>
      <c r="AS233" s="5" t="s">
        <v>4040</v>
      </c>
      <c r="AT233" s="5" t="s">
        <v>1153</v>
      </c>
      <c r="AU233" s="5" t="s">
        <v>4040</v>
      </c>
      <c r="AV233" s="5" t="s">
        <v>1153</v>
      </c>
      <c r="AW233" s="5" t="s">
        <v>4040</v>
      </c>
      <c r="AX233" s="5" t="s">
        <v>1153</v>
      </c>
      <c r="AY233" s="5" t="s">
        <v>4040</v>
      </c>
      <c r="AZ233" s="5" t="s">
        <v>1153</v>
      </c>
      <c r="BA233" s="5" t="s">
        <v>4040</v>
      </c>
      <c r="BB233" s="33" t="s">
        <v>957</v>
      </c>
      <c r="BC233" s="100">
        <v>43873</v>
      </c>
      <c r="BD233" s="33" t="s">
        <v>1808</v>
      </c>
      <c r="BE233" s="100">
        <v>43873</v>
      </c>
      <c r="BF233" s="5" t="s">
        <v>6525</v>
      </c>
      <c r="BG233" s="96" t="s">
        <v>1153</v>
      </c>
      <c r="BH233" s="96" t="s">
        <v>9260</v>
      </c>
      <c r="BI233" s="96" t="s">
        <v>9258</v>
      </c>
      <c r="BJ233" s="44" t="s">
        <v>4368</v>
      </c>
      <c r="BK233" s="104" t="s">
        <v>2581</v>
      </c>
      <c r="BL233" s="109" t="s">
        <v>9245</v>
      </c>
      <c r="BN233" s="17" t="s">
        <v>5150</v>
      </c>
      <c r="BO233" s="17" t="s">
        <v>5151</v>
      </c>
      <c r="BP233" s="17" t="s">
        <v>8684</v>
      </c>
      <c r="BQ233" s="17"/>
    </row>
    <row r="234" spans="1:69" s="62" customFormat="1" ht="115.55" hidden="1" customHeight="1" x14ac:dyDescent="0.3">
      <c r="A234" s="106" t="s">
        <v>1482</v>
      </c>
      <c r="B234" s="17" t="s">
        <v>948</v>
      </c>
      <c r="C234" s="92">
        <v>42934</v>
      </c>
      <c r="D234" s="92" t="s">
        <v>4288</v>
      </c>
      <c r="E234" s="106" t="s">
        <v>1031</v>
      </c>
      <c r="F234" s="5" t="s">
        <v>8685</v>
      </c>
      <c r="G234" s="149" t="s">
        <v>380</v>
      </c>
      <c r="H234" s="149" t="s">
        <v>381</v>
      </c>
      <c r="I234" s="5" t="s">
        <v>382</v>
      </c>
      <c r="J234" s="17" t="s">
        <v>383</v>
      </c>
      <c r="K234" s="155">
        <v>1</v>
      </c>
      <c r="L234" s="306">
        <v>42962</v>
      </c>
      <c r="M234" s="306">
        <v>43281</v>
      </c>
      <c r="N234" s="39">
        <f t="shared" si="7"/>
        <v>46</v>
      </c>
      <c r="O234" s="105">
        <v>1</v>
      </c>
      <c r="P234" s="17" t="s">
        <v>44</v>
      </c>
      <c r="Q234" s="17" t="s">
        <v>45</v>
      </c>
      <c r="R234" s="5" t="s">
        <v>6527</v>
      </c>
      <c r="S234" s="146">
        <f t="shared" si="6"/>
        <v>362</v>
      </c>
      <c r="T234" s="17"/>
      <c r="U234" s="17"/>
      <c r="V234" s="17"/>
      <c r="W234" s="17"/>
      <c r="X234" s="17"/>
      <c r="Y234" s="17"/>
      <c r="Z234" s="17"/>
      <c r="AA234" s="149" t="s">
        <v>8686</v>
      </c>
      <c r="AB234" s="149" t="s">
        <v>16</v>
      </c>
      <c r="AC234" s="149" t="s">
        <v>16</v>
      </c>
      <c r="AD234" s="5" t="s">
        <v>6528</v>
      </c>
      <c r="AE234" s="5" t="s">
        <v>1120</v>
      </c>
      <c r="AF234" s="5" t="s">
        <v>1815</v>
      </c>
      <c r="AG234" s="5" t="s">
        <v>1818</v>
      </c>
      <c r="AH234" s="5" t="s">
        <v>1815</v>
      </c>
      <c r="AI234" s="5" t="s">
        <v>1818</v>
      </c>
      <c r="AJ234" s="5" t="s">
        <v>1818</v>
      </c>
      <c r="AK234" s="5" t="s">
        <v>1818</v>
      </c>
      <c r="AL234" s="5" t="s">
        <v>2616</v>
      </c>
      <c r="AM234" s="5" t="s">
        <v>1818</v>
      </c>
      <c r="AN234" s="5" t="s">
        <v>2616</v>
      </c>
      <c r="AO234" s="5" t="s">
        <v>1818</v>
      </c>
      <c r="AP234" s="5" t="s">
        <v>1153</v>
      </c>
      <c r="AQ234" s="5" t="s">
        <v>1818</v>
      </c>
      <c r="AR234" s="5" t="s">
        <v>1153</v>
      </c>
      <c r="AS234" s="5" t="s">
        <v>1818</v>
      </c>
      <c r="AT234" s="5" t="s">
        <v>1153</v>
      </c>
      <c r="AU234" s="5" t="s">
        <v>1818</v>
      </c>
      <c r="AV234" s="5" t="s">
        <v>1153</v>
      </c>
      <c r="AW234" s="5" t="s">
        <v>1818</v>
      </c>
      <c r="AX234" s="5" t="s">
        <v>1153</v>
      </c>
      <c r="AY234" s="5" t="s">
        <v>1818</v>
      </c>
      <c r="AZ234" s="5" t="s">
        <v>1153</v>
      </c>
      <c r="BA234" s="5" t="s">
        <v>1818</v>
      </c>
      <c r="BB234" s="33" t="s">
        <v>781</v>
      </c>
      <c r="BC234" s="100">
        <v>43567</v>
      </c>
      <c r="BD234" s="33" t="s">
        <v>4388</v>
      </c>
      <c r="BE234" s="104"/>
      <c r="BF234" s="96"/>
      <c r="BG234" s="96"/>
      <c r="BH234" s="96"/>
      <c r="BI234" s="96"/>
      <c r="BJ234" s="44" t="s">
        <v>956</v>
      </c>
      <c r="BK234" s="104"/>
      <c r="BL234" s="104"/>
      <c r="BN234" s="17" t="s">
        <v>5150</v>
      </c>
      <c r="BO234" s="17" t="s">
        <v>5151</v>
      </c>
      <c r="BP234" s="17" t="s">
        <v>8684</v>
      </c>
      <c r="BQ234" s="17"/>
    </row>
    <row r="235" spans="1:69" s="62" customFormat="1" ht="115.55" hidden="1" customHeight="1" x14ac:dyDescent="0.3">
      <c r="A235" s="106" t="s">
        <v>1483</v>
      </c>
      <c r="B235" s="17" t="s">
        <v>948</v>
      </c>
      <c r="C235" s="92">
        <v>42934</v>
      </c>
      <c r="D235" s="92" t="s">
        <v>4288</v>
      </c>
      <c r="E235" s="106" t="s">
        <v>1031</v>
      </c>
      <c r="F235" s="5" t="s">
        <v>8685</v>
      </c>
      <c r="G235" s="149" t="s">
        <v>399</v>
      </c>
      <c r="H235" s="149" t="s">
        <v>400</v>
      </c>
      <c r="I235" s="149" t="s">
        <v>401</v>
      </c>
      <c r="J235" s="81" t="s">
        <v>402</v>
      </c>
      <c r="K235" s="155">
        <v>1</v>
      </c>
      <c r="L235" s="306">
        <v>42957</v>
      </c>
      <c r="M235" s="306">
        <v>43038</v>
      </c>
      <c r="N235" s="39">
        <f t="shared" si="7"/>
        <v>12</v>
      </c>
      <c r="O235" s="105">
        <v>1</v>
      </c>
      <c r="P235" s="17" t="s">
        <v>60</v>
      </c>
      <c r="Q235" s="17"/>
      <c r="R235" s="5" t="s">
        <v>6529</v>
      </c>
      <c r="S235" s="146">
        <f t="shared" si="6"/>
        <v>271</v>
      </c>
      <c r="T235" s="17"/>
      <c r="U235" s="17"/>
      <c r="V235" s="17"/>
      <c r="W235" s="17"/>
      <c r="X235" s="17"/>
      <c r="Y235" s="17"/>
      <c r="Z235" s="17"/>
      <c r="AA235" s="149" t="s">
        <v>16</v>
      </c>
      <c r="AB235" s="149" t="s">
        <v>16</v>
      </c>
      <c r="AC235" s="149" t="s">
        <v>16</v>
      </c>
      <c r="AD235" s="149" t="s">
        <v>16</v>
      </c>
      <c r="AE235" s="149" t="s">
        <v>16</v>
      </c>
      <c r="AF235" s="5" t="s">
        <v>1815</v>
      </c>
      <c r="AG235" s="5" t="s">
        <v>1818</v>
      </c>
      <c r="AH235" s="5" t="s">
        <v>1815</v>
      </c>
      <c r="AI235" s="5" t="s">
        <v>1818</v>
      </c>
      <c r="AJ235" s="5" t="s">
        <v>1818</v>
      </c>
      <c r="AK235" s="5" t="s">
        <v>1818</v>
      </c>
      <c r="AL235" s="5" t="s">
        <v>2616</v>
      </c>
      <c r="AM235" s="5" t="s">
        <v>1818</v>
      </c>
      <c r="AN235" s="5" t="s">
        <v>2616</v>
      </c>
      <c r="AO235" s="5" t="s">
        <v>1818</v>
      </c>
      <c r="AP235" s="5" t="s">
        <v>1153</v>
      </c>
      <c r="AQ235" s="5" t="s">
        <v>1818</v>
      </c>
      <c r="AR235" s="5" t="s">
        <v>1153</v>
      </c>
      <c r="AS235" s="5" t="s">
        <v>1818</v>
      </c>
      <c r="AT235" s="5" t="s">
        <v>1153</v>
      </c>
      <c r="AU235" s="5" t="s">
        <v>1818</v>
      </c>
      <c r="AV235" s="5" t="s">
        <v>1153</v>
      </c>
      <c r="AW235" s="5" t="s">
        <v>1818</v>
      </c>
      <c r="AX235" s="5" t="s">
        <v>1153</v>
      </c>
      <c r="AY235" s="5" t="s">
        <v>1818</v>
      </c>
      <c r="AZ235" s="5" t="s">
        <v>1153</v>
      </c>
      <c r="BA235" s="5" t="s">
        <v>1818</v>
      </c>
      <c r="BB235" s="33" t="s">
        <v>781</v>
      </c>
      <c r="BC235" s="100">
        <v>43577</v>
      </c>
      <c r="BD235" s="33" t="s">
        <v>4388</v>
      </c>
      <c r="BE235" s="104"/>
      <c r="BF235" s="96"/>
      <c r="BG235" s="96"/>
      <c r="BH235" s="96"/>
      <c r="BI235" s="96"/>
      <c r="BJ235" s="44" t="s">
        <v>956</v>
      </c>
      <c r="BK235" s="104"/>
      <c r="BL235" s="104"/>
      <c r="BN235" s="17" t="s">
        <v>5150</v>
      </c>
      <c r="BO235" s="17" t="s">
        <v>5151</v>
      </c>
      <c r="BP235" s="17" t="s">
        <v>8684</v>
      </c>
      <c r="BQ235" s="17"/>
    </row>
    <row r="236" spans="1:69" s="62" customFormat="1" ht="115.55" hidden="1" customHeight="1" x14ac:dyDescent="0.3">
      <c r="A236" s="106" t="s">
        <v>1484</v>
      </c>
      <c r="B236" s="17" t="s">
        <v>948</v>
      </c>
      <c r="C236" s="92">
        <v>42934</v>
      </c>
      <c r="D236" s="92" t="s">
        <v>4288</v>
      </c>
      <c r="E236" s="106" t="s">
        <v>1032</v>
      </c>
      <c r="F236" s="65" t="s">
        <v>8687</v>
      </c>
      <c r="G236" s="149" t="s">
        <v>384</v>
      </c>
      <c r="H236" s="149" t="s">
        <v>385</v>
      </c>
      <c r="I236" s="149" t="s">
        <v>386</v>
      </c>
      <c r="J236" s="81" t="s">
        <v>387</v>
      </c>
      <c r="K236" s="155">
        <v>1</v>
      </c>
      <c r="L236" s="306">
        <v>42979</v>
      </c>
      <c r="M236" s="306">
        <v>43281</v>
      </c>
      <c r="N236" s="39">
        <f t="shared" si="7"/>
        <v>44</v>
      </c>
      <c r="O236" s="105">
        <v>1</v>
      </c>
      <c r="P236" s="17" t="s">
        <v>44</v>
      </c>
      <c r="Q236" s="17" t="s">
        <v>45</v>
      </c>
      <c r="R236" s="5" t="s">
        <v>909</v>
      </c>
      <c r="S236" s="146">
        <f t="shared" si="6"/>
        <v>127</v>
      </c>
      <c r="T236" s="17"/>
      <c r="U236" s="17"/>
      <c r="V236" s="65"/>
      <c r="W236" s="65" t="s">
        <v>987</v>
      </c>
      <c r="X236" s="17" t="s">
        <v>968</v>
      </c>
      <c r="Y236" s="17" t="s">
        <v>968</v>
      </c>
      <c r="Z236" s="17" t="s">
        <v>968</v>
      </c>
      <c r="AA236" s="149" t="s">
        <v>8686</v>
      </c>
      <c r="AB236" s="149" t="s">
        <v>16</v>
      </c>
      <c r="AC236" s="149" t="s">
        <v>16</v>
      </c>
      <c r="AD236" s="149" t="s">
        <v>16</v>
      </c>
      <c r="AE236" s="149" t="s">
        <v>16</v>
      </c>
      <c r="AF236" s="5" t="s">
        <v>1815</v>
      </c>
      <c r="AG236" s="5" t="s">
        <v>1818</v>
      </c>
      <c r="AH236" s="5" t="s">
        <v>1815</v>
      </c>
      <c r="AI236" s="5" t="s">
        <v>1818</v>
      </c>
      <c r="AJ236" s="5" t="s">
        <v>1818</v>
      </c>
      <c r="AK236" s="5" t="s">
        <v>1818</v>
      </c>
      <c r="AL236" s="5" t="s">
        <v>2616</v>
      </c>
      <c r="AM236" s="5" t="s">
        <v>1818</v>
      </c>
      <c r="AN236" s="5" t="s">
        <v>2616</v>
      </c>
      <c r="AO236" s="5" t="s">
        <v>1818</v>
      </c>
      <c r="AP236" s="5" t="s">
        <v>1153</v>
      </c>
      <c r="AQ236" s="5" t="s">
        <v>1818</v>
      </c>
      <c r="AR236" s="5" t="s">
        <v>1153</v>
      </c>
      <c r="AS236" s="5" t="s">
        <v>1818</v>
      </c>
      <c r="AT236" s="5" t="s">
        <v>1153</v>
      </c>
      <c r="AU236" s="5" t="s">
        <v>1818</v>
      </c>
      <c r="AV236" s="5" t="s">
        <v>1153</v>
      </c>
      <c r="AW236" s="5" t="s">
        <v>1818</v>
      </c>
      <c r="AX236" s="5" t="s">
        <v>1153</v>
      </c>
      <c r="AY236" s="5" t="s">
        <v>1818</v>
      </c>
      <c r="AZ236" s="5" t="s">
        <v>1153</v>
      </c>
      <c r="BA236" s="5" t="s">
        <v>1818</v>
      </c>
      <c r="BB236" s="33" t="s">
        <v>781</v>
      </c>
      <c r="BC236" s="100">
        <v>43577</v>
      </c>
      <c r="BD236" s="33" t="s">
        <v>4388</v>
      </c>
      <c r="BE236" s="104"/>
      <c r="BF236" s="5"/>
      <c r="BG236" s="5"/>
      <c r="BH236" s="5"/>
      <c r="BI236" s="5"/>
      <c r="BJ236" s="44" t="s">
        <v>956</v>
      </c>
      <c r="BK236" s="104"/>
      <c r="BL236" s="104"/>
      <c r="BN236" s="17" t="s">
        <v>5150</v>
      </c>
      <c r="BO236" s="17" t="s">
        <v>5152</v>
      </c>
      <c r="BP236" s="17"/>
      <c r="BQ236" s="17"/>
    </row>
    <row r="237" spans="1:69" s="62" customFormat="1" ht="115.55" hidden="1" customHeight="1" x14ac:dyDescent="0.3">
      <c r="A237" s="106" t="s">
        <v>1485</v>
      </c>
      <c r="B237" s="17" t="s">
        <v>948</v>
      </c>
      <c r="C237" s="92">
        <v>42934</v>
      </c>
      <c r="D237" s="92" t="s">
        <v>4288</v>
      </c>
      <c r="E237" s="106" t="s">
        <v>1032</v>
      </c>
      <c r="F237" s="65" t="s">
        <v>8687</v>
      </c>
      <c r="G237" s="149" t="s">
        <v>403</v>
      </c>
      <c r="H237" s="149" t="s">
        <v>404</v>
      </c>
      <c r="I237" s="149" t="s">
        <v>405</v>
      </c>
      <c r="J237" s="81" t="s">
        <v>387</v>
      </c>
      <c r="K237" s="155">
        <v>1</v>
      </c>
      <c r="L237" s="306">
        <v>42977</v>
      </c>
      <c r="M237" s="306">
        <v>43131</v>
      </c>
      <c r="N237" s="39">
        <f t="shared" si="7"/>
        <v>22</v>
      </c>
      <c r="O237" s="105">
        <v>1</v>
      </c>
      <c r="P237" s="17" t="s">
        <v>116</v>
      </c>
      <c r="Q237" s="17" t="s">
        <v>60</v>
      </c>
      <c r="R237" s="5" t="s">
        <v>909</v>
      </c>
      <c r="S237" s="146">
        <f t="shared" si="6"/>
        <v>127</v>
      </c>
      <c r="T237" s="17"/>
      <c r="U237" s="17"/>
      <c r="V237" s="65"/>
      <c r="W237" s="65" t="s">
        <v>987</v>
      </c>
      <c r="X237" s="17" t="s">
        <v>968</v>
      </c>
      <c r="Y237" s="17" t="s">
        <v>968</v>
      </c>
      <c r="Z237" s="17" t="s">
        <v>968</v>
      </c>
      <c r="AA237" s="149" t="s">
        <v>8686</v>
      </c>
      <c r="AB237" s="149" t="s">
        <v>16</v>
      </c>
      <c r="AC237" s="149" t="s">
        <v>16</v>
      </c>
      <c r="AD237" s="149" t="s">
        <v>16</v>
      </c>
      <c r="AE237" s="149" t="s">
        <v>16</v>
      </c>
      <c r="AF237" s="5" t="s">
        <v>1815</v>
      </c>
      <c r="AG237" s="5" t="s">
        <v>1818</v>
      </c>
      <c r="AH237" s="5" t="s">
        <v>1815</v>
      </c>
      <c r="AI237" s="5" t="s">
        <v>1818</v>
      </c>
      <c r="AJ237" s="5" t="s">
        <v>1818</v>
      </c>
      <c r="AK237" s="5" t="s">
        <v>1818</v>
      </c>
      <c r="AL237" s="5" t="s">
        <v>2616</v>
      </c>
      <c r="AM237" s="5" t="s">
        <v>1818</v>
      </c>
      <c r="AN237" s="5" t="s">
        <v>2616</v>
      </c>
      <c r="AO237" s="5" t="s">
        <v>1818</v>
      </c>
      <c r="AP237" s="5" t="s">
        <v>1153</v>
      </c>
      <c r="AQ237" s="5" t="s">
        <v>1818</v>
      </c>
      <c r="AR237" s="5" t="s">
        <v>1153</v>
      </c>
      <c r="AS237" s="5" t="s">
        <v>1818</v>
      </c>
      <c r="AT237" s="5" t="s">
        <v>1153</v>
      </c>
      <c r="AU237" s="5" t="s">
        <v>1818</v>
      </c>
      <c r="AV237" s="5" t="s">
        <v>1153</v>
      </c>
      <c r="AW237" s="5" t="s">
        <v>1818</v>
      </c>
      <c r="AX237" s="5" t="s">
        <v>1153</v>
      </c>
      <c r="AY237" s="5" t="s">
        <v>1818</v>
      </c>
      <c r="AZ237" s="5" t="s">
        <v>1153</v>
      </c>
      <c r="BA237" s="5" t="s">
        <v>1818</v>
      </c>
      <c r="BB237" s="33" t="s">
        <v>781</v>
      </c>
      <c r="BC237" s="100">
        <v>43577</v>
      </c>
      <c r="BD237" s="33" t="s">
        <v>4388</v>
      </c>
      <c r="BE237" s="104"/>
      <c r="BF237" s="5"/>
      <c r="BG237" s="5"/>
      <c r="BH237" s="5"/>
      <c r="BI237" s="5"/>
      <c r="BJ237" s="44" t="s">
        <v>956</v>
      </c>
      <c r="BK237" s="104"/>
      <c r="BL237" s="104"/>
      <c r="BN237" s="17" t="s">
        <v>5150</v>
      </c>
      <c r="BO237" s="17" t="s">
        <v>5152</v>
      </c>
      <c r="BP237" s="17"/>
      <c r="BQ237" s="17"/>
    </row>
    <row r="238" spans="1:69" s="62" customFormat="1" ht="115.55" hidden="1" customHeight="1" x14ac:dyDescent="0.3">
      <c r="A238" s="106" t="s">
        <v>1486</v>
      </c>
      <c r="B238" s="17" t="s">
        <v>948</v>
      </c>
      <c r="C238" s="92">
        <v>42934</v>
      </c>
      <c r="D238" s="92" t="s">
        <v>4288</v>
      </c>
      <c r="E238" s="106" t="s">
        <v>1034</v>
      </c>
      <c r="F238" s="65" t="s">
        <v>8688</v>
      </c>
      <c r="G238" s="149" t="s">
        <v>8689</v>
      </c>
      <c r="H238" s="134" t="s">
        <v>388</v>
      </c>
      <c r="I238" s="149" t="s">
        <v>389</v>
      </c>
      <c r="J238" s="81" t="s">
        <v>390</v>
      </c>
      <c r="K238" s="155">
        <v>1</v>
      </c>
      <c r="L238" s="306">
        <v>42979</v>
      </c>
      <c r="M238" s="306">
        <v>43281</v>
      </c>
      <c r="N238" s="39">
        <f t="shared" si="7"/>
        <v>44</v>
      </c>
      <c r="O238" s="105">
        <v>1</v>
      </c>
      <c r="P238" s="17" t="s">
        <v>44</v>
      </c>
      <c r="Q238" s="17" t="s">
        <v>45</v>
      </c>
      <c r="R238" s="5" t="s">
        <v>1182</v>
      </c>
      <c r="S238" s="146">
        <f t="shared" si="6"/>
        <v>375</v>
      </c>
      <c r="T238" s="17"/>
      <c r="U238" s="17"/>
      <c r="V238" s="17"/>
      <c r="W238" s="17"/>
      <c r="X238" s="17"/>
      <c r="Y238" s="17"/>
      <c r="Z238" s="17"/>
      <c r="AA238" s="149" t="s">
        <v>391</v>
      </c>
      <c r="AB238" s="149" t="s">
        <v>16</v>
      </c>
      <c r="AC238" s="134" t="s">
        <v>16</v>
      </c>
      <c r="AD238" s="149" t="s">
        <v>16</v>
      </c>
      <c r="AE238" s="149" t="s">
        <v>16</v>
      </c>
      <c r="AF238" s="5" t="s">
        <v>1815</v>
      </c>
      <c r="AG238" s="5" t="s">
        <v>1818</v>
      </c>
      <c r="AH238" s="5" t="s">
        <v>1815</v>
      </c>
      <c r="AI238" s="5" t="s">
        <v>1818</v>
      </c>
      <c r="AJ238" s="5" t="s">
        <v>1818</v>
      </c>
      <c r="AK238" s="5" t="s">
        <v>1818</v>
      </c>
      <c r="AL238" s="5" t="s">
        <v>2616</v>
      </c>
      <c r="AM238" s="5" t="s">
        <v>1818</v>
      </c>
      <c r="AN238" s="5" t="s">
        <v>2616</v>
      </c>
      <c r="AO238" s="5" t="s">
        <v>1818</v>
      </c>
      <c r="AP238" s="5" t="s">
        <v>1153</v>
      </c>
      <c r="AQ238" s="5" t="s">
        <v>1818</v>
      </c>
      <c r="AR238" s="5" t="s">
        <v>1153</v>
      </c>
      <c r="AS238" s="5" t="s">
        <v>1818</v>
      </c>
      <c r="AT238" s="5" t="s">
        <v>1153</v>
      </c>
      <c r="AU238" s="5" t="s">
        <v>1818</v>
      </c>
      <c r="AV238" s="5" t="s">
        <v>1153</v>
      </c>
      <c r="AW238" s="5" t="s">
        <v>1818</v>
      </c>
      <c r="AX238" s="5" t="s">
        <v>1153</v>
      </c>
      <c r="AY238" s="5" t="s">
        <v>1818</v>
      </c>
      <c r="AZ238" s="5" t="s">
        <v>1153</v>
      </c>
      <c r="BA238" s="5" t="s">
        <v>1818</v>
      </c>
      <c r="BB238" s="33" t="s">
        <v>781</v>
      </c>
      <c r="BC238" s="100">
        <v>43577</v>
      </c>
      <c r="BD238" s="33" t="s">
        <v>4388</v>
      </c>
      <c r="BE238" s="104"/>
      <c r="BF238" s="96"/>
      <c r="BG238" s="96"/>
      <c r="BH238" s="96"/>
      <c r="BI238" s="96"/>
      <c r="BJ238" s="44" t="s">
        <v>956</v>
      </c>
      <c r="BK238" s="104"/>
      <c r="BL238" s="104"/>
      <c r="BN238" s="17" t="s">
        <v>5150</v>
      </c>
      <c r="BO238" s="17" t="s">
        <v>5151</v>
      </c>
      <c r="BP238" s="17" t="s">
        <v>5153</v>
      </c>
      <c r="BQ238" s="17"/>
    </row>
    <row r="239" spans="1:69" s="62" customFormat="1" ht="115.55" hidden="1" customHeight="1" x14ac:dyDescent="0.3">
      <c r="A239" s="106" t="s">
        <v>1487</v>
      </c>
      <c r="B239" s="17" t="s">
        <v>948</v>
      </c>
      <c r="C239" s="92">
        <v>42934</v>
      </c>
      <c r="D239" s="92" t="s">
        <v>4288</v>
      </c>
      <c r="E239" s="106" t="s">
        <v>1034</v>
      </c>
      <c r="F239" s="65" t="s">
        <v>8688</v>
      </c>
      <c r="G239" s="149" t="s">
        <v>392</v>
      </c>
      <c r="H239" s="134" t="s">
        <v>393</v>
      </c>
      <c r="I239" s="149" t="s">
        <v>394</v>
      </c>
      <c r="J239" s="81" t="s">
        <v>395</v>
      </c>
      <c r="K239" s="155">
        <v>3</v>
      </c>
      <c r="L239" s="306">
        <v>42979</v>
      </c>
      <c r="M239" s="306">
        <v>43281</v>
      </c>
      <c r="N239" s="39">
        <f t="shared" si="7"/>
        <v>44</v>
      </c>
      <c r="O239" s="105">
        <v>3</v>
      </c>
      <c r="P239" s="17" t="s">
        <v>44</v>
      </c>
      <c r="Q239" s="17" t="s">
        <v>30</v>
      </c>
      <c r="R239" s="5" t="s">
        <v>908</v>
      </c>
      <c r="S239" s="146">
        <f t="shared" si="6"/>
        <v>370</v>
      </c>
      <c r="T239" s="17"/>
      <c r="U239" s="17"/>
      <c r="V239" s="17"/>
      <c r="W239" s="17"/>
      <c r="X239" s="17"/>
      <c r="Y239" s="17"/>
      <c r="Z239" s="17"/>
      <c r="AA239" s="65" t="s">
        <v>8686</v>
      </c>
      <c r="AB239" s="149" t="s">
        <v>16</v>
      </c>
      <c r="AC239" s="134" t="s">
        <v>16</v>
      </c>
      <c r="AD239" s="149" t="s">
        <v>16</v>
      </c>
      <c r="AE239" s="149" t="s">
        <v>16</v>
      </c>
      <c r="AF239" s="5" t="s">
        <v>1815</v>
      </c>
      <c r="AG239" s="5" t="s">
        <v>1818</v>
      </c>
      <c r="AH239" s="5" t="s">
        <v>1815</v>
      </c>
      <c r="AI239" s="5" t="s">
        <v>1818</v>
      </c>
      <c r="AJ239" s="5" t="s">
        <v>1818</v>
      </c>
      <c r="AK239" s="5" t="s">
        <v>1818</v>
      </c>
      <c r="AL239" s="5" t="s">
        <v>2616</v>
      </c>
      <c r="AM239" s="5" t="s">
        <v>1818</v>
      </c>
      <c r="AN239" s="5" t="s">
        <v>2616</v>
      </c>
      <c r="AO239" s="5" t="s">
        <v>1818</v>
      </c>
      <c r="AP239" s="5" t="s">
        <v>1153</v>
      </c>
      <c r="AQ239" s="5" t="s">
        <v>1818</v>
      </c>
      <c r="AR239" s="5" t="s">
        <v>1153</v>
      </c>
      <c r="AS239" s="5" t="s">
        <v>1818</v>
      </c>
      <c r="AT239" s="5" t="s">
        <v>1153</v>
      </c>
      <c r="AU239" s="5" t="s">
        <v>1818</v>
      </c>
      <c r="AV239" s="5" t="s">
        <v>1153</v>
      </c>
      <c r="AW239" s="5" t="s">
        <v>1818</v>
      </c>
      <c r="AX239" s="5" t="s">
        <v>1153</v>
      </c>
      <c r="AY239" s="5" t="s">
        <v>1818</v>
      </c>
      <c r="AZ239" s="5" t="s">
        <v>1153</v>
      </c>
      <c r="BA239" s="5" t="s">
        <v>1818</v>
      </c>
      <c r="BB239" s="33" t="s">
        <v>781</v>
      </c>
      <c r="BC239" s="100">
        <v>43577</v>
      </c>
      <c r="BD239" s="33" t="s">
        <v>4388</v>
      </c>
      <c r="BE239" s="104"/>
      <c r="BF239" s="96"/>
      <c r="BG239" s="96"/>
      <c r="BH239" s="96"/>
      <c r="BI239" s="96"/>
      <c r="BJ239" s="44" t="s">
        <v>956</v>
      </c>
      <c r="BK239" s="104"/>
      <c r="BL239" s="104"/>
      <c r="BN239" s="17" t="s">
        <v>5150</v>
      </c>
      <c r="BO239" s="17" t="s">
        <v>5151</v>
      </c>
      <c r="BP239" s="17" t="s">
        <v>5153</v>
      </c>
      <c r="BQ239" s="17"/>
    </row>
    <row r="240" spans="1:69" s="62" customFormat="1" ht="115.55" hidden="1" customHeight="1" x14ac:dyDescent="0.3">
      <c r="A240" s="106" t="s">
        <v>1488</v>
      </c>
      <c r="B240" s="17" t="s">
        <v>1326</v>
      </c>
      <c r="C240" s="92">
        <v>43257</v>
      </c>
      <c r="D240" s="92" t="s">
        <v>4288</v>
      </c>
      <c r="E240" s="106" t="s">
        <v>1020</v>
      </c>
      <c r="F240" s="149" t="s">
        <v>6530</v>
      </c>
      <c r="G240" s="5" t="s">
        <v>536</v>
      </c>
      <c r="H240" s="5" t="s">
        <v>537</v>
      </c>
      <c r="I240" s="5" t="s">
        <v>538</v>
      </c>
      <c r="J240" s="17" t="s">
        <v>539</v>
      </c>
      <c r="K240" s="104">
        <v>44</v>
      </c>
      <c r="L240" s="303" t="s">
        <v>540</v>
      </c>
      <c r="M240" s="303">
        <v>43454</v>
      </c>
      <c r="N240" s="39">
        <f t="shared" si="7"/>
        <v>25</v>
      </c>
      <c r="O240" s="147">
        <v>44</v>
      </c>
      <c r="P240" s="17" t="s">
        <v>24</v>
      </c>
      <c r="Q240" s="17"/>
      <c r="R240" s="5" t="s">
        <v>913</v>
      </c>
      <c r="S240" s="146">
        <f t="shared" si="6"/>
        <v>363</v>
      </c>
      <c r="T240" s="17"/>
      <c r="U240" s="17"/>
      <c r="V240" s="17"/>
      <c r="W240" s="17"/>
      <c r="X240" s="17"/>
      <c r="Y240" s="17"/>
      <c r="Z240" s="17"/>
      <c r="AA240" s="149" t="s">
        <v>541</v>
      </c>
      <c r="AB240" s="5" t="s">
        <v>16</v>
      </c>
      <c r="AC240" s="5" t="s">
        <v>16</v>
      </c>
      <c r="AD240" s="5" t="s">
        <v>16</v>
      </c>
      <c r="AE240" s="149" t="s">
        <v>16</v>
      </c>
      <c r="AF240" s="5" t="s">
        <v>1815</v>
      </c>
      <c r="AG240" s="5" t="s">
        <v>1818</v>
      </c>
      <c r="AH240" s="5" t="s">
        <v>1815</v>
      </c>
      <c r="AI240" s="5" t="s">
        <v>1818</v>
      </c>
      <c r="AJ240" s="5" t="s">
        <v>1818</v>
      </c>
      <c r="AK240" s="5" t="s">
        <v>1818</v>
      </c>
      <c r="AL240" s="5" t="s">
        <v>2616</v>
      </c>
      <c r="AM240" s="5" t="s">
        <v>1818</v>
      </c>
      <c r="AN240" s="5" t="s">
        <v>2616</v>
      </c>
      <c r="AO240" s="5" t="s">
        <v>1818</v>
      </c>
      <c r="AP240" s="5" t="s">
        <v>1153</v>
      </c>
      <c r="AQ240" s="5" t="s">
        <v>1818</v>
      </c>
      <c r="AR240" s="5" t="s">
        <v>1153</v>
      </c>
      <c r="AS240" s="5" t="s">
        <v>1818</v>
      </c>
      <c r="AT240" s="5" t="s">
        <v>1153</v>
      </c>
      <c r="AU240" s="5" t="s">
        <v>1818</v>
      </c>
      <c r="AV240" s="5" t="s">
        <v>1153</v>
      </c>
      <c r="AW240" s="5" t="s">
        <v>1818</v>
      </c>
      <c r="AX240" s="5" t="s">
        <v>1153</v>
      </c>
      <c r="AY240" s="5" t="s">
        <v>1818</v>
      </c>
      <c r="AZ240" s="5" t="s">
        <v>1153</v>
      </c>
      <c r="BA240" s="5" t="s">
        <v>1818</v>
      </c>
      <c r="BB240" s="33" t="s">
        <v>781</v>
      </c>
      <c r="BC240" s="100">
        <v>43577</v>
      </c>
      <c r="BD240" s="33" t="s">
        <v>4388</v>
      </c>
      <c r="BE240" s="104"/>
      <c r="BF240" s="96" t="s">
        <v>905</v>
      </c>
      <c r="BG240" s="96"/>
      <c r="BH240" s="96"/>
      <c r="BI240" s="96"/>
      <c r="BJ240" s="44" t="s">
        <v>956</v>
      </c>
      <c r="BK240" s="104"/>
      <c r="BL240" s="104"/>
      <c r="BN240" s="17" t="s">
        <v>5146</v>
      </c>
      <c r="BO240" s="17" t="s">
        <v>5154</v>
      </c>
      <c r="BP240" s="17" t="s">
        <v>8690</v>
      </c>
      <c r="BQ240" s="61"/>
    </row>
    <row r="241" spans="1:69" s="62" customFormat="1" ht="115.55" hidden="1" customHeight="1" x14ac:dyDescent="0.3">
      <c r="A241" s="106" t="s">
        <v>1489</v>
      </c>
      <c r="B241" s="17" t="s">
        <v>1326</v>
      </c>
      <c r="C241" s="92">
        <v>43257</v>
      </c>
      <c r="D241" s="92" t="s">
        <v>4288</v>
      </c>
      <c r="E241" s="106" t="s">
        <v>1020</v>
      </c>
      <c r="F241" s="149" t="s">
        <v>6530</v>
      </c>
      <c r="G241" s="5" t="s">
        <v>542</v>
      </c>
      <c r="H241" s="5" t="s">
        <v>537</v>
      </c>
      <c r="I241" s="5" t="s">
        <v>543</v>
      </c>
      <c r="J241" s="17" t="s">
        <v>544</v>
      </c>
      <c r="K241" s="104">
        <v>44</v>
      </c>
      <c r="L241" s="303" t="s">
        <v>540</v>
      </c>
      <c r="M241" s="303">
        <v>43454</v>
      </c>
      <c r="N241" s="39">
        <f t="shared" si="7"/>
        <v>25</v>
      </c>
      <c r="O241" s="147">
        <v>44</v>
      </c>
      <c r="P241" s="17" t="s">
        <v>24</v>
      </c>
      <c r="Q241" s="17"/>
      <c r="R241" s="5" t="s">
        <v>913</v>
      </c>
      <c r="S241" s="146">
        <f t="shared" si="6"/>
        <v>363</v>
      </c>
      <c r="T241" s="17"/>
      <c r="U241" s="17"/>
      <c r="V241" s="17"/>
      <c r="W241" s="17"/>
      <c r="X241" s="17"/>
      <c r="Y241" s="17"/>
      <c r="Z241" s="17"/>
      <c r="AA241" s="149" t="s">
        <v>541</v>
      </c>
      <c r="AB241" s="5" t="s">
        <v>16</v>
      </c>
      <c r="AC241" s="5" t="s">
        <v>16</v>
      </c>
      <c r="AD241" s="5" t="s">
        <v>16</v>
      </c>
      <c r="AE241" s="149" t="s">
        <v>16</v>
      </c>
      <c r="AF241" s="5" t="s">
        <v>1815</v>
      </c>
      <c r="AG241" s="5" t="s">
        <v>1818</v>
      </c>
      <c r="AH241" s="5" t="s">
        <v>1815</v>
      </c>
      <c r="AI241" s="5" t="s">
        <v>1818</v>
      </c>
      <c r="AJ241" s="5" t="s">
        <v>1818</v>
      </c>
      <c r="AK241" s="5" t="s">
        <v>1818</v>
      </c>
      <c r="AL241" s="5" t="s">
        <v>2616</v>
      </c>
      <c r="AM241" s="5" t="s">
        <v>1818</v>
      </c>
      <c r="AN241" s="5" t="s">
        <v>2616</v>
      </c>
      <c r="AO241" s="5" t="s">
        <v>1818</v>
      </c>
      <c r="AP241" s="5" t="s">
        <v>1153</v>
      </c>
      <c r="AQ241" s="5" t="s">
        <v>1818</v>
      </c>
      <c r="AR241" s="5" t="s">
        <v>1153</v>
      </c>
      <c r="AS241" s="5" t="s">
        <v>1818</v>
      </c>
      <c r="AT241" s="5" t="s">
        <v>1153</v>
      </c>
      <c r="AU241" s="5" t="s">
        <v>1818</v>
      </c>
      <c r="AV241" s="5" t="s">
        <v>1153</v>
      </c>
      <c r="AW241" s="5" t="s">
        <v>1818</v>
      </c>
      <c r="AX241" s="5" t="s">
        <v>1153</v>
      </c>
      <c r="AY241" s="5" t="s">
        <v>1818</v>
      </c>
      <c r="AZ241" s="5" t="s">
        <v>1153</v>
      </c>
      <c r="BA241" s="5" t="s">
        <v>1818</v>
      </c>
      <c r="BB241" s="33" t="s">
        <v>781</v>
      </c>
      <c r="BC241" s="100">
        <v>43577</v>
      </c>
      <c r="BD241" s="33" t="s">
        <v>4388</v>
      </c>
      <c r="BE241" s="104"/>
      <c r="BF241" s="96" t="s">
        <v>905</v>
      </c>
      <c r="BG241" s="96"/>
      <c r="BH241" s="96"/>
      <c r="BI241" s="96"/>
      <c r="BJ241" s="44" t="s">
        <v>956</v>
      </c>
      <c r="BK241" s="104"/>
      <c r="BL241" s="104"/>
      <c r="BN241" s="17" t="s">
        <v>5146</v>
      </c>
      <c r="BO241" s="17" t="s">
        <v>5154</v>
      </c>
      <c r="BP241" s="17" t="s">
        <v>8690</v>
      </c>
      <c r="BQ241" s="61"/>
    </row>
    <row r="242" spans="1:69" s="62" customFormat="1" ht="115.55" hidden="1" customHeight="1" x14ac:dyDescent="0.3">
      <c r="A242" s="106" t="s">
        <v>1490</v>
      </c>
      <c r="B242" s="17" t="s">
        <v>1326</v>
      </c>
      <c r="C242" s="92">
        <v>43257</v>
      </c>
      <c r="D242" s="92" t="s">
        <v>4288</v>
      </c>
      <c r="E242" s="106" t="s">
        <v>1108</v>
      </c>
      <c r="F242" s="149" t="s">
        <v>6531</v>
      </c>
      <c r="G242" s="5" t="s">
        <v>545</v>
      </c>
      <c r="H242" s="5" t="s">
        <v>546</v>
      </c>
      <c r="I242" s="5" t="s">
        <v>547</v>
      </c>
      <c r="J242" s="17" t="s">
        <v>548</v>
      </c>
      <c r="K242" s="104">
        <v>6</v>
      </c>
      <c r="L242" s="303" t="s">
        <v>540</v>
      </c>
      <c r="M242" s="303">
        <v>43454</v>
      </c>
      <c r="N242" s="39">
        <f t="shared" si="7"/>
        <v>25</v>
      </c>
      <c r="O242" s="147">
        <v>6</v>
      </c>
      <c r="P242" s="17" t="s">
        <v>24</v>
      </c>
      <c r="Q242" s="17"/>
      <c r="R242" s="5" t="s">
        <v>914</v>
      </c>
      <c r="S242" s="146">
        <f t="shared" si="6"/>
        <v>268</v>
      </c>
      <c r="T242" s="17"/>
      <c r="U242" s="17"/>
      <c r="V242" s="17"/>
      <c r="W242" s="17"/>
      <c r="X242" s="17"/>
      <c r="Y242" s="17"/>
      <c r="Z242" s="17"/>
      <c r="AA242" s="149" t="s">
        <v>549</v>
      </c>
      <c r="AB242" s="5" t="s">
        <v>16</v>
      </c>
      <c r="AC242" s="5" t="s">
        <v>16</v>
      </c>
      <c r="AD242" s="5" t="s">
        <v>16</v>
      </c>
      <c r="AE242" s="149" t="s">
        <v>16</v>
      </c>
      <c r="AF242" s="5" t="s">
        <v>1815</v>
      </c>
      <c r="AG242" s="5" t="s">
        <v>1818</v>
      </c>
      <c r="AH242" s="5" t="s">
        <v>1815</v>
      </c>
      <c r="AI242" s="5" t="s">
        <v>1818</v>
      </c>
      <c r="AJ242" s="5" t="s">
        <v>1818</v>
      </c>
      <c r="AK242" s="5" t="s">
        <v>1818</v>
      </c>
      <c r="AL242" s="5" t="s">
        <v>2616</v>
      </c>
      <c r="AM242" s="5" t="s">
        <v>1818</v>
      </c>
      <c r="AN242" s="5" t="s">
        <v>2616</v>
      </c>
      <c r="AO242" s="5" t="s">
        <v>1818</v>
      </c>
      <c r="AP242" s="5" t="s">
        <v>1153</v>
      </c>
      <c r="AQ242" s="5" t="s">
        <v>1818</v>
      </c>
      <c r="AR242" s="5" t="s">
        <v>1153</v>
      </c>
      <c r="AS242" s="5" t="s">
        <v>1818</v>
      </c>
      <c r="AT242" s="5" t="s">
        <v>1153</v>
      </c>
      <c r="AU242" s="5" t="s">
        <v>1818</v>
      </c>
      <c r="AV242" s="5" t="s">
        <v>1153</v>
      </c>
      <c r="AW242" s="5" t="s">
        <v>1818</v>
      </c>
      <c r="AX242" s="5" t="s">
        <v>1153</v>
      </c>
      <c r="AY242" s="5" t="s">
        <v>1818</v>
      </c>
      <c r="AZ242" s="5" t="s">
        <v>1153</v>
      </c>
      <c r="BA242" s="5" t="s">
        <v>1818</v>
      </c>
      <c r="BB242" s="33" t="s">
        <v>781</v>
      </c>
      <c r="BC242" s="100">
        <v>43577</v>
      </c>
      <c r="BD242" s="33" t="s">
        <v>4388</v>
      </c>
      <c r="BE242" s="104"/>
      <c r="BF242" s="96" t="s">
        <v>905</v>
      </c>
      <c r="BG242" s="96"/>
      <c r="BH242" s="96"/>
      <c r="BI242" s="96"/>
      <c r="BJ242" s="44" t="s">
        <v>956</v>
      </c>
      <c r="BK242" s="104"/>
      <c r="BL242" s="104"/>
      <c r="BN242" s="17" t="s">
        <v>5146</v>
      </c>
      <c r="BO242" s="17" t="s">
        <v>5128</v>
      </c>
      <c r="BP242" s="17" t="s">
        <v>5155</v>
      </c>
      <c r="BQ242" s="8"/>
    </row>
    <row r="243" spans="1:69" s="62" customFormat="1" ht="115.55" hidden="1" customHeight="1" x14ac:dyDescent="0.3">
      <c r="A243" s="106" t="s">
        <v>1491</v>
      </c>
      <c r="B243" s="17" t="s">
        <v>1326</v>
      </c>
      <c r="C243" s="92">
        <v>43257</v>
      </c>
      <c r="D243" s="92" t="s">
        <v>4288</v>
      </c>
      <c r="E243" s="106" t="s">
        <v>1108</v>
      </c>
      <c r="F243" s="149" t="s">
        <v>6531</v>
      </c>
      <c r="G243" s="5" t="s">
        <v>545</v>
      </c>
      <c r="H243" s="5" t="s">
        <v>546</v>
      </c>
      <c r="I243" s="5" t="s">
        <v>550</v>
      </c>
      <c r="J243" s="17" t="s">
        <v>551</v>
      </c>
      <c r="K243" s="104">
        <v>6</v>
      </c>
      <c r="L243" s="303" t="s">
        <v>540</v>
      </c>
      <c r="M243" s="303">
        <v>43524</v>
      </c>
      <c r="N243" s="39">
        <f t="shared" si="7"/>
        <v>35</v>
      </c>
      <c r="O243" s="147">
        <v>6</v>
      </c>
      <c r="P243" s="17" t="s">
        <v>116</v>
      </c>
      <c r="Q243" s="17"/>
      <c r="R243" s="5" t="s">
        <v>915</v>
      </c>
      <c r="S243" s="146">
        <f t="shared" si="6"/>
        <v>152</v>
      </c>
      <c r="T243" s="17"/>
      <c r="U243" s="17"/>
      <c r="V243" s="17"/>
      <c r="W243" s="17"/>
      <c r="X243" s="17"/>
      <c r="Y243" s="17"/>
      <c r="Z243" s="17"/>
      <c r="AA243" s="149" t="s">
        <v>8691</v>
      </c>
      <c r="AB243" s="5" t="s">
        <v>16</v>
      </c>
      <c r="AC243" s="5" t="s">
        <v>16</v>
      </c>
      <c r="AD243" s="5" t="s">
        <v>16</v>
      </c>
      <c r="AE243" s="149" t="s">
        <v>16</v>
      </c>
      <c r="AF243" s="5" t="s">
        <v>1815</v>
      </c>
      <c r="AG243" s="5" t="s">
        <v>1818</v>
      </c>
      <c r="AH243" s="5" t="s">
        <v>1815</v>
      </c>
      <c r="AI243" s="5" t="s">
        <v>1818</v>
      </c>
      <c r="AJ243" s="5" t="s">
        <v>1818</v>
      </c>
      <c r="AK243" s="5" t="s">
        <v>1818</v>
      </c>
      <c r="AL243" s="5" t="s">
        <v>2616</v>
      </c>
      <c r="AM243" s="5" t="s">
        <v>1818</v>
      </c>
      <c r="AN243" s="5" t="s">
        <v>2616</v>
      </c>
      <c r="AO243" s="5" t="s">
        <v>1818</v>
      </c>
      <c r="AP243" s="5" t="s">
        <v>1153</v>
      </c>
      <c r="AQ243" s="5" t="s">
        <v>1818</v>
      </c>
      <c r="AR243" s="5" t="s">
        <v>1153</v>
      </c>
      <c r="AS243" s="5" t="s">
        <v>1818</v>
      </c>
      <c r="AT243" s="5" t="s">
        <v>1153</v>
      </c>
      <c r="AU243" s="5" t="s">
        <v>1818</v>
      </c>
      <c r="AV243" s="5" t="s">
        <v>1153</v>
      </c>
      <c r="AW243" s="5" t="s">
        <v>1818</v>
      </c>
      <c r="AX243" s="5" t="s">
        <v>1153</v>
      </c>
      <c r="AY243" s="5" t="s">
        <v>1818</v>
      </c>
      <c r="AZ243" s="5" t="s">
        <v>1153</v>
      </c>
      <c r="BA243" s="5" t="s">
        <v>1818</v>
      </c>
      <c r="BB243" s="33" t="s">
        <v>781</v>
      </c>
      <c r="BC243" s="100">
        <v>43577</v>
      </c>
      <c r="BD243" s="33" t="s">
        <v>4388</v>
      </c>
      <c r="BE243" s="104"/>
      <c r="BF243" s="96"/>
      <c r="BG243" s="96"/>
      <c r="BH243" s="96"/>
      <c r="BI243" s="96"/>
      <c r="BJ243" s="44" t="s">
        <v>956</v>
      </c>
      <c r="BK243" s="104"/>
      <c r="BL243" s="104"/>
      <c r="BN243" s="17" t="s">
        <v>5146</v>
      </c>
      <c r="BO243" s="17" t="s">
        <v>5128</v>
      </c>
      <c r="BP243" s="17" t="s">
        <v>5155</v>
      </c>
      <c r="BQ243" s="8"/>
    </row>
    <row r="244" spans="1:69" s="62" customFormat="1" ht="115.55" hidden="1" customHeight="1" x14ac:dyDescent="0.3">
      <c r="A244" s="106" t="s">
        <v>1492</v>
      </c>
      <c r="B244" s="17" t="s">
        <v>1326</v>
      </c>
      <c r="C244" s="92">
        <v>43257</v>
      </c>
      <c r="D244" s="92" t="s">
        <v>4288</v>
      </c>
      <c r="E244" s="106" t="s">
        <v>1021</v>
      </c>
      <c r="F244" s="149" t="s">
        <v>6532</v>
      </c>
      <c r="G244" s="5" t="s">
        <v>552</v>
      </c>
      <c r="H244" s="5" t="s">
        <v>553</v>
      </c>
      <c r="I244" s="5" t="s">
        <v>554</v>
      </c>
      <c r="J244" s="17" t="s">
        <v>555</v>
      </c>
      <c r="K244" s="104">
        <v>1</v>
      </c>
      <c r="L244" s="303" t="s">
        <v>556</v>
      </c>
      <c r="M244" s="303">
        <v>43434</v>
      </c>
      <c r="N244" s="39">
        <f t="shared" si="7"/>
        <v>18</v>
      </c>
      <c r="O244" s="147">
        <v>1</v>
      </c>
      <c r="P244" s="17" t="s">
        <v>116</v>
      </c>
      <c r="Q244" s="17"/>
      <c r="R244" s="5" t="s">
        <v>916</v>
      </c>
      <c r="S244" s="146">
        <f t="shared" si="6"/>
        <v>249</v>
      </c>
      <c r="T244" s="17"/>
      <c r="U244" s="17"/>
      <c r="V244" s="17"/>
      <c r="W244" s="17"/>
      <c r="X244" s="17"/>
      <c r="Y244" s="17"/>
      <c r="Z244" s="17"/>
      <c r="AA244" s="149" t="s">
        <v>557</v>
      </c>
      <c r="AB244" s="5" t="s">
        <v>16</v>
      </c>
      <c r="AC244" s="5" t="s">
        <v>16</v>
      </c>
      <c r="AD244" s="5" t="s">
        <v>16</v>
      </c>
      <c r="AE244" s="149" t="s">
        <v>16</v>
      </c>
      <c r="AF244" s="5" t="s">
        <v>1815</v>
      </c>
      <c r="AG244" s="5" t="s">
        <v>1818</v>
      </c>
      <c r="AH244" s="5" t="s">
        <v>1815</v>
      </c>
      <c r="AI244" s="5" t="s">
        <v>1818</v>
      </c>
      <c r="AJ244" s="5" t="s">
        <v>1818</v>
      </c>
      <c r="AK244" s="5" t="s">
        <v>1818</v>
      </c>
      <c r="AL244" s="5" t="s">
        <v>2616</v>
      </c>
      <c r="AM244" s="5" t="s">
        <v>1818</v>
      </c>
      <c r="AN244" s="5" t="s">
        <v>2616</v>
      </c>
      <c r="AO244" s="5" t="s">
        <v>1818</v>
      </c>
      <c r="AP244" s="5" t="s">
        <v>1153</v>
      </c>
      <c r="AQ244" s="5" t="s">
        <v>1818</v>
      </c>
      <c r="AR244" s="5" t="s">
        <v>1153</v>
      </c>
      <c r="AS244" s="5" t="s">
        <v>1818</v>
      </c>
      <c r="AT244" s="5" t="s">
        <v>1153</v>
      </c>
      <c r="AU244" s="5" t="s">
        <v>1818</v>
      </c>
      <c r="AV244" s="5" t="s">
        <v>1153</v>
      </c>
      <c r="AW244" s="5" t="s">
        <v>1818</v>
      </c>
      <c r="AX244" s="5" t="s">
        <v>1153</v>
      </c>
      <c r="AY244" s="5" t="s">
        <v>1818</v>
      </c>
      <c r="AZ244" s="5" t="s">
        <v>1153</v>
      </c>
      <c r="BA244" s="5" t="s">
        <v>1818</v>
      </c>
      <c r="BB244" s="33" t="s">
        <v>781</v>
      </c>
      <c r="BC244" s="100">
        <v>43577</v>
      </c>
      <c r="BD244" s="33" t="s">
        <v>4388</v>
      </c>
      <c r="BE244" s="104"/>
      <c r="BF244" s="5"/>
      <c r="BG244" s="5"/>
      <c r="BH244" s="5"/>
      <c r="BI244" s="5"/>
      <c r="BJ244" s="44" t="s">
        <v>956</v>
      </c>
      <c r="BK244" s="104"/>
      <c r="BL244" s="104"/>
      <c r="BN244" s="17" t="s">
        <v>5121</v>
      </c>
      <c r="BO244" s="17" t="s">
        <v>5138</v>
      </c>
      <c r="BP244" s="17"/>
      <c r="BQ244" s="17"/>
    </row>
    <row r="245" spans="1:69" s="62" customFormat="1" ht="115.55" hidden="1" customHeight="1" x14ac:dyDescent="0.3">
      <c r="A245" s="106" t="s">
        <v>1493</v>
      </c>
      <c r="B245" s="17" t="s">
        <v>1326</v>
      </c>
      <c r="C245" s="92">
        <v>43257</v>
      </c>
      <c r="D245" s="92" t="s">
        <v>4288</v>
      </c>
      <c r="E245" s="106" t="s">
        <v>1037</v>
      </c>
      <c r="F245" s="149" t="s">
        <v>6533</v>
      </c>
      <c r="G245" s="5" t="s">
        <v>552</v>
      </c>
      <c r="H245" s="5" t="s">
        <v>558</v>
      </c>
      <c r="I245" s="5" t="s">
        <v>559</v>
      </c>
      <c r="J245" s="17" t="s">
        <v>560</v>
      </c>
      <c r="K245" s="104">
        <v>1</v>
      </c>
      <c r="L245" s="303" t="s">
        <v>556</v>
      </c>
      <c r="M245" s="303">
        <v>43434</v>
      </c>
      <c r="N245" s="39">
        <f t="shared" si="7"/>
        <v>18</v>
      </c>
      <c r="O245" s="147">
        <v>1</v>
      </c>
      <c r="P245" s="17" t="s">
        <v>116</v>
      </c>
      <c r="Q245" s="17"/>
      <c r="R245" s="5" t="s">
        <v>917</v>
      </c>
      <c r="S245" s="146">
        <f t="shared" si="6"/>
        <v>153</v>
      </c>
      <c r="T245" s="17"/>
      <c r="U245" s="17"/>
      <c r="V245" s="17"/>
      <c r="W245" s="17"/>
      <c r="X245" s="17"/>
      <c r="Y245" s="17"/>
      <c r="Z245" s="17"/>
      <c r="AA245" s="149" t="s">
        <v>561</v>
      </c>
      <c r="AB245" s="5" t="s">
        <v>16</v>
      </c>
      <c r="AC245" s="5" t="s">
        <v>16</v>
      </c>
      <c r="AD245" s="5" t="s">
        <v>16</v>
      </c>
      <c r="AE245" s="149" t="s">
        <v>16</v>
      </c>
      <c r="AF245" s="5" t="s">
        <v>1815</v>
      </c>
      <c r="AG245" s="5" t="s">
        <v>1818</v>
      </c>
      <c r="AH245" s="5" t="s">
        <v>1815</v>
      </c>
      <c r="AI245" s="5" t="s">
        <v>1818</v>
      </c>
      <c r="AJ245" s="5" t="s">
        <v>1818</v>
      </c>
      <c r="AK245" s="5" t="s">
        <v>1818</v>
      </c>
      <c r="AL245" s="5" t="s">
        <v>2616</v>
      </c>
      <c r="AM245" s="5" t="s">
        <v>1818</v>
      </c>
      <c r="AN245" s="5" t="s">
        <v>2616</v>
      </c>
      <c r="AO245" s="5" t="s">
        <v>1818</v>
      </c>
      <c r="AP245" s="5" t="s">
        <v>1153</v>
      </c>
      <c r="AQ245" s="5" t="s">
        <v>1818</v>
      </c>
      <c r="AR245" s="5" t="s">
        <v>1153</v>
      </c>
      <c r="AS245" s="5" t="s">
        <v>1818</v>
      </c>
      <c r="AT245" s="5" t="s">
        <v>1153</v>
      </c>
      <c r="AU245" s="5" t="s">
        <v>1818</v>
      </c>
      <c r="AV245" s="5" t="s">
        <v>1153</v>
      </c>
      <c r="AW245" s="5" t="s">
        <v>1818</v>
      </c>
      <c r="AX245" s="5" t="s">
        <v>1153</v>
      </c>
      <c r="AY245" s="5" t="s">
        <v>1818</v>
      </c>
      <c r="AZ245" s="5" t="s">
        <v>1153</v>
      </c>
      <c r="BA245" s="5" t="s">
        <v>1818</v>
      </c>
      <c r="BB245" s="33" t="s">
        <v>781</v>
      </c>
      <c r="BC245" s="100">
        <v>43577</v>
      </c>
      <c r="BD245" s="33" t="s">
        <v>4388</v>
      </c>
      <c r="BE245" s="104"/>
      <c r="BF245" s="5"/>
      <c r="BG245" s="5"/>
      <c r="BH245" s="5"/>
      <c r="BI245" s="5"/>
      <c r="BJ245" s="44" t="s">
        <v>956</v>
      </c>
      <c r="BK245" s="104"/>
      <c r="BL245" s="104"/>
      <c r="BN245" s="17" t="s">
        <v>5116</v>
      </c>
      <c r="BO245" s="17" t="s">
        <v>5156</v>
      </c>
      <c r="BP245" s="17"/>
      <c r="BQ245" s="17"/>
    </row>
    <row r="246" spans="1:69" s="62" customFormat="1" ht="115.55" hidden="1" customHeight="1" x14ac:dyDescent="0.3">
      <c r="A246" s="106" t="s">
        <v>1494</v>
      </c>
      <c r="B246" s="17" t="s">
        <v>1326</v>
      </c>
      <c r="C246" s="92">
        <v>43257</v>
      </c>
      <c r="D246" s="92" t="s">
        <v>4288</v>
      </c>
      <c r="E246" s="106" t="s">
        <v>1027</v>
      </c>
      <c r="F246" s="149" t="s">
        <v>6534</v>
      </c>
      <c r="G246" s="5" t="s">
        <v>8692</v>
      </c>
      <c r="H246" s="5" t="s">
        <v>562</v>
      </c>
      <c r="I246" s="5" t="s">
        <v>563</v>
      </c>
      <c r="J246" s="17" t="s">
        <v>564</v>
      </c>
      <c r="K246" s="104">
        <v>1</v>
      </c>
      <c r="L246" s="303" t="s">
        <v>540</v>
      </c>
      <c r="M246" s="303">
        <v>43342</v>
      </c>
      <c r="N246" s="39">
        <f t="shared" si="7"/>
        <v>9</v>
      </c>
      <c r="O246" s="147">
        <v>1</v>
      </c>
      <c r="P246" s="17" t="s">
        <v>15</v>
      </c>
      <c r="Q246" s="17" t="s">
        <v>565</v>
      </c>
      <c r="R246" s="5" t="s">
        <v>918</v>
      </c>
      <c r="S246" s="146">
        <f t="shared" si="6"/>
        <v>332</v>
      </c>
      <c r="T246" s="17"/>
      <c r="U246" s="17"/>
      <c r="V246" s="17"/>
      <c r="W246" s="17"/>
      <c r="X246" s="17"/>
      <c r="Y246" s="17"/>
      <c r="Z246" s="17"/>
      <c r="AA246" s="149" t="s">
        <v>566</v>
      </c>
      <c r="AB246" s="5" t="s">
        <v>16</v>
      </c>
      <c r="AC246" s="5" t="s">
        <v>16</v>
      </c>
      <c r="AD246" s="5" t="s">
        <v>16</v>
      </c>
      <c r="AE246" s="149" t="s">
        <v>16</v>
      </c>
      <c r="AF246" s="149" t="s">
        <v>1811</v>
      </c>
      <c r="AG246" s="149" t="s">
        <v>1821</v>
      </c>
      <c r="AH246" s="149" t="s">
        <v>1811</v>
      </c>
      <c r="AI246" s="149" t="s">
        <v>1821</v>
      </c>
      <c r="AJ246" s="149" t="s">
        <v>1821</v>
      </c>
      <c r="AK246" s="149" t="s">
        <v>1821</v>
      </c>
      <c r="AL246" s="149" t="s">
        <v>2616</v>
      </c>
      <c r="AM246" s="149" t="s">
        <v>1821</v>
      </c>
      <c r="AN246" s="149" t="s">
        <v>2616</v>
      </c>
      <c r="AO246" s="149" t="s">
        <v>1821</v>
      </c>
      <c r="AP246" s="149" t="s">
        <v>1153</v>
      </c>
      <c r="AQ246" s="149" t="s">
        <v>1821</v>
      </c>
      <c r="AR246" s="149" t="s">
        <v>1153</v>
      </c>
      <c r="AS246" s="149" t="s">
        <v>1821</v>
      </c>
      <c r="AT246" s="149" t="s">
        <v>1153</v>
      </c>
      <c r="AU246" s="149" t="s">
        <v>1821</v>
      </c>
      <c r="AV246" s="149" t="s">
        <v>1153</v>
      </c>
      <c r="AW246" s="149" t="s">
        <v>1821</v>
      </c>
      <c r="AX246" s="149" t="s">
        <v>1153</v>
      </c>
      <c r="AY246" s="149" t="s">
        <v>1821</v>
      </c>
      <c r="AZ246" s="149" t="s">
        <v>1153</v>
      </c>
      <c r="BA246" s="149" t="s">
        <v>1821</v>
      </c>
      <c r="BB246" s="33" t="s">
        <v>781</v>
      </c>
      <c r="BC246" s="100">
        <v>43577</v>
      </c>
      <c r="BD246" s="33" t="s">
        <v>4388</v>
      </c>
      <c r="BE246" s="104"/>
      <c r="BF246" s="5"/>
      <c r="BG246" s="5"/>
      <c r="BH246" s="5"/>
      <c r="BI246" s="5"/>
      <c r="BJ246" s="44" t="s">
        <v>956</v>
      </c>
      <c r="BK246" s="104"/>
      <c r="BL246" s="104"/>
      <c r="BN246" s="17" t="s">
        <v>5133</v>
      </c>
      <c r="BO246" s="8" t="s">
        <v>5134</v>
      </c>
      <c r="BP246" s="17" t="s">
        <v>8693</v>
      </c>
      <c r="BQ246" s="17"/>
    </row>
    <row r="247" spans="1:69" s="62" customFormat="1" ht="115.55" hidden="1" customHeight="1" x14ac:dyDescent="0.3">
      <c r="A247" s="106" t="s">
        <v>1495</v>
      </c>
      <c r="B247" s="17" t="s">
        <v>1326</v>
      </c>
      <c r="C247" s="92">
        <v>43257</v>
      </c>
      <c r="D247" s="92" t="s">
        <v>4288</v>
      </c>
      <c r="E247" s="106" t="s">
        <v>1025</v>
      </c>
      <c r="F247" s="149" t="s">
        <v>6535</v>
      </c>
      <c r="G247" s="5" t="s">
        <v>567</v>
      </c>
      <c r="H247" s="5" t="s">
        <v>568</v>
      </c>
      <c r="I247" s="5" t="s">
        <v>569</v>
      </c>
      <c r="J247" s="17" t="s">
        <v>570</v>
      </c>
      <c r="K247" s="104">
        <v>2</v>
      </c>
      <c r="L247" s="303" t="s">
        <v>571</v>
      </c>
      <c r="M247" s="303">
        <v>43434</v>
      </c>
      <c r="N247" s="39">
        <f t="shared" si="7"/>
        <v>24</v>
      </c>
      <c r="O247" s="147">
        <v>2</v>
      </c>
      <c r="P247" s="17" t="s">
        <v>60</v>
      </c>
      <c r="Q247" s="17" t="s">
        <v>565</v>
      </c>
      <c r="R247" s="5" t="s">
        <v>6536</v>
      </c>
      <c r="S247" s="146">
        <f t="shared" si="6"/>
        <v>292</v>
      </c>
      <c r="T247" s="17"/>
      <c r="U247" s="17"/>
      <c r="V247" s="17"/>
      <c r="W247" s="17"/>
      <c r="X247" s="17"/>
      <c r="Y247" s="17"/>
      <c r="Z247" s="17"/>
      <c r="AA247" s="149" t="s">
        <v>572</v>
      </c>
      <c r="AB247" s="5" t="s">
        <v>573</v>
      </c>
      <c r="AC247" s="5"/>
      <c r="AD247" s="5" t="s">
        <v>6537</v>
      </c>
      <c r="AE247" s="149" t="s">
        <v>1120</v>
      </c>
      <c r="AF247" s="149" t="s">
        <v>1811</v>
      </c>
      <c r="AG247" s="149" t="s">
        <v>1821</v>
      </c>
      <c r="AH247" s="149" t="s">
        <v>1811</v>
      </c>
      <c r="AI247" s="149" t="s">
        <v>1821</v>
      </c>
      <c r="AJ247" s="149" t="s">
        <v>1821</v>
      </c>
      <c r="AK247" s="149" t="s">
        <v>1821</v>
      </c>
      <c r="AL247" s="149" t="s">
        <v>2616</v>
      </c>
      <c r="AM247" s="149" t="s">
        <v>1821</v>
      </c>
      <c r="AN247" s="149" t="s">
        <v>2616</v>
      </c>
      <c r="AO247" s="149" t="s">
        <v>1821</v>
      </c>
      <c r="AP247" s="149" t="s">
        <v>1153</v>
      </c>
      <c r="AQ247" s="149" t="s">
        <v>1821</v>
      </c>
      <c r="AR247" s="149" t="s">
        <v>1153</v>
      </c>
      <c r="AS247" s="149" t="s">
        <v>1821</v>
      </c>
      <c r="AT247" s="149" t="s">
        <v>1153</v>
      </c>
      <c r="AU247" s="149" t="s">
        <v>1821</v>
      </c>
      <c r="AV247" s="149" t="s">
        <v>1153</v>
      </c>
      <c r="AW247" s="149" t="s">
        <v>1821</v>
      </c>
      <c r="AX247" s="149" t="s">
        <v>1153</v>
      </c>
      <c r="AY247" s="149" t="s">
        <v>1821</v>
      </c>
      <c r="AZ247" s="149" t="s">
        <v>1153</v>
      </c>
      <c r="BA247" s="149" t="s">
        <v>1821</v>
      </c>
      <c r="BB247" s="33" t="s">
        <v>781</v>
      </c>
      <c r="BC247" s="100">
        <v>43851</v>
      </c>
      <c r="BD247" s="33" t="s">
        <v>4388</v>
      </c>
      <c r="BE247" s="104"/>
      <c r="BF247" s="5"/>
      <c r="BG247" s="5"/>
      <c r="BH247" s="5"/>
      <c r="BI247" s="5"/>
      <c r="BJ247" s="44" t="s">
        <v>956</v>
      </c>
      <c r="BK247" s="104"/>
      <c r="BL247" s="104"/>
      <c r="BN247" s="17" t="s">
        <v>5130</v>
      </c>
      <c r="BO247" s="17" t="s">
        <v>5157</v>
      </c>
      <c r="BP247" s="17" t="s">
        <v>8694</v>
      </c>
      <c r="BQ247" s="17"/>
    </row>
    <row r="248" spans="1:69" s="62" customFormat="1" ht="115.55" hidden="1" customHeight="1" x14ac:dyDescent="0.3">
      <c r="A248" s="106" t="s">
        <v>1496</v>
      </c>
      <c r="B248" s="17" t="s">
        <v>1326</v>
      </c>
      <c r="C248" s="92">
        <v>43257</v>
      </c>
      <c r="D248" s="92" t="s">
        <v>4288</v>
      </c>
      <c r="E248" s="106" t="s">
        <v>1114</v>
      </c>
      <c r="F248" s="149" t="s">
        <v>6538</v>
      </c>
      <c r="G248" s="5" t="s">
        <v>567</v>
      </c>
      <c r="H248" s="5" t="s">
        <v>568</v>
      </c>
      <c r="I248" s="5" t="s">
        <v>569</v>
      </c>
      <c r="J248" s="17" t="s">
        <v>574</v>
      </c>
      <c r="K248" s="104">
        <v>2</v>
      </c>
      <c r="L248" s="303" t="s">
        <v>571</v>
      </c>
      <c r="M248" s="303">
        <v>43434</v>
      </c>
      <c r="N248" s="39">
        <f t="shared" si="7"/>
        <v>24</v>
      </c>
      <c r="O248" s="147">
        <v>2</v>
      </c>
      <c r="P248" s="17" t="s">
        <v>60</v>
      </c>
      <c r="Q248" s="17"/>
      <c r="R248" s="5" t="s">
        <v>6536</v>
      </c>
      <c r="S248" s="146">
        <f t="shared" si="6"/>
        <v>292</v>
      </c>
      <c r="T248" s="17"/>
      <c r="U248" s="17"/>
      <c r="V248" s="17"/>
      <c r="W248" s="17"/>
      <c r="X248" s="17"/>
      <c r="Y248" s="17"/>
      <c r="Z248" s="17"/>
      <c r="AA248" s="149" t="s">
        <v>572</v>
      </c>
      <c r="AB248" s="5" t="s">
        <v>573</v>
      </c>
      <c r="AC248" s="5"/>
      <c r="AD248" s="5" t="s">
        <v>6537</v>
      </c>
      <c r="AE248" s="149" t="s">
        <v>1120</v>
      </c>
      <c r="AF248" s="149" t="s">
        <v>1811</v>
      </c>
      <c r="AG248" s="149" t="s">
        <v>1821</v>
      </c>
      <c r="AH248" s="149" t="s">
        <v>1811</v>
      </c>
      <c r="AI248" s="149" t="s">
        <v>1821</v>
      </c>
      <c r="AJ248" s="149" t="s">
        <v>1821</v>
      </c>
      <c r="AK248" s="149" t="s">
        <v>1821</v>
      </c>
      <c r="AL248" s="149" t="s">
        <v>2616</v>
      </c>
      <c r="AM248" s="149" t="s">
        <v>1821</v>
      </c>
      <c r="AN248" s="149" t="s">
        <v>2616</v>
      </c>
      <c r="AO248" s="149" t="s">
        <v>1821</v>
      </c>
      <c r="AP248" s="149" t="s">
        <v>1153</v>
      </c>
      <c r="AQ248" s="149" t="s">
        <v>1821</v>
      </c>
      <c r="AR248" s="149" t="s">
        <v>1153</v>
      </c>
      <c r="AS248" s="149" t="s">
        <v>1821</v>
      </c>
      <c r="AT248" s="149" t="s">
        <v>1153</v>
      </c>
      <c r="AU248" s="149" t="s">
        <v>1821</v>
      </c>
      <c r="AV248" s="149" t="s">
        <v>1153</v>
      </c>
      <c r="AW248" s="149" t="s">
        <v>1821</v>
      </c>
      <c r="AX248" s="149" t="s">
        <v>1153</v>
      </c>
      <c r="AY248" s="149" t="s">
        <v>1821</v>
      </c>
      <c r="AZ248" s="149" t="s">
        <v>1153</v>
      </c>
      <c r="BA248" s="149" t="s">
        <v>1821</v>
      </c>
      <c r="BB248" s="33" t="s">
        <v>781</v>
      </c>
      <c r="BC248" s="100">
        <v>43851</v>
      </c>
      <c r="BD248" s="33" t="s">
        <v>4388</v>
      </c>
      <c r="BE248" s="104"/>
      <c r="BF248" s="5"/>
      <c r="BG248" s="5"/>
      <c r="BH248" s="5"/>
      <c r="BI248" s="5"/>
      <c r="BJ248" s="44" t="s">
        <v>956</v>
      </c>
      <c r="BK248" s="104"/>
      <c r="BL248" s="104"/>
      <c r="BN248" s="17" t="s">
        <v>5130</v>
      </c>
      <c r="BO248" s="17" t="s">
        <v>5157</v>
      </c>
      <c r="BP248" s="17" t="s">
        <v>8695</v>
      </c>
      <c r="BQ248" s="17"/>
    </row>
    <row r="249" spans="1:69" s="62" customFormat="1" ht="115.55" hidden="1" customHeight="1" x14ac:dyDescent="0.3">
      <c r="A249" s="106" t="s">
        <v>1497</v>
      </c>
      <c r="B249" s="17" t="s">
        <v>1326</v>
      </c>
      <c r="C249" s="92">
        <v>43257</v>
      </c>
      <c r="D249" s="92" t="s">
        <v>4287</v>
      </c>
      <c r="E249" s="106" t="s">
        <v>1026</v>
      </c>
      <c r="F249" s="149" t="s">
        <v>6539</v>
      </c>
      <c r="G249" s="5" t="s">
        <v>8696</v>
      </c>
      <c r="H249" s="5" t="s">
        <v>531</v>
      </c>
      <c r="I249" s="5" t="s">
        <v>532</v>
      </c>
      <c r="J249" s="17" t="s">
        <v>533</v>
      </c>
      <c r="K249" s="104">
        <v>1</v>
      </c>
      <c r="L249" s="303" t="s">
        <v>534</v>
      </c>
      <c r="M249" s="303">
        <v>43403</v>
      </c>
      <c r="N249" s="39">
        <f t="shared" si="7"/>
        <v>18</v>
      </c>
      <c r="O249" s="147">
        <v>1</v>
      </c>
      <c r="P249" s="17" t="s">
        <v>60</v>
      </c>
      <c r="Q249" s="17"/>
      <c r="R249" s="5" t="s">
        <v>811</v>
      </c>
      <c r="S249" s="146">
        <f t="shared" si="6"/>
        <v>267</v>
      </c>
      <c r="T249" s="17"/>
      <c r="U249" s="17"/>
      <c r="V249" s="17"/>
      <c r="W249" s="17"/>
      <c r="X249" s="17"/>
      <c r="Y249" s="17"/>
      <c r="Z249" s="17"/>
      <c r="AA249" s="149" t="s">
        <v>535</v>
      </c>
      <c r="AB249" s="5" t="s">
        <v>535</v>
      </c>
      <c r="AC249" s="5"/>
      <c r="AD249" s="89" t="s">
        <v>6540</v>
      </c>
      <c r="AE249" s="149" t="s">
        <v>1120</v>
      </c>
      <c r="AF249" s="89" t="s">
        <v>1812</v>
      </c>
      <c r="AG249" s="89" t="s">
        <v>1809</v>
      </c>
      <c r="AH249" s="89" t="s">
        <v>1812</v>
      </c>
      <c r="AI249" s="89" t="s">
        <v>1809</v>
      </c>
      <c r="AJ249" s="89" t="s">
        <v>1809</v>
      </c>
      <c r="AK249" s="89" t="s">
        <v>1809</v>
      </c>
      <c r="AL249" s="89" t="s">
        <v>2616</v>
      </c>
      <c r="AM249" s="149" t="s">
        <v>1821</v>
      </c>
      <c r="AN249" s="149" t="s">
        <v>2616</v>
      </c>
      <c r="AO249" s="149" t="s">
        <v>1821</v>
      </c>
      <c r="AP249" s="149" t="s">
        <v>1153</v>
      </c>
      <c r="AQ249" s="149" t="s">
        <v>1821</v>
      </c>
      <c r="AR249" s="149" t="s">
        <v>1153</v>
      </c>
      <c r="AS249" s="149" t="s">
        <v>1821</v>
      </c>
      <c r="AT249" s="149" t="s">
        <v>1153</v>
      </c>
      <c r="AU249" s="149" t="s">
        <v>1821</v>
      </c>
      <c r="AV249" s="149" t="s">
        <v>1153</v>
      </c>
      <c r="AW249" s="149" t="s">
        <v>1821</v>
      </c>
      <c r="AX249" s="149" t="s">
        <v>1153</v>
      </c>
      <c r="AY249" s="149" t="s">
        <v>1821</v>
      </c>
      <c r="AZ249" s="149" t="s">
        <v>1153</v>
      </c>
      <c r="BA249" s="149" t="s">
        <v>1821</v>
      </c>
      <c r="BB249" s="33" t="s">
        <v>781</v>
      </c>
      <c r="BC249" s="100">
        <v>43829</v>
      </c>
      <c r="BD249" s="33" t="s">
        <v>4388</v>
      </c>
      <c r="BE249" s="104"/>
      <c r="BF249" s="5"/>
      <c r="BG249" s="5"/>
      <c r="BH249" s="5"/>
      <c r="BI249" s="5"/>
      <c r="BJ249" s="44" t="s">
        <v>956</v>
      </c>
      <c r="BK249" s="104"/>
      <c r="BL249" s="104"/>
      <c r="BN249" s="17" t="s">
        <v>5130</v>
      </c>
      <c r="BO249" s="17" t="s">
        <v>5157</v>
      </c>
      <c r="BP249" s="17" t="s">
        <v>8697</v>
      </c>
      <c r="BQ249" s="17" t="s">
        <v>5158</v>
      </c>
    </row>
    <row r="250" spans="1:69" s="62" customFormat="1" ht="115.55" hidden="1" customHeight="1" x14ac:dyDescent="0.3">
      <c r="A250" s="106" t="s">
        <v>1498</v>
      </c>
      <c r="B250" s="17" t="s">
        <v>1324</v>
      </c>
      <c r="C250" s="92">
        <v>43630</v>
      </c>
      <c r="D250" s="92" t="s">
        <v>4384</v>
      </c>
      <c r="E250" s="106" t="s">
        <v>1020</v>
      </c>
      <c r="F250" s="161" t="s">
        <v>6541</v>
      </c>
      <c r="G250" s="5" t="s">
        <v>575</v>
      </c>
      <c r="H250" s="5" t="s">
        <v>576</v>
      </c>
      <c r="I250" s="5" t="s">
        <v>577</v>
      </c>
      <c r="J250" s="5" t="s">
        <v>314</v>
      </c>
      <c r="K250" s="109">
        <v>1</v>
      </c>
      <c r="L250" s="307">
        <v>43668</v>
      </c>
      <c r="M250" s="307">
        <v>43830</v>
      </c>
      <c r="N250" s="39">
        <f t="shared" si="7"/>
        <v>24</v>
      </c>
      <c r="O250" s="147">
        <v>1</v>
      </c>
      <c r="P250" s="159" t="s">
        <v>44</v>
      </c>
      <c r="Q250" s="159" t="s">
        <v>578</v>
      </c>
      <c r="R250" s="5" t="s">
        <v>6542</v>
      </c>
      <c r="S250" s="146">
        <f t="shared" si="6"/>
        <v>381</v>
      </c>
      <c r="T250" s="159"/>
      <c r="U250" s="159"/>
      <c r="V250" s="159" t="s">
        <v>937</v>
      </c>
      <c r="W250" s="159" t="s">
        <v>937</v>
      </c>
      <c r="X250" s="159" t="s">
        <v>937</v>
      </c>
      <c r="Y250" s="159" t="s">
        <v>937</v>
      </c>
      <c r="Z250" s="159" t="s">
        <v>937</v>
      </c>
      <c r="AA250" s="5" t="s">
        <v>937</v>
      </c>
      <c r="AB250" s="5" t="s">
        <v>936</v>
      </c>
      <c r="AC250" s="5" t="s">
        <v>940</v>
      </c>
      <c r="AD250" s="5" t="s">
        <v>1139</v>
      </c>
      <c r="AE250" s="5" t="s">
        <v>6543</v>
      </c>
      <c r="AF250" s="5" t="s">
        <v>937</v>
      </c>
      <c r="AG250" s="5" t="s">
        <v>9293</v>
      </c>
      <c r="AH250" s="5" t="s">
        <v>937</v>
      </c>
      <c r="AI250" s="5" t="s">
        <v>9293</v>
      </c>
      <c r="AJ250" s="5" t="s">
        <v>937</v>
      </c>
      <c r="AK250" s="5" t="s">
        <v>9293</v>
      </c>
      <c r="AL250" s="5" t="s">
        <v>937</v>
      </c>
      <c r="AM250" s="5" t="s">
        <v>9293</v>
      </c>
      <c r="AN250" s="5" t="s">
        <v>937</v>
      </c>
      <c r="AO250" s="5" t="s">
        <v>9293</v>
      </c>
      <c r="AP250" s="5" t="s">
        <v>937</v>
      </c>
      <c r="AQ250" s="5" t="s">
        <v>9293</v>
      </c>
      <c r="AR250" s="5" t="s">
        <v>937</v>
      </c>
      <c r="AS250" s="5" t="s">
        <v>9293</v>
      </c>
      <c r="AT250" s="5" t="s">
        <v>937</v>
      </c>
      <c r="AU250" s="5" t="s">
        <v>9293</v>
      </c>
      <c r="AV250" s="5" t="s">
        <v>937</v>
      </c>
      <c r="AW250" s="5" t="s">
        <v>9293</v>
      </c>
      <c r="AX250" s="5" t="s">
        <v>937</v>
      </c>
      <c r="AY250" s="5" t="s">
        <v>9293</v>
      </c>
      <c r="AZ250" s="5" t="s">
        <v>937</v>
      </c>
      <c r="BA250" s="5" t="s">
        <v>9293</v>
      </c>
      <c r="BB250" s="33" t="s">
        <v>902</v>
      </c>
      <c r="BC250" s="100">
        <v>43948</v>
      </c>
      <c r="BD250" s="33" t="s">
        <v>4373</v>
      </c>
      <c r="BE250" s="100">
        <v>43991</v>
      </c>
      <c r="BF250" s="65" t="s">
        <v>6544</v>
      </c>
      <c r="BG250" s="96" t="s">
        <v>1157</v>
      </c>
      <c r="BH250" s="5" t="s">
        <v>2295</v>
      </c>
      <c r="BI250" s="5" t="s">
        <v>2296</v>
      </c>
      <c r="BJ250" s="44" t="s">
        <v>1886</v>
      </c>
      <c r="BK250" s="104" t="s">
        <v>2581</v>
      </c>
      <c r="BL250" s="104" t="s">
        <v>2597</v>
      </c>
      <c r="BN250" s="17" t="s">
        <v>5150</v>
      </c>
      <c r="BO250" s="17" t="s">
        <v>5152</v>
      </c>
      <c r="BP250" s="17"/>
      <c r="BQ250" s="61"/>
    </row>
    <row r="251" spans="1:69" s="62" customFormat="1" ht="115.55" hidden="1" customHeight="1" x14ac:dyDescent="0.3">
      <c r="A251" s="106" t="s">
        <v>1499</v>
      </c>
      <c r="B251" s="17" t="s">
        <v>1324</v>
      </c>
      <c r="C251" s="92">
        <v>43630</v>
      </c>
      <c r="D251" s="92" t="s">
        <v>4384</v>
      </c>
      <c r="E251" s="106" t="s">
        <v>1020</v>
      </c>
      <c r="F251" s="161" t="s">
        <v>6541</v>
      </c>
      <c r="G251" s="5" t="s">
        <v>575</v>
      </c>
      <c r="H251" s="5" t="s">
        <v>579</v>
      </c>
      <c r="I251" s="5" t="s">
        <v>8698</v>
      </c>
      <c r="J251" s="17" t="s">
        <v>580</v>
      </c>
      <c r="K251" s="109">
        <v>2</v>
      </c>
      <c r="L251" s="307">
        <v>43668</v>
      </c>
      <c r="M251" s="307">
        <v>43920</v>
      </c>
      <c r="N251" s="39">
        <f t="shared" si="7"/>
        <v>36</v>
      </c>
      <c r="O251" s="147">
        <v>2</v>
      </c>
      <c r="P251" s="159" t="s">
        <v>44</v>
      </c>
      <c r="Q251" s="159" t="s">
        <v>578</v>
      </c>
      <c r="R251" s="5" t="s">
        <v>6545</v>
      </c>
      <c r="S251" s="146">
        <f t="shared" si="6"/>
        <v>321</v>
      </c>
      <c r="T251" s="159"/>
      <c r="U251" s="159"/>
      <c r="V251" s="159" t="s">
        <v>937</v>
      </c>
      <c r="W251" s="159" t="s">
        <v>937</v>
      </c>
      <c r="X251" s="159" t="s">
        <v>937</v>
      </c>
      <c r="Y251" s="159" t="s">
        <v>937</v>
      </c>
      <c r="Z251" s="159" t="s">
        <v>937</v>
      </c>
      <c r="AA251" s="5" t="s">
        <v>937</v>
      </c>
      <c r="AB251" s="5" t="s">
        <v>936</v>
      </c>
      <c r="AC251" s="5" t="s">
        <v>940</v>
      </c>
      <c r="AD251" s="89" t="s">
        <v>6546</v>
      </c>
      <c r="AE251" s="89" t="s">
        <v>6547</v>
      </c>
      <c r="AF251" s="5" t="s">
        <v>8835</v>
      </c>
      <c r="AG251" s="5" t="s">
        <v>6548</v>
      </c>
      <c r="AH251" s="61" t="s">
        <v>937</v>
      </c>
      <c r="AI251" s="5" t="s">
        <v>9291</v>
      </c>
      <c r="AJ251" s="61" t="s">
        <v>937</v>
      </c>
      <c r="AK251" s="5" t="s">
        <v>9291</v>
      </c>
      <c r="AL251" s="61" t="s">
        <v>937</v>
      </c>
      <c r="AM251" s="5" t="s">
        <v>9291</v>
      </c>
      <c r="AN251" s="61" t="s">
        <v>937</v>
      </c>
      <c r="AO251" s="5" t="s">
        <v>9291</v>
      </c>
      <c r="AP251" s="61" t="s">
        <v>937</v>
      </c>
      <c r="AQ251" s="5" t="s">
        <v>9291</v>
      </c>
      <c r="AR251" s="61" t="s">
        <v>937</v>
      </c>
      <c r="AS251" s="5" t="s">
        <v>9291</v>
      </c>
      <c r="AT251" s="61" t="s">
        <v>937</v>
      </c>
      <c r="AU251" s="5" t="s">
        <v>9291</v>
      </c>
      <c r="AV251" s="61" t="s">
        <v>937</v>
      </c>
      <c r="AW251" s="5" t="s">
        <v>9291</v>
      </c>
      <c r="AX251" s="61" t="s">
        <v>937</v>
      </c>
      <c r="AY251" s="5" t="s">
        <v>9291</v>
      </c>
      <c r="AZ251" s="61" t="s">
        <v>937</v>
      </c>
      <c r="BA251" s="5" t="s">
        <v>9291</v>
      </c>
      <c r="BB251" s="33" t="s">
        <v>902</v>
      </c>
      <c r="BC251" s="100">
        <v>44026</v>
      </c>
      <c r="BD251" s="33" t="s">
        <v>4373</v>
      </c>
      <c r="BE251" s="92">
        <v>44498</v>
      </c>
      <c r="BF251" s="5" t="s">
        <v>4273</v>
      </c>
      <c r="BG251" s="96" t="s">
        <v>8699</v>
      </c>
      <c r="BH251" s="96" t="s">
        <v>5452</v>
      </c>
      <c r="BI251" s="5" t="s">
        <v>9264</v>
      </c>
      <c r="BJ251" s="44" t="s">
        <v>1886</v>
      </c>
      <c r="BK251" s="273" t="s">
        <v>2580</v>
      </c>
      <c r="BL251" s="273"/>
      <c r="BN251" s="17" t="s">
        <v>5150</v>
      </c>
      <c r="BO251" s="17" t="s">
        <v>5152</v>
      </c>
      <c r="BP251" s="17"/>
      <c r="BQ251" s="61"/>
    </row>
    <row r="252" spans="1:69" s="62" customFormat="1" ht="115.55" hidden="1" customHeight="1" x14ac:dyDescent="0.3">
      <c r="A252" s="106" t="s">
        <v>1500</v>
      </c>
      <c r="B252" s="17" t="s">
        <v>1324</v>
      </c>
      <c r="C252" s="92">
        <v>43630</v>
      </c>
      <c r="D252" s="92" t="s">
        <v>4384</v>
      </c>
      <c r="E252" s="106" t="s">
        <v>1020</v>
      </c>
      <c r="F252" s="161" t="s">
        <v>6541</v>
      </c>
      <c r="G252" s="5" t="s">
        <v>575</v>
      </c>
      <c r="H252" s="5" t="s">
        <v>581</v>
      </c>
      <c r="I252" s="5" t="s">
        <v>582</v>
      </c>
      <c r="J252" s="17" t="s">
        <v>583</v>
      </c>
      <c r="K252" s="109">
        <v>1</v>
      </c>
      <c r="L252" s="307">
        <v>43668</v>
      </c>
      <c r="M252" s="307">
        <v>44012</v>
      </c>
      <c r="N252" s="39">
        <f t="shared" si="7"/>
        <v>50</v>
      </c>
      <c r="O252" s="147">
        <v>1</v>
      </c>
      <c r="P252" s="159" t="s">
        <v>44</v>
      </c>
      <c r="Q252" s="159" t="s">
        <v>578</v>
      </c>
      <c r="R252" s="5" t="s">
        <v>2293</v>
      </c>
      <c r="S252" s="146">
        <f t="shared" si="6"/>
        <v>350</v>
      </c>
      <c r="T252" s="159"/>
      <c r="U252" s="159"/>
      <c r="V252" s="159" t="s">
        <v>937</v>
      </c>
      <c r="W252" s="159" t="s">
        <v>937</v>
      </c>
      <c r="X252" s="159" t="s">
        <v>937</v>
      </c>
      <c r="Y252" s="159" t="s">
        <v>937</v>
      </c>
      <c r="Z252" s="159" t="s">
        <v>937</v>
      </c>
      <c r="AA252" s="5" t="s">
        <v>937</v>
      </c>
      <c r="AB252" s="5" t="s">
        <v>936</v>
      </c>
      <c r="AC252" s="5" t="s">
        <v>940</v>
      </c>
      <c r="AD252" s="89" t="s">
        <v>6549</v>
      </c>
      <c r="AE252" s="89" t="s">
        <v>1143</v>
      </c>
      <c r="AF252" s="149" t="s">
        <v>1811</v>
      </c>
      <c r="AG252" s="149" t="s">
        <v>1821</v>
      </c>
      <c r="AH252" s="149" t="s">
        <v>1811</v>
      </c>
      <c r="AI252" s="149" t="s">
        <v>1821</v>
      </c>
      <c r="AJ252" s="149" t="s">
        <v>1821</v>
      </c>
      <c r="AK252" s="149" t="s">
        <v>1821</v>
      </c>
      <c r="AL252" s="149" t="s">
        <v>2616</v>
      </c>
      <c r="AM252" s="149" t="s">
        <v>1821</v>
      </c>
      <c r="AN252" s="149" t="s">
        <v>2616</v>
      </c>
      <c r="AO252" s="149" t="s">
        <v>1821</v>
      </c>
      <c r="AP252" s="149" t="s">
        <v>1153</v>
      </c>
      <c r="AQ252" s="149" t="s">
        <v>1821</v>
      </c>
      <c r="AR252" s="149" t="s">
        <v>1153</v>
      </c>
      <c r="AS252" s="149" t="s">
        <v>1821</v>
      </c>
      <c r="AT252" s="149" t="s">
        <v>1153</v>
      </c>
      <c r="AU252" s="149" t="s">
        <v>1821</v>
      </c>
      <c r="AV252" s="149" t="s">
        <v>1153</v>
      </c>
      <c r="AW252" s="149" t="s">
        <v>1821</v>
      </c>
      <c r="AX252" s="149" t="s">
        <v>1153</v>
      </c>
      <c r="AY252" s="149" t="s">
        <v>1821</v>
      </c>
      <c r="AZ252" s="149" t="s">
        <v>1153</v>
      </c>
      <c r="BA252" s="149" t="s">
        <v>1821</v>
      </c>
      <c r="BB252" s="33" t="s">
        <v>781</v>
      </c>
      <c r="BC252" s="100">
        <v>43829</v>
      </c>
      <c r="BD252" s="33" t="s">
        <v>4373</v>
      </c>
      <c r="BE252" s="92">
        <v>44498</v>
      </c>
      <c r="BF252" s="96" t="s">
        <v>4274</v>
      </c>
      <c r="BG252" s="96" t="s">
        <v>8699</v>
      </c>
      <c r="BH252" s="96" t="s">
        <v>5452</v>
      </c>
      <c r="BI252" s="5" t="s">
        <v>9264</v>
      </c>
      <c r="BJ252" s="44" t="s">
        <v>1886</v>
      </c>
      <c r="BK252" s="273" t="s">
        <v>2580</v>
      </c>
      <c r="BL252" s="273"/>
      <c r="BN252" s="17" t="s">
        <v>5150</v>
      </c>
      <c r="BO252" s="17" t="s">
        <v>5152</v>
      </c>
      <c r="BP252" s="17"/>
      <c r="BQ252" s="8"/>
    </row>
    <row r="253" spans="1:69" s="62" customFormat="1" ht="115.55" hidden="1" customHeight="1" x14ac:dyDescent="0.3">
      <c r="A253" s="106" t="s">
        <v>1501</v>
      </c>
      <c r="B253" s="17" t="s">
        <v>1324</v>
      </c>
      <c r="C253" s="92">
        <v>43630</v>
      </c>
      <c r="D253" s="92" t="s">
        <v>4288</v>
      </c>
      <c r="E253" s="106" t="s">
        <v>1108</v>
      </c>
      <c r="F253" s="161" t="s">
        <v>6550</v>
      </c>
      <c r="G253" s="5" t="s">
        <v>8700</v>
      </c>
      <c r="H253" s="5" t="s">
        <v>584</v>
      </c>
      <c r="I253" s="5" t="s">
        <v>585</v>
      </c>
      <c r="J253" s="5" t="s">
        <v>586</v>
      </c>
      <c r="K253" s="109">
        <v>1</v>
      </c>
      <c r="L253" s="307">
        <v>43710</v>
      </c>
      <c r="M253" s="307">
        <v>43738</v>
      </c>
      <c r="N253" s="39">
        <f t="shared" si="7"/>
        <v>4</v>
      </c>
      <c r="O253" s="147">
        <v>1</v>
      </c>
      <c r="P253" s="159" t="s">
        <v>116</v>
      </c>
      <c r="Q253" s="159"/>
      <c r="R253" s="5" t="s">
        <v>813</v>
      </c>
      <c r="S253" s="146">
        <f t="shared" si="6"/>
        <v>375</v>
      </c>
      <c r="T253" s="159"/>
      <c r="U253" s="159"/>
      <c r="V253" s="159" t="s">
        <v>937</v>
      </c>
      <c r="W253" s="159" t="s">
        <v>937</v>
      </c>
      <c r="X253" s="159" t="s">
        <v>937</v>
      </c>
      <c r="Y253" s="159" t="s">
        <v>937</v>
      </c>
      <c r="Z253" s="159" t="s">
        <v>937</v>
      </c>
      <c r="AA253" s="5" t="s">
        <v>937</v>
      </c>
      <c r="AB253" s="5" t="s">
        <v>936</v>
      </c>
      <c r="AC253" s="5" t="s">
        <v>940</v>
      </c>
      <c r="AD253" s="5" t="s">
        <v>6551</v>
      </c>
      <c r="AE253" s="5" t="s">
        <v>1120</v>
      </c>
      <c r="AF253" s="149" t="s">
        <v>1811</v>
      </c>
      <c r="AG253" s="149" t="s">
        <v>1821</v>
      </c>
      <c r="AH253" s="149" t="s">
        <v>1811</v>
      </c>
      <c r="AI253" s="149" t="s">
        <v>1821</v>
      </c>
      <c r="AJ253" s="149" t="s">
        <v>1821</v>
      </c>
      <c r="AK253" s="149" t="s">
        <v>1821</v>
      </c>
      <c r="AL253" s="149" t="s">
        <v>2616</v>
      </c>
      <c r="AM253" s="149" t="s">
        <v>1821</v>
      </c>
      <c r="AN253" s="149" t="s">
        <v>2616</v>
      </c>
      <c r="AO253" s="149" t="s">
        <v>1821</v>
      </c>
      <c r="AP253" s="149" t="s">
        <v>1153</v>
      </c>
      <c r="AQ253" s="149" t="s">
        <v>1821</v>
      </c>
      <c r="AR253" s="149" t="s">
        <v>1153</v>
      </c>
      <c r="AS253" s="149" t="s">
        <v>1821</v>
      </c>
      <c r="AT253" s="149" t="s">
        <v>1153</v>
      </c>
      <c r="AU253" s="149" t="s">
        <v>1821</v>
      </c>
      <c r="AV253" s="149" t="s">
        <v>1153</v>
      </c>
      <c r="AW253" s="149" t="s">
        <v>1821</v>
      </c>
      <c r="AX253" s="149" t="s">
        <v>1153</v>
      </c>
      <c r="AY253" s="149" t="s">
        <v>1821</v>
      </c>
      <c r="AZ253" s="149" t="s">
        <v>1153</v>
      </c>
      <c r="BA253" s="149" t="s">
        <v>1821</v>
      </c>
      <c r="BB253" s="33" t="s">
        <v>781</v>
      </c>
      <c r="BC253" s="100">
        <v>43829</v>
      </c>
      <c r="BD253" s="33" t="s">
        <v>4373</v>
      </c>
      <c r="BE253" s="100">
        <v>43991</v>
      </c>
      <c r="BF253" s="65" t="s">
        <v>6544</v>
      </c>
      <c r="BG253" s="96" t="s">
        <v>1157</v>
      </c>
      <c r="BH253" s="5" t="s">
        <v>2295</v>
      </c>
      <c r="BI253" s="5" t="s">
        <v>2296</v>
      </c>
      <c r="BJ253" s="44" t="s">
        <v>1886</v>
      </c>
      <c r="BK253" s="104" t="s">
        <v>2581</v>
      </c>
      <c r="BL253" s="109" t="s">
        <v>4806</v>
      </c>
      <c r="BN253" s="17" t="s">
        <v>5130</v>
      </c>
      <c r="BO253" s="17" t="s">
        <v>5157</v>
      </c>
      <c r="BP253" s="159" t="s">
        <v>5159</v>
      </c>
      <c r="BQ253" s="8"/>
    </row>
    <row r="254" spans="1:69" s="62" customFormat="1" ht="115.55" hidden="1" customHeight="1" x14ac:dyDescent="0.3">
      <c r="A254" s="106" t="s">
        <v>1502</v>
      </c>
      <c r="B254" s="17" t="s">
        <v>1324</v>
      </c>
      <c r="C254" s="92">
        <v>43630</v>
      </c>
      <c r="D254" s="92" t="s">
        <v>4288</v>
      </c>
      <c r="E254" s="106" t="s">
        <v>1108</v>
      </c>
      <c r="F254" s="161" t="s">
        <v>6552</v>
      </c>
      <c r="G254" s="5" t="s">
        <v>8700</v>
      </c>
      <c r="H254" s="5" t="s">
        <v>584</v>
      </c>
      <c r="I254" s="5" t="s">
        <v>587</v>
      </c>
      <c r="J254" s="5" t="s">
        <v>588</v>
      </c>
      <c r="K254" s="109">
        <v>1</v>
      </c>
      <c r="L254" s="307">
        <v>43710</v>
      </c>
      <c r="M254" s="307">
        <v>43738</v>
      </c>
      <c r="N254" s="39">
        <f t="shared" si="7"/>
        <v>4</v>
      </c>
      <c r="O254" s="147">
        <v>1</v>
      </c>
      <c r="P254" s="159" t="s">
        <v>116</v>
      </c>
      <c r="Q254" s="159"/>
      <c r="R254" s="5" t="s">
        <v>789</v>
      </c>
      <c r="S254" s="146">
        <f t="shared" si="6"/>
        <v>95</v>
      </c>
      <c r="T254" s="159"/>
      <c r="U254" s="159"/>
      <c r="V254" s="159" t="s">
        <v>937</v>
      </c>
      <c r="W254" s="159" t="s">
        <v>937</v>
      </c>
      <c r="X254" s="159" t="s">
        <v>937</v>
      </c>
      <c r="Y254" s="159" t="s">
        <v>937</v>
      </c>
      <c r="Z254" s="159" t="s">
        <v>937</v>
      </c>
      <c r="AA254" s="5" t="s">
        <v>937</v>
      </c>
      <c r="AB254" s="5" t="s">
        <v>936</v>
      </c>
      <c r="AC254" s="5" t="s">
        <v>940</v>
      </c>
      <c r="AD254" s="5" t="s">
        <v>6553</v>
      </c>
      <c r="AE254" s="5" t="s">
        <v>1120</v>
      </c>
      <c r="AF254" s="149" t="s">
        <v>1811</v>
      </c>
      <c r="AG254" s="149" t="s">
        <v>1821</v>
      </c>
      <c r="AH254" s="149" t="s">
        <v>1811</v>
      </c>
      <c r="AI254" s="149" t="s">
        <v>1821</v>
      </c>
      <c r="AJ254" s="149" t="s">
        <v>1821</v>
      </c>
      <c r="AK254" s="149" t="s">
        <v>1821</v>
      </c>
      <c r="AL254" s="149" t="s">
        <v>2616</v>
      </c>
      <c r="AM254" s="149" t="s">
        <v>1821</v>
      </c>
      <c r="AN254" s="149" t="s">
        <v>2616</v>
      </c>
      <c r="AO254" s="149" t="s">
        <v>1821</v>
      </c>
      <c r="AP254" s="149" t="s">
        <v>1153</v>
      </c>
      <c r="AQ254" s="149" t="s">
        <v>1821</v>
      </c>
      <c r="AR254" s="149" t="s">
        <v>1153</v>
      </c>
      <c r="AS254" s="149" t="s">
        <v>1821</v>
      </c>
      <c r="AT254" s="149" t="s">
        <v>1153</v>
      </c>
      <c r="AU254" s="149" t="s">
        <v>1821</v>
      </c>
      <c r="AV254" s="149" t="s">
        <v>1153</v>
      </c>
      <c r="AW254" s="149" t="s">
        <v>1821</v>
      </c>
      <c r="AX254" s="149" t="s">
        <v>1153</v>
      </c>
      <c r="AY254" s="149" t="s">
        <v>1821</v>
      </c>
      <c r="AZ254" s="149" t="s">
        <v>1153</v>
      </c>
      <c r="BA254" s="149" t="s">
        <v>1821</v>
      </c>
      <c r="BB254" s="33" t="s">
        <v>781</v>
      </c>
      <c r="BC254" s="100">
        <v>43829</v>
      </c>
      <c r="BD254" s="33" t="s">
        <v>954</v>
      </c>
      <c r="BE254" s="100">
        <v>43991</v>
      </c>
      <c r="BF254" s="65" t="s">
        <v>1333</v>
      </c>
      <c r="BG254" s="5" t="s">
        <v>1186</v>
      </c>
      <c r="BH254" s="5" t="s">
        <v>2295</v>
      </c>
      <c r="BI254" s="5" t="s">
        <v>2296</v>
      </c>
      <c r="BJ254" s="44" t="s">
        <v>1885</v>
      </c>
      <c r="BK254" s="104" t="s">
        <v>1153</v>
      </c>
      <c r="BL254" s="104" t="s">
        <v>1153</v>
      </c>
      <c r="BN254" s="17" t="s">
        <v>5130</v>
      </c>
      <c r="BO254" s="17" t="s">
        <v>5157</v>
      </c>
      <c r="BP254" s="159" t="s">
        <v>5159</v>
      </c>
      <c r="BQ254" s="159"/>
    </row>
    <row r="255" spans="1:69" s="62" customFormat="1" ht="115.55" hidden="1" customHeight="1" x14ac:dyDescent="0.3">
      <c r="A255" s="106" t="s">
        <v>1503</v>
      </c>
      <c r="B255" s="17" t="s">
        <v>1324</v>
      </c>
      <c r="C255" s="92">
        <v>43630</v>
      </c>
      <c r="D255" s="92" t="s">
        <v>4288</v>
      </c>
      <c r="E255" s="106" t="s">
        <v>1108</v>
      </c>
      <c r="F255" s="161" t="s">
        <v>6552</v>
      </c>
      <c r="G255" s="5" t="s">
        <v>8700</v>
      </c>
      <c r="H255" s="5" t="s">
        <v>584</v>
      </c>
      <c r="I255" s="5" t="s">
        <v>589</v>
      </c>
      <c r="J255" s="5" t="s">
        <v>590</v>
      </c>
      <c r="K255" s="109">
        <v>1</v>
      </c>
      <c r="L255" s="307">
        <v>43710</v>
      </c>
      <c r="M255" s="307">
        <v>43738</v>
      </c>
      <c r="N255" s="39">
        <f t="shared" si="7"/>
        <v>4</v>
      </c>
      <c r="O255" s="147">
        <v>1</v>
      </c>
      <c r="P255" s="159" t="s">
        <v>116</v>
      </c>
      <c r="Q255" s="159"/>
      <c r="R255" s="5" t="s">
        <v>6554</v>
      </c>
      <c r="S255" s="146">
        <f t="shared" si="6"/>
        <v>363</v>
      </c>
      <c r="T255" s="159"/>
      <c r="U255" s="159"/>
      <c r="V255" s="159" t="s">
        <v>937</v>
      </c>
      <c r="W255" s="159" t="s">
        <v>937</v>
      </c>
      <c r="X255" s="159" t="s">
        <v>937</v>
      </c>
      <c r="Y255" s="159" t="s">
        <v>937</v>
      </c>
      <c r="Z255" s="159" t="s">
        <v>937</v>
      </c>
      <c r="AA255" s="5" t="s">
        <v>937</v>
      </c>
      <c r="AB255" s="5" t="s">
        <v>936</v>
      </c>
      <c r="AC255" s="5" t="s">
        <v>940</v>
      </c>
      <c r="AD255" s="5" t="s">
        <v>6555</v>
      </c>
      <c r="AE255" s="5" t="s">
        <v>1120</v>
      </c>
      <c r="AF255" s="149" t="s">
        <v>1811</v>
      </c>
      <c r="AG255" s="149" t="s">
        <v>1821</v>
      </c>
      <c r="AH255" s="149" t="s">
        <v>1811</v>
      </c>
      <c r="AI255" s="149" t="s">
        <v>1821</v>
      </c>
      <c r="AJ255" s="149" t="s">
        <v>1821</v>
      </c>
      <c r="AK255" s="149" t="s">
        <v>1821</v>
      </c>
      <c r="AL255" s="149" t="s">
        <v>2616</v>
      </c>
      <c r="AM255" s="149" t="s">
        <v>1821</v>
      </c>
      <c r="AN255" s="149" t="s">
        <v>2616</v>
      </c>
      <c r="AO255" s="149" t="s">
        <v>1821</v>
      </c>
      <c r="AP255" s="149" t="s">
        <v>1153</v>
      </c>
      <c r="AQ255" s="149" t="s">
        <v>1821</v>
      </c>
      <c r="AR255" s="149" t="s">
        <v>1153</v>
      </c>
      <c r="AS255" s="149" t="s">
        <v>1821</v>
      </c>
      <c r="AT255" s="149" t="s">
        <v>1153</v>
      </c>
      <c r="AU255" s="149" t="s">
        <v>1821</v>
      </c>
      <c r="AV255" s="149" t="s">
        <v>1153</v>
      </c>
      <c r="AW255" s="149" t="s">
        <v>1821</v>
      </c>
      <c r="AX255" s="149" t="s">
        <v>1153</v>
      </c>
      <c r="AY255" s="149" t="s">
        <v>1821</v>
      </c>
      <c r="AZ255" s="149" t="s">
        <v>1153</v>
      </c>
      <c r="BA255" s="149" t="s">
        <v>1821</v>
      </c>
      <c r="BB255" s="33" t="s">
        <v>781</v>
      </c>
      <c r="BC255" s="92">
        <v>43851</v>
      </c>
      <c r="BD255" s="33" t="s">
        <v>4373</v>
      </c>
      <c r="BE255" s="100">
        <v>43991</v>
      </c>
      <c r="BF255" s="65" t="s">
        <v>6544</v>
      </c>
      <c r="BG255" s="96" t="s">
        <v>1157</v>
      </c>
      <c r="BH255" s="5" t="s">
        <v>2295</v>
      </c>
      <c r="BI255" s="5" t="s">
        <v>2296</v>
      </c>
      <c r="BJ255" s="44" t="s">
        <v>1886</v>
      </c>
      <c r="BK255" s="104" t="s">
        <v>2581</v>
      </c>
      <c r="BL255" s="109" t="s">
        <v>4806</v>
      </c>
      <c r="BN255" s="17" t="s">
        <v>5130</v>
      </c>
      <c r="BO255" s="17" t="s">
        <v>5157</v>
      </c>
      <c r="BP255" s="159" t="s">
        <v>5159</v>
      </c>
      <c r="BQ255" s="159"/>
    </row>
    <row r="256" spans="1:69" s="62" customFormat="1" ht="115.55" hidden="1" customHeight="1" x14ac:dyDescent="0.3">
      <c r="A256" s="106" t="s">
        <v>1504</v>
      </c>
      <c r="B256" s="17" t="s">
        <v>1324</v>
      </c>
      <c r="C256" s="92">
        <v>43630</v>
      </c>
      <c r="D256" s="92" t="s">
        <v>4288</v>
      </c>
      <c r="E256" s="106" t="s">
        <v>1021</v>
      </c>
      <c r="F256" s="161" t="s">
        <v>8701</v>
      </c>
      <c r="G256" s="5" t="s">
        <v>591</v>
      </c>
      <c r="H256" s="5" t="s">
        <v>592</v>
      </c>
      <c r="I256" s="5" t="s">
        <v>593</v>
      </c>
      <c r="J256" s="5" t="s">
        <v>590</v>
      </c>
      <c r="K256" s="109">
        <v>1</v>
      </c>
      <c r="L256" s="307">
        <v>43710</v>
      </c>
      <c r="M256" s="307">
        <v>43738</v>
      </c>
      <c r="N256" s="39">
        <f t="shared" si="7"/>
        <v>4</v>
      </c>
      <c r="O256" s="147">
        <v>1</v>
      </c>
      <c r="P256" s="159" t="s">
        <v>116</v>
      </c>
      <c r="Q256" s="159"/>
      <c r="R256" s="5" t="s">
        <v>6556</v>
      </c>
      <c r="S256" s="146">
        <f t="shared" si="6"/>
        <v>347</v>
      </c>
      <c r="T256" s="159"/>
      <c r="U256" s="159"/>
      <c r="V256" s="159" t="s">
        <v>937</v>
      </c>
      <c r="W256" s="159" t="s">
        <v>937</v>
      </c>
      <c r="X256" s="159" t="s">
        <v>937</v>
      </c>
      <c r="Y256" s="159" t="s">
        <v>937</v>
      </c>
      <c r="Z256" s="159" t="s">
        <v>937</v>
      </c>
      <c r="AA256" s="5" t="s">
        <v>937</v>
      </c>
      <c r="AB256" s="5" t="s">
        <v>936</v>
      </c>
      <c r="AC256" s="5" t="s">
        <v>940</v>
      </c>
      <c r="AD256" s="5" t="s">
        <v>6557</v>
      </c>
      <c r="AE256" s="5" t="s">
        <v>9301</v>
      </c>
      <c r="AF256" s="149" t="s">
        <v>937</v>
      </c>
      <c r="AG256" s="5" t="s">
        <v>9301</v>
      </c>
      <c r="AH256" s="149" t="s">
        <v>937</v>
      </c>
      <c r="AI256" s="5" t="s">
        <v>9301</v>
      </c>
      <c r="AJ256" s="149" t="s">
        <v>937</v>
      </c>
      <c r="AK256" s="5" t="s">
        <v>9301</v>
      </c>
      <c r="AL256" s="149" t="s">
        <v>937</v>
      </c>
      <c r="AM256" s="5" t="s">
        <v>9301</v>
      </c>
      <c r="AN256" s="149" t="s">
        <v>937</v>
      </c>
      <c r="AO256" s="5" t="s">
        <v>9301</v>
      </c>
      <c r="AP256" s="149" t="s">
        <v>937</v>
      </c>
      <c r="AQ256" s="5" t="s">
        <v>9301</v>
      </c>
      <c r="AR256" s="149" t="s">
        <v>937</v>
      </c>
      <c r="AS256" s="5" t="s">
        <v>9301</v>
      </c>
      <c r="AT256" s="149" t="s">
        <v>937</v>
      </c>
      <c r="AU256" s="5" t="s">
        <v>9301</v>
      </c>
      <c r="AV256" s="149" t="s">
        <v>937</v>
      </c>
      <c r="AW256" s="5" t="s">
        <v>9301</v>
      </c>
      <c r="AX256" s="149" t="s">
        <v>937</v>
      </c>
      <c r="AY256" s="5" t="s">
        <v>9301</v>
      </c>
      <c r="AZ256" s="149" t="s">
        <v>937</v>
      </c>
      <c r="BA256" s="5" t="s">
        <v>9301</v>
      </c>
      <c r="BB256" s="33" t="s">
        <v>902</v>
      </c>
      <c r="BC256" s="92">
        <v>43851</v>
      </c>
      <c r="BD256" s="33" t="s">
        <v>4373</v>
      </c>
      <c r="BE256" s="100">
        <v>43991</v>
      </c>
      <c r="BF256" s="65" t="s">
        <v>6544</v>
      </c>
      <c r="BG256" s="96" t="s">
        <v>1157</v>
      </c>
      <c r="BH256" s="5" t="s">
        <v>2295</v>
      </c>
      <c r="BI256" s="5" t="s">
        <v>2296</v>
      </c>
      <c r="BJ256" s="44" t="s">
        <v>1886</v>
      </c>
      <c r="BK256" s="104" t="s">
        <v>2581</v>
      </c>
      <c r="BL256" s="109" t="s">
        <v>4806</v>
      </c>
      <c r="BN256" s="17" t="s">
        <v>5130</v>
      </c>
      <c r="BO256" s="162" t="s">
        <v>5160</v>
      </c>
      <c r="BP256" s="162" t="s">
        <v>5161</v>
      </c>
      <c r="BQ256" s="159"/>
    </row>
    <row r="257" spans="1:69" s="62" customFormat="1" ht="115.55" hidden="1" customHeight="1" x14ac:dyDescent="0.3">
      <c r="A257" s="106" t="s">
        <v>1505</v>
      </c>
      <c r="B257" s="17" t="s">
        <v>1324</v>
      </c>
      <c r="C257" s="92">
        <v>43630</v>
      </c>
      <c r="D257" s="92" t="s">
        <v>4288</v>
      </c>
      <c r="E257" s="106" t="s">
        <v>1021</v>
      </c>
      <c r="F257" s="161" t="s">
        <v>8701</v>
      </c>
      <c r="G257" s="5" t="s">
        <v>591</v>
      </c>
      <c r="H257" s="5" t="s">
        <v>592</v>
      </c>
      <c r="I257" s="5" t="s">
        <v>587</v>
      </c>
      <c r="J257" s="5" t="s">
        <v>588</v>
      </c>
      <c r="K257" s="109">
        <v>1</v>
      </c>
      <c r="L257" s="307">
        <v>43710</v>
      </c>
      <c r="M257" s="307">
        <v>43738</v>
      </c>
      <c r="N257" s="39">
        <f t="shared" si="7"/>
        <v>4</v>
      </c>
      <c r="O257" s="147">
        <v>1</v>
      </c>
      <c r="P257" s="77" t="s">
        <v>116</v>
      </c>
      <c r="Q257" s="17"/>
      <c r="R257" s="5" t="s">
        <v>789</v>
      </c>
      <c r="S257" s="146">
        <f t="shared" si="6"/>
        <v>95</v>
      </c>
      <c r="T257" s="159"/>
      <c r="U257" s="159"/>
      <c r="V257" s="159" t="s">
        <v>937</v>
      </c>
      <c r="W257" s="159" t="s">
        <v>937</v>
      </c>
      <c r="X257" s="159" t="s">
        <v>937</v>
      </c>
      <c r="Y257" s="159" t="s">
        <v>937</v>
      </c>
      <c r="Z257" s="159" t="s">
        <v>937</v>
      </c>
      <c r="AA257" s="5" t="s">
        <v>937</v>
      </c>
      <c r="AB257" s="5" t="s">
        <v>936</v>
      </c>
      <c r="AC257" s="5" t="s">
        <v>940</v>
      </c>
      <c r="AD257" s="5" t="s">
        <v>6553</v>
      </c>
      <c r="AE257" s="5" t="s">
        <v>1120</v>
      </c>
      <c r="AF257" s="149" t="s">
        <v>1811</v>
      </c>
      <c r="AG257" s="149" t="s">
        <v>1821</v>
      </c>
      <c r="AH257" s="149" t="s">
        <v>1811</v>
      </c>
      <c r="AI257" s="149" t="s">
        <v>1821</v>
      </c>
      <c r="AJ257" s="149" t="s">
        <v>1821</v>
      </c>
      <c r="AK257" s="149" t="s">
        <v>1821</v>
      </c>
      <c r="AL257" s="149" t="s">
        <v>2616</v>
      </c>
      <c r="AM257" s="149" t="s">
        <v>1821</v>
      </c>
      <c r="AN257" s="149" t="s">
        <v>2616</v>
      </c>
      <c r="AO257" s="149" t="s">
        <v>1821</v>
      </c>
      <c r="AP257" s="149" t="s">
        <v>1153</v>
      </c>
      <c r="AQ257" s="149" t="s">
        <v>1821</v>
      </c>
      <c r="AR257" s="149" t="s">
        <v>1153</v>
      </c>
      <c r="AS257" s="149" t="s">
        <v>1821</v>
      </c>
      <c r="AT257" s="149" t="s">
        <v>1153</v>
      </c>
      <c r="AU257" s="149" t="s">
        <v>1821</v>
      </c>
      <c r="AV257" s="149" t="s">
        <v>1153</v>
      </c>
      <c r="AW257" s="149" t="s">
        <v>1821</v>
      </c>
      <c r="AX257" s="149" t="s">
        <v>1153</v>
      </c>
      <c r="AY257" s="149" t="s">
        <v>1821</v>
      </c>
      <c r="AZ257" s="149" t="s">
        <v>1153</v>
      </c>
      <c r="BA257" s="149" t="s">
        <v>1821</v>
      </c>
      <c r="BB257" s="33" t="s">
        <v>781</v>
      </c>
      <c r="BC257" s="100">
        <v>43829</v>
      </c>
      <c r="BD257" s="33" t="s">
        <v>4373</v>
      </c>
      <c r="BE257" s="100">
        <v>43991</v>
      </c>
      <c r="BF257" s="65" t="s">
        <v>6544</v>
      </c>
      <c r="BG257" s="96" t="s">
        <v>1157</v>
      </c>
      <c r="BH257" s="5" t="s">
        <v>2295</v>
      </c>
      <c r="BI257" s="5" t="s">
        <v>2296</v>
      </c>
      <c r="BJ257" s="44" t="s">
        <v>1886</v>
      </c>
      <c r="BK257" s="104" t="s">
        <v>2581</v>
      </c>
      <c r="BL257" s="109" t="s">
        <v>4806</v>
      </c>
      <c r="BN257" s="17" t="s">
        <v>5130</v>
      </c>
      <c r="BO257" s="162" t="s">
        <v>5160</v>
      </c>
      <c r="BP257" s="162" t="s">
        <v>5161</v>
      </c>
      <c r="BQ257" s="159"/>
    </row>
    <row r="258" spans="1:69" s="62" customFormat="1" ht="115.55" hidden="1" customHeight="1" x14ac:dyDescent="0.3">
      <c r="A258" s="106" t="s">
        <v>1506</v>
      </c>
      <c r="B258" s="17" t="s">
        <v>1324</v>
      </c>
      <c r="C258" s="92">
        <v>43630</v>
      </c>
      <c r="D258" s="92" t="s">
        <v>4288</v>
      </c>
      <c r="E258" s="106" t="s">
        <v>1021</v>
      </c>
      <c r="F258" s="161" t="s">
        <v>8701</v>
      </c>
      <c r="G258" s="5" t="s">
        <v>591</v>
      </c>
      <c r="H258" s="5" t="s">
        <v>592</v>
      </c>
      <c r="I258" s="5" t="s">
        <v>594</v>
      </c>
      <c r="J258" s="5" t="s">
        <v>586</v>
      </c>
      <c r="K258" s="109">
        <v>1</v>
      </c>
      <c r="L258" s="307">
        <v>43710</v>
      </c>
      <c r="M258" s="307">
        <v>43738</v>
      </c>
      <c r="N258" s="39">
        <f t="shared" si="7"/>
        <v>4</v>
      </c>
      <c r="O258" s="147">
        <v>1</v>
      </c>
      <c r="P258" s="159" t="s">
        <v>116</v>
      </c>
      <c r="Q258" s="159"/>
      <c r="R258" s="5" t="s">
        <v>814</v>
      </c>
      <c r="S258" s="146">
        <f t="shared" si="6"/>
        <v>361</v>
      </c>
      <c r="T258" s="159"/>
      <c r="U258" s="159"/>
      <c r="V258" s="159" t="s">
        <v>937</v>
      </c>
      <c r="W258" s="159" t="s">
        <v>937</v>
      </c>
      <c r="X258" s="159" t="s">
        <v>937</v>
      </c>
      <c r="Y258" s="159" t="s">
        <v>937</v>
      </c>
      <c r="Z258" s="159" t="s">
        <v>937</v>
      </c>
      <c r="AA258" s="5" t="s">
        <v>937</v>
      </c>
      <c r="AB258" s="5" t="s">
        <v>936</v>
      </c>
      <c r="AC258" s="5" t="s">
        <v>940</v>
      </c>
      <c r="AD258" s="5" t="s">
        <v>6558</v>
      </c>
      <c r="AE258" s="5" t="s">
        <v>1120</v>
      </c>
      <c r="AF258" s="149" t="s">
        <v>1811</v>
      </c>
      <c r="AG258" s="149" t="s">
        <v>1821</v>
      </c>
      <c r="AH258" s="149" t="s">
        <v>1811</v>
      </c>
      <c r="AI258" s="149" t="s">
        <v>1821</v>
      </c>
      <c r="AJ258" s="149" t="s">
        <v>1821</v>
      </c>
      <c r="AK258" s="149" t="s">
        <v>1821</v>
      </c>
      <c r="AL258" s="149" t="s">
        <v>2616</v>
      </c>
      <c r="AM258" s="149" t="s">
        <v>1821</v>
      </c>
      <c r="AN258" s="149" t="s">
        <v>2616</v>
      </c>
      <c r="AO258" s="149" t="s">
        <v>1821</v>
      </c>
      <c r="AP258" s="149" t="s">
        <v>1153</v>
      </c>
      <c r="AQ258" s="149" t="s">
        <v>1821</v>
      </c>
      <c r="AR258" s="149" t="s">
        <v>1153</v>
      </c>
      <c r="AS258" s="149" t="s">
        <v>1821</v>
      </c>
      <c r="AT258" s="149" t="s">
        <v>1153</v>
      </c>
      <c r="AU258" s="149" t="s">
        <v>1821</v>
      </c>
      <c r="AV258" s="149" t="s">
        <v>1153</v>
      </c>
      <c r="AW258" s="149" t="s">
        <v>1821</v>
      </c>
      <c r="AX258" s="149" t="s">
        <v>1153</v>
      </c>
      <c r="AY258" s="149" t="s">
        <v>1821</v>
      </c>
      <c r="AZ258" s="149" t="s">
        <v>1153</v>
      </c>
      <c r="BA258" s="149" t="s">
        <v>1821</v>
      </c>
      <c r="BB258" s="33" t="s">
        <v>781</v>
      </c>
      <c r="BC258" s="100">
        <v>43829</v>
      </c>
      <c r="BD258" s="33" t="s">
        <v>954</v>
      </c>
      <c r="BE258" s="100">
        <v>43991</v>
      </c>
      <c r="BF258" s="96" t="s">
        <v>1334</v>
      </c>
      <c r="BG258" s="5" t="s">
        <v>1186</v>
      </c>
      <c r="BH258" s="5" t="s">
        <v>2295</v>
      </c>
      <c r="BI258" s="5" t="s">
        <v>2296</v>
      </c>
      <c r="BJ258" s="44" t="s">
        <v>1885</v>
      </c>
      <c r="BK258" s="104" t="s">
        <v>1153</v>
      </c>
      <c r="BL258" s="104" t="s">
        <v>1153</v>
      </c>
      <c r="BN258" s="17" t="s">
        <v>5130</v>
      </c>
      <c r="BO258" s="162" t="s">
        <v>5160</v>
      </c>
      <c r="BP258" s="162" t="s">
        <v>5161</v>
      </c>
      <c r="BQ258" s="159"/>
    </row>
    <row r="259" spans="1:69" s="62" customFormat="1" ht="115.55" hidden="1" customHeight="1" x14ac:dyDescent="0.3">
      <c r="A259" s="106" t="s">
        <v>1507</v>
      </c>
      <c r="B259" s="17" t="s">
        <v>1324</v>
      </c>
      <c r="C259" s="92">
        <v>43630</v>
      </c>
      <c r="D259" s="92" t="s">
        <v>4288</v>
      </c>
      <c r="E259" s="106" t="s">
        <v>1037</v>
      </c>
      <c r="F259" s="161" t="s">
        <v>8702</v>
      </c>
      <c r="G259" s="5" t="s">
        <v>595</v>
      </c>
      <c r="H259" s="5" t="s">
        <v>596</v>
      </c>
      <c r="I259" s="5" t="s">
        <v>597</v>
      </c>
      <c r="J259" s="5" t="s">
        <v>598</v>
      </c>
      <c r="K259" s="109">
        <v>2</v>
      </c>
      <c r="L259" s="307">
        <v>43710</v>
      </c>
      <c r="M259" s="307">
        <v>43799</v>
      </c>
      <c r="N259" s="39">
        <f t="shared" si="7"/>
        <v>13</v>
      </c>
      <c r="O259" s="147">
        <v>2</v>
      </c>
      <c r="P259" s="159" t="s">
        <v>116</v>
      </c>
      <c r="Q259" s="159"/>
      <c r="R259" s="5" t="s">
        <v>6560</v>
      </c>
      <c r="S259" s="146">
        <f t="shared" ref="S259:S322" si="8">LEN(R259)</f>
        <v>374</v>
      </c>
      <c r="T259" s="159" t="s">
        <v>2578</v>
      </c>
      <c r="U259" s="159"/>
      <c r="V259" s="159" t="s">
        <v>937</v>
      </c>
      <c r="W259" s="159" t="s">
        <v>937</v>
      </c>
      <c r="X259" s="159" t="s">
        <v>937</v>
      </c>
      <c r="Y259" s="159" t="s">
        <v>937</v>
      </c>
      <c r="Z259" s="159" t="s">
        <v>937</v>
      </c>
      <c r="AA259" s="5" t="s">
        <v>937</v>
      </c>
      <c r="AB259" s="5" t="s">
        <v>936</v>
      </c>
      <c r="AC259" s="5" t="s">
        <v>940</v>
      </c>
      <c r="AD259" s="37" t="s">
        <v>6561</v>
      </c>
      <c r="AE259" s="5" t="s">
        <v>1120</v>
      </c>
      <c r="AF259" s="149" t="s">
        <v>1811</v>
      </c>
      <c r="AG259" s="149" t="s">
        <v>1821</v>
      </c>
      <c r="AH259" s="149" t="s">
        <v>1811</v>
      </c>
      <c r="AI259" s="149" t="s">
        <v>1821</v>
      </c>
      <c r="AJ259" s="149" t="s">
        <v>1821</v>
      </c>
      <c r="AK259" s="149" t="s">
        <v>1821</v>
      </c>
      <c r="AL259" s="149" t="s">
        <v>2616</v>
      </c>
      <c r="AM259" s="149" t="s">
        <v>1821</v>
      </c>
      <c r="AN259" s="149" t="s">
        <v>2616</v>
      </c>
      <c r="AO259" s="149" t="s">
        <v>1821</v>
      </c>
      <c r="AP259" s="149" t="s">
        <v>1153</v>
      </c>
      <c r="AQ259" s="149" t="s">
        <v>1821</v>
      </c>
      <c r="AR259" s="149" t="s">
        <v>1153</v>
      </c>
      <c r="AS259" s="149" t="s">
        <v>1821</v>
      </c>
      <c r="AT259" s="149" t="s">
        <v>1153</v>
      </c>
      <c r="AU259" s="149" t="s">
        <v>1821</v>
      </c>
      <c r="AV259" s="149" t="s">
        <v>1153</v>
      </c>
      <c r="AW259" s="149" t="s">
        <v>1821</v>
      </c>
      <c r="AX259" s="149" t="s">
        <v>1153</v>
      </c>
      <c r="AY259" s="149" t="s">
        <v>1821</v>
      </c>
      <c r="AZ259" s="149" t="s">
        <v>1153</v>
      </c>
      <c r="BA259" s="149" t="s">
        <v>1821</v>
      </c>
      <c r="BB259" s="33" t="s">
        <v>781</v>
      </c>
      <c r="BC259" s="92">
        <v>43851</v>
      </c>
      <c r="BD259" s="33" t="s">
        <v>4373</v>
      </c>
      <c r="BE259" s="92">
        <v>43883</v>
      </c>
      <c r="BF259" s="5" t="s">
        <v>1335</v>
      </c>
      <c r="BG259" s="5" t="s">
        <v>8703</v>
      </c>
      <c r="BH259" s="5" t="s">
        <v>2297</v>
      </c>
      <c r="BI259" s="5" t="s">
        <v>9262</v>
      </c>
      <c r="BJ259" s="44" t="s">
        <v>1886</v>
      </c>
      <c r="BK259" s="104" t="s">
        <v>2581</v>
      </c>
      <c r="BL259" s="109" t="s">
        <v>2605</v>
      </c>
      <c r="BN259" s="17" t="s">
        <v>5121</v>
      </c>
      <c r="BO259" s="159" t="s">
        <v>5162</v>
      </c>
      <c r="BP259" s="159" t="s">
        <v>5163</v>
      </c>
      <c r="BQ259" s="159"/>
    </row>
    <row r="260" spans="1:69" s="62" customFormat="1" ht="115.55" hidden="1" customHeight="1" x14ac:dyDescent="0.3">
      <c r="A260" s="106" t="s">
        <v>1508</v>
      </c>
      <c r="B260" s="17" t="s">
        <v>1324</v>
      </c>
      <c r="C260" s="92">
        <v>43630</v>
      </c>
      <c r="D260" s="92" t="s">
        <v>4288</v>
      </c>
      <c r="E260" s="106" t="s">
        <v>1037</v>
      </c>
      <c r="F260" s="161" t="s">
        <v>8702</v>
      </c>
      <c r="G260" s="5" t="s">
        <v>8704</v>
      </c>
      <c r="H260" s="5" t="s">
        <v>599</v>
      </c>
      <c r="I260" s="5" t="s">
        <v>600</v>
      </c>
      <c r="J260" s="5" t="s">
        <v>305</v>
      </c>
      <c r="K260" s="109">
        <v>1</v>
      </c>
      <c r="L260" s="307">
        <v>43668</v>
      </c>
      <c r="M260" s="307">
        <v>43830</v>
      </c>
      <c r="N260" s="39">
        <f t="shared" ref="N260:N323" si="9">+WEEKNUM(M260-L260)</f>
        <v>24</v>
      </c>
      <c r="O260" s="147">
        <v>1</v>
      </c>
      <c r="P260" s="159" t="s">
        <v>116</v>
      </c>
      <c r="Q260" s="159"/>
      <c r="R260" s="5" t="s">
        <v>6562</v>
      </c>
      <c r="S260" s="146">
        <f t="shared" si="8"/>
        <v>375</v>
      </c>
      <c r="T260" s="159" t="s">
        <v>2578</v>
      </c>
      <c r="U260" s="159"/>
      <c r="V260" s="159" t="s">
        <v>937</v>
      </c>
      <c r="W260" s="159" t="s">
        <v>937</v>
      </c>
      <c r="X260" s="159" t="s">
        <v>937</v>
      </c>
      <c r="Y260" s="159" t="s">
        <v>937</v>
      </c>
      <c r="Z260" s="159" t="s">
        <v>937</v>
      </c>
      <c r="AA260" s="5" t="s">
        <v>937</v>
      </c>
      <c r="AB260" s="5" t="s">
        <v>936</v>
      </c>
      <c r="AC260" s="5" t="s">
        <v>940</v>
      </c>
      <c r="AD260" s="37" t="s">
        <v>6563</v>
      </c>
      <c r="AE260" s="5" t="s">
        <v>1120</v>
      </c>
      <c r="AF260" s="149" t="s">
        <v>1811</v>
      </c>
      <c r="AG260" s="149" t="s">
        <v>1821</v>
      </c>
      <c r="AH260" s="149" t="s">
        <v>1811</v>
      </c>
      <c r="AI260" s="149" t="s">
        <v>1821</v>
      </c>
      <c r="AJ260" s="149" t="s">
        <v>1821</v>
      </c>
      <c r="AK260" s="149" t="s">
        <v>1821</v>
      </c>
      <c r="AL260" s="149" t="s">
        <v>2616</v>
      </c>
      <c r="AM260" s="149" t="s">
        <v>1821</v>
      </c>
      <c r="AN260" s="149" t="s">
        <v>2616</v>
      </c>
      <c r="AO260" s="149" t="s">
        <v>1821</v>
      </c>
      <c r="AP260" s="149" t="s">
        <v>1153</v>
      </c>
      <c r="AQ260" s="149" t="s">
        <v>1821</v>
      </c>
      <c r="AR260" s="149" t="s">
        <v>1153</v>
      </c>
      <c r="AS260" s="149" t="s">
        <v>1821</v>
      </c>
      <c r="AT260" s="149" t="s">
        <v>1153</v>
      </c>
      <c r="AU260" s="149" t="s">
        <v>1821</v>
      </c>
      <c r="AV260" s="149" t="s">
        <v>1153</v>
      </c>
      <c r="AW260" s="149" t="s">
        <v>1821</v>
      </c>
      <c r="AX260" s="149" t="s">
        <v>1153</v>
      </c>
      <c r="AY260" s="149" t="s">
        <v>1821</v>
      </c>
      <c r="AZ260" s="149" t="s">
        <v>1153</v>
      </c>
      <c r="BA260" s="149" t="s">
        <v>1821</v>
      </c>
      <c r="BB260" s="33" t="s">
        <v>781</v>
      </c>
      <c r="BC260" s="92">
        <v>43851</v>
      </c>
      <c r="BD260" s="33" t="s">
        <v>4373</v>
      </c>
      <c r="BE260" s="92">
        <v>43883</v>
      </c>
      <c r="BF260" s="5" t="s">
        <v>1335</v>
      </c>
      <c r="BG260" s="5" t="s">
        <v>8703</v>
      </c>
      <c r="BH260" s="5" t="s">
        <v>2297</v>
      </c>
      <c r="BI260" s="5" t="s">
        <v>9262</v>
      </c>
      <c r="BJ260" s="44" t="s">
        <v>1886</v>
      </c>
      <c r="BK260" s="104" t="s">
        <v>2581</v>
      </c>
      <c r="BL260" s="109" t="s">
        <v>2605</v>
      </c>
      <c r="BN260" s="17" t="s">
        <v>5121</v>
      </c>
      <c r="BO260" s="159" t="s">
        <v>5162</v>
      </c>
      <c r="BP260" s="159" t="s">
        <v>5163</v>
      </c>
      <c r="BQ260" s="159"/>
    </row>
    <row r="261" spans="1:69" s="62" customFormat="1" ht="115.55" hidden="1" customHeight="1" x14ac:dyDescent="0.3">
      <c r="A261" s="106" t="s">
        <v>1509</v>
      </c>
      <c r="B261" s="17" t="s">
        <v>1324</v>
      </c>
      <c r="C261" s="92">
        <v>43630</v>
      </c>
      <c r="D261" s="92" t="s">
        <v>4288</v>
      </c>
      <c r="E261" s="106" t="s">
        <v>1037</v>
      </c>
      <c r="F261" s="161" t="s">
        <v>8702</v>
      </c>
      <c r="G261" s="5" t="s">
        <v>8704</v>
      </c>
      <c r="H261" s="5" t="s">
        <v>599</v>
      </c>
      <c r="I261" s="5" t="s">
        <v>601</v>
      </c>
      <c r="J261" s="96" t="s">
        <v>602</v>
      </c>
      <c r="K261" s="109">
        <v>1</v>
      </c>
      <c r="L261" s="307">
        <v>43668</v>
      </c>
      <c r="M261" s="307">
        <v>43830</v>
      </c>
      <c r="N261" s="39">
        <f t="shared" si="9"/>
        <v>24</v>
      </c>
      <c r="O261" s="147">
        <v>1</v>
      </c>
      <c r="P261" s="159" t="s">
        <v>116</v>
      </c>
      <c r="Q261" s="159"/>
      <c r="R261" s="5" t="s">
        <v>6564</v>
      </c>
      <c r="S261" s="146">
        <f t="shared" si="8"/>
        <v>316</v>
      </c>
      <c r="T261" s="159" t="s">
        <v>2578</v>
      </c>
      <c r="U261" s="159"/>
      <c r="V261" s="159" t="s">
        <v>937</v>
      </c>
      <c r="W261" s="159" t="s">
        <v>937</v>
      </c>
      <c r="X261" s="159" t="s">
        <v>937</v>
      </c>
      <c r="Y261" s="159" t="s">
        <v>937</v>
      </c>
      <c r="Z261" s="159" t="s">
        <v>937</v>
      </c>
      <c r="AA261" s="5" t="s">
        <v>937</v>
      </c>
      <c r="AB261" s="5" t="s">
        <v>936</v>
      </c>
      <c r="AC261" s="5" t="s">
        <v>940</v>
      </c>
      <c r="AD261" s="37" t="s">
        <v>6565</v>
      </c>
      <c r="AE261" s="5" t="s">
        <v>1120</v>
      </c>
      <c r="AF261" s="149" t="s">
        <v>1811</v>
      </c>
      <c r="AG261" s="149" t="s">
        <v>1821</v>
      </c>
      <c r="AH261" s="149" t="s">
        <v>1811</v>
      </c>
      <c r="AI261" s="149" t="s">
        <v>1821</v>
      </c>
      <c r="AJ261" s="149" t="s">
        <v>1821</v>
      </c>
      <c r="AK261" s="149" t="s">
        <v>1821</v>
      </c>
      <c r="AL261" s="149" t="s">
        <v>2616</v>
      </c>
      <c r="AM261" s="149" t="s">
        <v>1821</v>
      </c>
      <c r="AN261" s="149" t="s">
        <v>2616</v>
      </c>
      <c r="AO261" s="149" t="s">
        <v>1821</v>
      </c>
      <c r="AP261" s="149" t="s">
        <v>1153</v>
      </c>
      <c r="AQ261" s="149" t="s">
        <v>1821</v>
      </c>
      <c r="AR261" s="149" t="s">
        <v>1153</v>
      </c>
      <c r="AS261" s="149" t="s">
        <v>1821</v>
      </c>
      <c r="AT261" s="149" t="s">
        <v>1153</v>
      </c>
      <c r="AU261" s="149" t="s">
        <v>1821</v>
      </c>
      <c r="AV261" s="149" t="s">
        <v>1153</v>
      </c>
      <c r="AW261" s="149" t="s">
        <v>1821</v>
      </c>
      <c r="AX261" s="149" t="s">
        <v>1153</v>
      </c>
      <c r="AY261" s="149" t="s">
        <v>1821</v>
      </c>
      <c r="AZ261" s="149" t="s">
        <v>1153</v>
      </c>
      <c r="BA261" s="149" t="s">
        <v>1821</v>
      </c>
      <c r="BB261" s="33" t="s">
        <v>781</v>
      </c>
      <c r="BC261" s="92">
        <v>43851</v>
      </c>
      <c r="BD261" s="33" t="s">
        <v>4373</v>
      </c>
      <c r="BE261" s="92">
        <v>43883</v>
      </c>
      <c r="BF261" s="5" t="s">
        <v>1335</v>
      </c>
      <c r="BG261" s="5" t="s">
        <v>8703</v>
      </c>
      <c r="BH261" s="5" t="s">
        <v>2297</v>
      </c>
      <c r="BI261" s="5" t="s">
        <v>9262</v>
      </c>
      <c r="BJ261" s="44" t="s">
        <v>1886</v>
      </c>
      <c r="BK261" s="104" t="s">
        <v>2581</v>
      </c>
      <c r="BL261" s="109" t="s">
        <v>2605</v>
      </c>
      <c r="BN261" s="17" t="s">
        <v>5121</v>
      </c>
      <c r="BO261" s="159" t="s">
        <v>5162</v>
      </c>
      <c r="BP261" s="159" t="s">
        <v>5163</v>
      </c>
      <c r="BQ261" s="159"/>
    </row>
    <row r="262" spans="1:69" s="62" customFormat="1" ht="115.55" hidden="1" customHeight="1" x14ac:dyDescent="0.3">
      <c r="A262" s="106" t="s">
        <v>1510</v>
      </c>
      <c r="B262" s="17" t="s">
        <v>1324</v>
      </c>
      <c r="C262" s="92">
        <v>43630</v>
      </c>
      <c r="D262" s="92" t="s">
        <v>4288</v>
      </c>
      <c r="E262" s="106" t="s">
        <v>1037</v>
      </c>
      <c r="F262" s="161" t="s">
        <v>8702</v>
      </c>
      <c r="G262" s="5" t="s">
        <v>8704</v>
      </c>
      <c r="H262" s="5" t="s">
        <v>599</v>
      </c>
      <c r="I262" s="5" t="s">
        <v>603</v>
      </c>
      <c r="J262" s="5" t="s">
        <v>604</v>
      </c>
      <c r="K262" s="109">
        <v>1</v>
      </c>
      <c r="L262" s="307">
        <v>43668</v>
      </c>
      <c r="M262" s="307">
        <v>43830</v>
      </c>
      <c r="N262" s="39">
        <f t="shared" si="9"/>
        <v>24</v>
      </c>
      <c r="O262" s="147">
        <v>1</v>
      </c>
      <c r="P262" s="77" t="s">
        <v>116</v>
      </c>
      <c r="Q262" s="159"/>
      <c r="R262" s="5" t="s">
        <v>6566</v>
      </c>
      <c r="S262" s="146">
        <f t="shared" si="8"/>
        <v>221</v>
      </c>
      <c r="T262" s="159" t="s">
        <v>2578</v>
      </c>
      <c r="U262" s="159"/>
      <c r="V262" s="159" t="s">
        <v>937</v>
      </c>
      <c r="W262" s="159" t="s">
        <v>937</v>
      </c>
      <c r="X262" s="159" t="s">
        <v>937</v>
      </c>
      <c r="Y262" s="159" t="s">
        <v>937</v>
      </c>
      <c r="Z262" s="159" t="s">
        <v>937</v>
      </c>
      <c r="AA262" s="5" t="s">
        <v>937</v>
      </c>
      <c r="AB262" s="5" t="s">
        <v>936</v>
      </c>
      <c r="AC262" s="5" t="s">
        <v>940</v>
      </c>
      <c r="AD262" s="37" t="s">
        <v>6567</v>
      </c>
      <c r="AE262" s="37" t="s">
        <v>9155</v>
      </c>
      <c r="AF262" s="149" t="s">
        <v>8705</v>
      </c>
      <c r="AG262" s="149" t="s">
        <v>6568</v>
      </c>
      <c r="AH262" s="61" t="s">
        <v>937</v>
      </c>
      <c r="AI262" s="5" t="s">
        <v>9291</v>
      </c>
      <c r="AJ262" s="61" t="s">
        <v>937</v>
      </c>
      <c r="AK262" s="5" t="s">
        <v>9291</v>
      </c>
      <c r="AL262" s="61" t="s">
        <v>937</v>
      </c>
      <c r="AM262" s="5" t="s">
        <v>9291</v>
      </c>
      <c r="AN262" s="61" t="s">
        <v>937</v>
      </c>
      <c r="AO262" s="5" t="s">
        <v>9291</v>
      </c>
      <c r="AP262" s="61" t="s">
        <v>937</v>
      </c>
      <c r="AQ262" s="5" t="s">
        <v>9291</v>
      </c>
      <c r="AR262" s="61" t="s">
        <v>937</v>
      </c>
      <c r="AS262" s="5" t="s">
        <v>9291</v>
      </c>
      <c r="AT262" s="61" t="s">
        <v>937</v>
      </c>
      <c r="AU262" s="5" t="s">
        <v>9291</v>
      </c>
      <c r="AV262" s="61" t="s">
        <v>937</v>
      </c>
      <c r="AW262" s="5" t="s">
        <v>9291</v>
      </c>
      <c r="AX262" s="61" t="s">
        <v>937</v>
      </c>
      <c r="AY262" s="5" t="s">
        <v>9291</v>
      </c>
      <c r="AZ262" s="61" t="s">
        <v>937</v>
      </c>
      <c r="BA262" s="5" t="s">
        <v>9291</v>
      </c>
      <c r="BB262" s="33" t="s">
        <v>902</v>
      </c>
      <c r="BC262" s="92">
        <v>44027</v>
      </c>
      <c r="BD262" s="33" t="s">
        <v>4373</v>
      </c>
      <c r="BE262" s="100">
        <v>43991</v>
      </c>
      <c r="BF262" s="65" t="s">
        <v>6544</v>
      </c>
      <c r="BG262" s="96" t="s">
        <v>1157</v>
      </c>
      <c r="BH262" s="5" t="s">
        <v>2295</v>
      </c>
      <c r="BI262" s="5" t="s">
        <v>2296</v>
      </c>
      <c r="BJ262" s="44" t="s">
        <v>1886</v>
      </c>
      <c r="BK262" s="104" t="s">
        <v>2581</v>
      </c>
      <c r="BL262" s="109" t="s">
        <v>2605</v>
      </c>
      <c r="BN262" s="17" t="s">
        <v>5121</v>
      </c>
      <c r="BO262" s="159" t="s">
        <v>5162</v>
      </c>
      <c r="BP262" s="159" t="s">
        <v>5163</v>
      </c>
      <c r="BQ262" s="159"/>
    </row>
    <row r="263" spans="1:69" s="62" customFormat="1" ht="115.55" hidden="1" customHeight="1" x14ac:dyDescent="0.3">
      <c r="A263" s="106" t="s">
        <v>1511</v>
      </c>
      <c r="B263" s="17" t="s">
        <v>1324</v>
      </c>
      <c r="C263" s="92">
        <v>43630</v>
      </c>
      <c r="D263" s="92" t="s">
        <v>4288</v>
      </c>
      <c r="E263" s="106" t="s">
        <v>1027</v>
      </c>
      <c r="F263" s="161" t="s">
        <v>6569</v>
      </c>
      <c r="G263" s="5" t="s">
        <v>8706</v>
      </c>
      <c r="H263" s="5" t="s">
        <v>605</v>
      </c>
      <c r="I263" s="5" t="s">
        <v>606</v>
      </c>
      <c r="J263" s="5" t="s">
        <v>607</v>
      </c>
      <c r="K263" s="109">
        <v>1</v>
      </c>
      <c r="L263" s="307">
        <v>43678</v>
      </c>
      <c r="M263" s="307">
        <v>43708</v>
      </c>
      <c r="N263" s="39">
        <f t="shared" si="9"/>
        <v>5</v>
      </c>
      <c r="O263" s="147">
        <v>1</v>
      </c>
      <c r="P263" s="159" t="s">
        <v>116</v>
      </c>
      <c r="Q263" s="159"/>
      <c r="R263" s="5" t="s">
        <v>790</v>
      </c>
      <c r="S263" s="146">
        <f t="shared" si="8"/>
        <v>377</v>
      </c>
      <c r="T263" s="159" t="s">
        <v>8707</v>
      </c>
      <c r="U263" s="159"/>
      <c r="V263" s="159" t="s">
        <v>937</v>
      </c>
      <c r="W263" s="159" t="s">
        <v>937</v>
      </c>
      <c r="X263" s="159" t="s">
        <v>937</v>
      </c>
      <c r="Y263" s="159" t="s">
        <v>937</v>
      </c>
      <c r="Z263" s="159" t="s">
        <v>937</v>
      </c>
      <c r="AA263" s="5" t="s">
        <v>937</v>
      </c>
      <c r="AB263" s="5" t="s">
        <v>936</v>
      </c>
      <c r="AC263" s="5" t="s">
        <v>940</v>
      </c>
      <c r="AD263" s="5" t="s">
        <v>6570</v>
      </c>
      <c r="AE263" s="5" t="s">
        <v>1120</v>
      </c>
      <c r="AF263" s="149" t="s">
        <v>1811</v>
      </c>
      <c r="AG263" s="149" t="s">
        <v>1821</v>
      </c>
      <c r="AH263" s="149" t="s">
        <v>1811</v>
      </c>
      <c r="AI263" s="149" t="s">
        <v>1821</v>
      </c>
      <c r="AJ263" s="149" t="s">
        <v>1821</v>
      </c>
      <c r="AK263" s="149" t="s">
        <v>1821</v>
      </c>
      <c r="AL263" s="149" t="s">
        <v>2616</v>
      </c>
      <c r="AM263" s="149" t="s">
        <v>1821</v>
      </c>
      <c r="AN263" s="149" t="s">
        <v>2616</v>
      </c>
      <c r="AO263" s="149" t="s">
        <v>1821</v>
      </c>
      <c r="AP263" s="149" t="s">
        <v>1153</v>
      </c>
      <c r="AQ263" s="149" t="s">
        <v>1821</v>
      </c>
      <c r="AR263" s="149" t="s">
        <v>1153</v>
      </c>
      <c r="AS263" s="149" t="s">
        <v>1821</v>
      </c>
      <c r="AT263" s="149" t="s">
        <v>1153</v>
      </c>
      <c r="AU263" s="149" t="s">
        <v>1821</v>
      </c>
      <c r="AV263" s="149" t="s">
        <v>1153</v>
      </c>
      <c r="AW263" s="149" t="s">
        <v>1821</v>
      </c>
      <c r="AX263" s="149" t="s">
        <v>1153</v>
      </c>
      <c r="AY263" s="149" t="s">
        <v>1821</v>
      </c>
      <c r="AZ263" s="149" t="s">
        <v>1153</v>
      </c>
      <c r="BA263" s="149" t="s">
        <v>1821</v>
      </c>
      <c r="BB263" s="33" t="s">
        <v>781</v>
      </c>
      <c r="BC263" s="92">
        <v>43829</v>
      </c>
      <c r="BD263" s="33" t="s">
        <v>4373</v>
      </c>
      <c r="BE263" s="92">
        <v>43883</v>
      </c>
      <c r="BF263" s="5" t="s">
        <v>1336</v>
      </c>
      <c r="BG263" s="5" t="s">
        <v>1130</v>
      </c>
      <c r="BH263" s="5" t="s">
        <v>2297</v>
      </c>
      <c r="BI263" s="5" t="s">
        <v>9262</v>
      </c>
      <c r="BJ263" s="44" t="s">
        <v>1886</v>
      </c>
      <c r="BK263" s="104" t="s">
        <v>2581</v>
      </c>
      <c r="BL263" s="109" t="s">
        <v>4807</v>
      </c>
      <c r="BN263" s="159" t="s">
        <v>5164</v>
      </c>
      <c r="BO263" s="159" t="s">
        <v>5165</v>
      </c>
      <c r="BP263" s="159" t="s">
        <v>5166</v>
      </c>
      <c r="BQ263" s="159"/>
    </row>
    <row r="264" spans="1:69" s="62" customFormat="1" ht="115.55" hidden="1" customHeight="1" x14ac:dyDescent="0.3">
      <c r="A264" s="106" t="s">
        <v>1512</v>
      </c>
      <c r="B264" s="17" t="s">
        <v>1324</v>
      </c>
      <c r="C264" s="92">
        <v>43630</v>
      </c>
      <c r="D264" s="92" t="s">
        <v>4288</v>
      </c>
      <c r="E264" s="106" t="s">
        <v>1027</v>
      </c>
      <c r="F264" s="161" t="s">
        <v>6569</v>
      </c>
      <c r="G264" s="5" t="s">
        <v>8706</v>
      </c>
      <c r="H264" s="5" t="s">
        <v>605</v>
      </c>
      <c r="I264" s="5" t="s">
        <v>608</v>
      </c>
      <c r="J264" s="5" t="s">
        <v>207</v>
      </c>
      <c r="K264" s="109">
        <v>1</v>
      </c>
      <c r="L264" s="307">
        <v>43678</v>
      </c>
      <c r="M264" s="307">
        <v>43830</v>
      </c>
      <c r="N264" s="39">
        <f t="shared" si="9"/>
        <v>22</v>
      </c>
      <c r="O264" s="147">
        <v>1</v>
      </c>
      <c r="P264" s="159" t="s">
        <v>44</v>
      </c>
      <c r="Q264" s="159" t="s">
        <v>116</v>
      </c>
      <c r="R264" s="5" t="s">
        <v>2292</v>
      </c>
      <c r="S264" s="146">
        <f t="shared" si="8"/>
        <v>388</v>
      </c>
      <c r="T264" s="159" t="s">
        <v>8707</v>
      </c>
      <c r="U264" s="159"/>
      <c r="V264" s="159" t="s">
        <v>937</v>
      </c>
      <c r="W264" s="159" t="s">
        <v>937</v>
      </c>
      <c r="X264" s="159" t="s">
        <v>937</v>
      </c>
      <c r="Y264" s="159" t="s">
        <v>937</v>
      </c>
      <c r="Z264" s="159" t="s">
        <v>937</v>
      </c>
      <c r="AA264" s="5" t="s">
        <v>937</v>
      </c>
      <c r="AB264" s="5" t="s">
        <v>936</v>
      </c>
      <c r="AC264" s="5" t="s">
        <v>940</v>
      </c>
      <c r="AD264" s="5" t="s">
        <v>6571</v>
      </c>
      <c r="AE264" s="5" t="s">
        <v>6572</v>
      </c>
      <c r="AF264" s="5" t="s">
        <v>937</v>
      </c>
      <c r="AG264" s="5" t="s">
        <v>9293</v>
      </c>
      <c r="AH264" s="5" t="s">
        <v>937</v>
      </c>
      <c r="AI264" s="5" t="s">
        <v>9293</v>
      </c>
      <c r="AJ264" s="5" t="s">
        <v>937</v>
      </c>
      <c r="AK264" s="5" t="s">
        <v>9293</v>
      </c>
      <c r="AL264" s="5" t="s">
        <v>937</v>
      </c>
      <c r="AM264" s="5" t="s">
        <v>9293</v>
      </c>
      <c r="AN264" s="5" t="s">
        <v>937</v>
      </c>
      <c r="AO264" s="5" t="s">
        <v>9293</v>
      </c>
      <c r="AP264" s="5" t="s">
        <v>937</v>
      </c>
      <c r="AQ264" s="5" t="s">
        <v>9293</v>
      </c>
      <c r="AR264" s="5" t="s">
        <v>937</v>
      </c>
      <c r="AS264" s="5" t="s">
        <v>9293</v>
      </c>
      <c r="AT264" s="5" t="s">
        <v>937</v>
      </c>
      <c r="AU264" s="5" t="s">
        <v>9293</v>
      </c>
      <c r="AV264" s="5" t="s">
        <v>937</v>
      </c>
      <c r="AW264" s="5" t="s">
        <v>9293</v>
      </c>
      <c r="AX264" s="5" t="s">
        <v>937</v>
      </c>
      <c r="AY264" s="5" t="s">
        <v>9293</v>
      </c>
      <c r="AZ264" s="5" t="s">
        <v>937</v>
      </c>
      <c r="BA264" s="5" t="s">
        <v>9293</v>
      </c>
      <c r="BB264" s="33" t="s">
        <v>902</v>
      </c>
      <c r="BC264" s="100">
        <v>43943</v>
      </c>
      <c r="BD264" s="33" t="s">
        <v>4373</v>
      </c>
      <c r="BE264" s="92">
        <v>43883</v>
      </c>
      <c r="BF264" s="5" t="s">
        <v>1336</v>
      </c>
      <c r="BG264" s="5" t="s">
        <v>1130</v>
      </c>
      <c r="BH264" s="5" t="s">
        <v>2297</v>
      </c>
      <c r="BI264" s="5" t="s">
        <v>9262</v>
      </c>
      <c r="BJ264" s="44" t="s">
        <v>1886</v>
      </c>
      <c r="BK264" s="104" t="s">
        <v>2581</v>
      </c>
      <c r="BL264" s="109" t="s">
        <v>4807</v>
      </c>
      <c r="BN264" s="159" t="s">
        <v>5164</v>
      </c>
      <c r="BO264" s="159" t="s">
        <v>5165</v>
      </c>
      <c r="BP264" s="159" t="s">
        <v>5166</v>
      </c>
      <c r="BQ264" s="159"/>
    </row>
    <row r="265" spans="1:69" s="62" customFormat="1" ht="115.55" hidden="1" customHeight="1" x14ac:dyDescent="0.3">
      <c r="A265" s="106" t="s">
        <v>1513</v>
      </c>
      <c r="B265" s="17" t="s">
        <v>1324</v>
      </c>
      <c r="C265" s="92">
        <v>43630</v>
      </c>
      <c r="D265" s="92" t="s">
        <v>4288</v>
      </c>
      <c r="E265" s="106" t="s">
        <v>1027</v>
      </c>
      <c r="F265" s="161" t="s">
        <v>6569</v>
      </c>
      <c r="G265" s="5" t="s">
        <v>8706</v>
      </c>
      <c r="H265" s="37" t="s">
        <v>610</v>
      </c>
      <c r="I265" s="37" t="s">
        <v>611</v>
      </c>
      <c r="J265" s="5" t="s">
        <v>612</v>
      </c>
      <c r="K265" s="109">
        <v>1</v>
      </c>
      <c r="L265" s="307">
        <v>43801</v>
      </c>
      <c r="M265" s="307">
        <v>43830</v>
      </c>
      <c r="N265" s="39">
        <f t="shared" si="9"/>
        <v>5</v>
      </c>
      <c r="O265" s="147">
        <v>1</v>
      </c>
      <c r="P265" s="159" t="s">
        <v>609</v>
      </c>
      <c r="Q265" s="159" t="s">
        <v>44</v>
      </c>
      <c r="R265" s="5" t="s">
        <v>6573</v>
      </c>
      <c r="S265" s="146">
        <f t="shared" si="8"/>
        <v>380</v>
      </c>
      <c r="T265" s="159" t="s">
        <v>8707</v>
      </c>
      <c r="U265" s="159"/>
      <c r="V265" s="159" t="s">
        <v>937</v>
      </c>
      <c r="W265" s="159" t="s">
        <v>937</v>
      </c>
      <c r="X265" s="159" t="s">
        <v>937</v>
      </c>
      <c r="Y265" s="159" t="s">
        <v>937</v>
      </c>
      <c r="Z265" s="159" t="s">
        <v>937</v>
      </c>
      <c r="AA265" s="5" t="s">
        <v>937</v>
      </c>
      <c r="AB265" s="5" t="s">
        <v>936</v>
      </c>
      <c r="AC265" s="5" t="s">
        <v>940</v>
      </c>
      <c r="AD265" s="37" t="s">
        <v>6574</v>
      </c>
      <c r="AE265" s="37" t="s">
        <v>6575</v>
      </c>
      <c r="AF265" s="5" t="s">
        <v>937</v>
      </c>
      <c r="AG265" s="5" t="s">
        <v>9293</v>
      </c>
      <c r="AH265" s="5" t="s">
        <v>937</v>
      </c>
      <c r="AI265" s="5" t="s">
        <v>9293</v>
      </c>
      <c r="AJ265" s="5" t="s">
        <v>937</v>
      </c>
      <c r="AK265" s="5" t="s">
        <v>9293</v>
      </c>
      <c r="AL265" s="5" t="s">
        <v>937</v>
      </c>
      <c r="AM265" s="5" t="s">
        <v>9293</v>
      </c>
      <c r="AN265" s="5" t="s">
        <v>937</v>
      </c>
      <c r="AO265" s="5" t="s">
        <v>9293</v>
      </c>
      <c r="AP265" s="5" t="s">
        <v>937</v>
      </c>
      <c r="AQ265" s="5" t="s">
        <v>9293</v>
      </c>
      <c r="AR265" s="5" t="s">
        <v>937</v>
      </c>
      <c r="AS265" s="5" t="s">
        <v>9293</v>
      </c>
      <c r="AT265" s="5" t="s">
        <v>937</v>
      </c>
      <c r="AU265" s="5" t="s">
        <v>9293</v>
      </c>
      <c r="AV265" s="5" t="s">
        <v>937</v>
      </c>
      <c r="AW265" s="5" t="s">
        <v>9293</v>
      </c>
      <c r="AX265" s="5" t="s">
        <v>937</v>
      </c>
      <c r="AY265" s="5" t="s">
        <v>9293</v>
      </c>
      <c r="AZ265" s="5" t="s">
        <v>937</v>
      </c>
      <c r="BA265" s="5" t="s">
        <v>9293</v>
      </c>
      <c r="BB265" s="33" t="s">
        <v>902</v>
      </c>
      <c r="BC265" s="92">
        <v>43941</v>
      </c>
      <c r="BD265" s="33" t="s">
        <v>4373</v>
      </c>
      <c r="BE265" s="92">
        <v>43883</v>
      </c>
      <c r="BF265" s="5" t="s">
        <v>1336</v>
      </c>
      <c r="BG265" s="5" t="s">
        <v>1130</v>
      </c>
      <c r="BH265" s="5" t="s">
        <v>2297</v>
      </c>
      <c r="BI265" s="5" t="s">
        <v>9262</v>
      </c>
      <c r="BJ265" s="44" t="s">
        <v>1886</v>
      </c>
      <c r="BK265" s="104" t="s">
        <v>2581</v>
      </c>
      <c r="BL265" s="109" t="s">
        <v>4807</v>
      </c>
      <c r="BN265" s="159" t="s">
        <v>5164</v>
      </c>
      <c r="BO265" s="159" t="s">
        <v>5165</v>
      </c>
      <c r="BP265" s="159" t="s">
        <v>5166</v>
      </c>
      <c r="BQ265" s="159"/>
    </row>
    <row r="266" spans="1:69" s="62" customFormat="1" ht="115.55" hidden="1" customHeight="1" x14ac:dyDescent="0.3">
      <c r="A266" s="106" t="s">
        <v>1514</v>
      </c>
      <c r="B266" s="17" t="s">
        <v>1324</v>
      </c>
      <c r="C266" s="92">
        <v>43630</v>
      </c>
      <c r="D266" s="92" t="s">
        <v>4287</v>
      </c>
      <c r="E266" s="106" t="s">
        <v>1025</v>
      </c>
      <c r="F266" s="161" t="s">
        <v>6576</v>
      </c>
      <c r="G266" s="5" t="s">
        <v>613</v>
      </c>
      <c r="H266" s="5" t="s">
        <v>614</v>
      </c>
      <c r="I266" s="5" t="s">
        <v>615</v>
      </c>
      <c r="J266" s="5" t="s">
        <v>616</v>
      </c>
      <c r="K266" s="104">
        <v>3</v>
      </c>
      <c r="L266" s="307">
        <v>43656</v>
      </c>
      <c r="M266" s="307">
        <v>43718</v>
      </c>
      <c r="N266" s="39">
        <f t="shared" si="9"/>
        <v>9</v>
      </c>
      <c r="O266" s="147">
        <v>3</v>
      </c>
      <c r="P266" s="77" t="s">
        <v>29</v>
      </c>
      <c r="Q266" s="159"/>
      <c r="R266" s="5" t="s">
        <v>6577</v>
      </c>
      <c r="S266" s="146">
        <f t="shared" si="8"/>
        <v>276</v>
      </c>
      <c r="T266" s="159"/>
      <c r="U266" s="159"/>
      <c r="V266" s="159" t="s">
        <v>937</v>
      </c>
      <c r="W266" s="159" t="s">
        <v>937</v>
      </c>
      <c r="X266" s="159" t="s">
        <v>937</v>
      </c>
      <c r="Y266" s="159" t="s">
        <v>937</v>
      </c>
      <c r="Z266" s="159" t="s">
        <v>937</v>
      </c>
      <c r="AA266" s="5" t="s">
        <v>937</v>
      </c>
      <c r="AB266" s="5" t="s">
        <v>936</v>
      </c>
      <c r="AC266" s="5" t="s">
        <v>940</v>
      </c>
      <c r="AD266" s="5" t="s">
        <v>6578</v>
      </c>
      <c r="AE266" s="5" t="s">
        <v>6579</v>
      </c>
      <c r="AF266" s="5" t="s">
        <v>937</v>
      </c>
      <c r="AG266" s="5" t="s">
        <v>9293</v>
      </c>
      <c r="AH266" s="5" t="s">
        <v>937</v>
      </c>
      <c r="AI266" s="5" t="s">
        <v>9293</v>
      </c>
      <c r="AJ266" s="5" t="s">
        <v>937</v>
      </c>
      <c r="AK266" s="5" t="s">
        <v>9293</v>
      </c>
      <c r="AL266" s="5" t="s">
        <v>937</v>
      </c>
      <c r="AM266" s="5" t="s">
        <v>9293</v>
      </c>
      <c r="AN266" s="5" t="s">
        <v>937</v>
      </c>
      <c r="AO266" s="5" t="s">
        <v>9293</v>
      </c>
      <c r="AP266" s="5" t="s">
        <v>937</v>
      </c>
      <c r="AQ266" s="5" t="s">
        <v>9293</v>
      </c>
      <c r="AR266" s="5" t="s">
        <v>937</v>
      </c>
      <c r="AS266" s="5" t="s">
        <v>9293</v>
      </c>
      <c r="AT266" s="5" t="s">
        <v>937</v>
      </c>
      <c r="AU266" s="5" t="s">
        <v>9293</v>
      </c>
      <c r="AV266" s="5" t="s">
        <v>937</v>
      </c>
      <c r="AW266" s="5" t="s">
        <v>9293</v>
      </c>
      <c r="AX266" s="5" t="s">
        <v>937</v>
      </c>
      <c r="AY266" s="5" t="s">
        <v>9293</v>
      </c>
      <c r="AZ266" s="5" t="s">
        <v>937</v>
      </c>
      <c r="BA266" s="5" t="s">
        <v>9293</v>
      </c>
      <c r="BB266" s="33" t="s">
        <v>902</v>
      </c>
      <c r="BC266" s="100">
        <v>43942</v>
      </c>
      <c r="BD266" s="33" t="s">
        <v>4373</v>
      </c>
      <c r="BE266" s="100">
        <v>43991</v>
      </c>
      <c r="BF266" s="65" t="s">
        <v>6544</v>
      </c>
      <c r="BG266" s="96" t="s">
        <v>1157</v>
      </c>
      <c r="BH266" s="5" t="s">
        <v>2295</v>
      </c>
      <c r="BI266" s="5" t="s">
        <v>2296</v>
      </c>
      <c r="BJ266" s="44" t="s">
        <v>1886</v>
      </c>
      <c r="BK266" s="104" t="s">
        <v>2581</v>
      </c>
      <c r="BL266" s="109" t="s">
        <v>4808</v>
      </c>
      <c r="BN266" s="17" t="s">
        <v>5125</v>
      </c>
      <c r="BO266" s="162" t="s">
        <v>5167</v>
      </c>
      <c r="BP266" s="162" t="s">
        <v>5168</v>
      </c>
      <c r="BQ266" s="162"/>
    </row>
    <row r="267" spans="1:69" s="62" customFormat="1" ht="115.55" hidden="1" customHeight="1" x14ac:dyDescent="0.3">
      <c r="A267" s="106" t="s">
        <v>1515</v>
      </c>
      <c r="B267" s="17" t="s">
        <v>1324</v>
      </c>
      <c r="C267" s="92">
        <v>43630</v>
      </c>
      <c r="D267" s="92" t="s">
        <v>4287</v>
      </c>
      <c r="E267" s="106" t="s">
        <v>1025</v>
      </c>
      <c r="F267" s="161" t="s">
        <v>6576</v>
      </c>
      <c r="G267" s="5" t="s">
        <v>613</v>
      </c>
      <c r="H267" s="5" t="s">
        <v>614</v>
      </c>
      <c r="I267" s="5" t="s">
        <v>617</v>
      </c>
      <c r="J267" s="96" t="s">
        <v>618</v>
      </c>
      <c r="K267" s="104">
        <v>3</v>
      </c>
      <c r="L267" s="307">
        <v>43738</v>
      </c>
      <c r="M267" s="307">
        <v>43791</v>
      </c>
      <c r="N267" s="39">
        <f t="shared" si="9"/>
        <v>8</v>
      </c>
      <c r="O267" s="163">
        <v>1.6</v>
      </c>
      <c r="P267" s="159" t="s">
        <v>29</v>
      </c>
      <c r="Q267" s="159"/>
      <c r="R267" s="5" t="s">
        <v>6580</v>
      </c>
      <c r="S267" s="146">
        <f t="shared" si="8"/>
        <v>341</v>
      </c>
      <c r="T267" s="159"/>
      <c r="U267" s="159"/>
      <c r="V267" s="159" t="s">
        <v>937</v>
      </c>
      <c r="W267" s="159" t="s">
        <v>937</v>
      </c>
      <c r="X267" s="159" t="s">
        <v>937</v>
      </c>
      <c r="Y267" s="159" t="s">
        <v>937</v>
      </c>
      <c r="Z267" s="159" t="s">
        <v>937</v>
      </c>
      <c r="AA267" s="5" t="s">
        <v>937</v>
      </c>
      <c r="AB267" s="5" t="s">
        <v>936</v>
      </c>
      <c r="AC267" s="5" t="s">
        <v>940</v>
      </c>
      <c r="AD267" s="5" t="s">
        <v>6581</v>
      </c>
      <c r="AE267" s="5" t="s">
        <v>6582</v>
      </c>
      <c r="AF267" s="5" t="s">
        <v>8708</v>
      </c>
      <c r="AG267" s="5" t="s">
        <v>6583</v>
      </c>
      <c r="AH267" s="5" t="s">
        <v>1823</v>
      </c>
      <c r="AI267" s="5" t="s">
        <v>8709</v>
      </c>
      <c r="AJ267" s="149" t="s">
        <v>2616</v>
      </c>
      <c r="AK267" s="149" t="s">
        <v>3861</v>
      </c>
      <c r="AL267" s="149" t="s">
        <v>2616</v>
      </c>
      <c r="AM267" s="149" t="s">
        <v>3861</v>
      </c>
      <c r="AN267" s="149" t="s">
        <v>2616</v>
      </c>
      <c r="AO267" s="149" t="s">
        <v>3861</v>
      </c>
      <c r="AP267" s="149" t="s">
        <v>1153</v>
      </c>
      <c r="AQ267" s="149" t="s">
        <v>3861</v>
      </c>
      <c r="AR267" s="149" t="s">
        <v>1153</v>
      </c>
      <c r="AS267" s="149" t="s">
        <v>3861</v>
      </c>
      <c r="AT267" s="149" t="s">
        <v>1153</v>
      </c>
      <c r="AU267" s="149" t="s">
        <v>3861</v>
      </c>
      <c r="AV267" s="149" t="s">
        <v>1153</v>
      </c>
      <c r="AW267" s="149" t="s">
        <v>3861</v>
      </c>
      <c r="AX267" s="149" t="s">
        <v>1153</v>
      </c>
      <c r="AY267" s="149" t="s">
        <v>3861</v>
      </c>
      <c r="AZ267" s="149" t="s">
        <v>1153</v>
      </c>
      <c r="BA267" s="149" t="s">
        <v>3861</v>
      </c>
      <c r="BB267" s="33" t="s">
        <v>1328</v>
      </c>
      <c r="BC267" s="100">
        <v>44070</v>
      </c>
      <c r="BD267" s="33" t="s">
        <v>4373</v>
      </c>
      <c r="BE267" s="100">
        <v>43991</v>
      </c>
      <c r="BF267" s="5" t="s">
        <v>8710</v>
      </c>
      <c r="BG267" s="5" t="s">
        <v>9252</v>
      </c>
      <c r="BH267" s="5" t="s">
        <v>9253</v>
      </c>
      <c r="BI267" s="5" t="s">
        <v>9254</v>
      </c>
      <c r="BJ267" s="44" t="s">
        <v>1886</v>
      </c>
      <c r="BK267" s="104" t="s">
        <v>2581</v>
      </c>
      <c r="BL267" s="109" t="s">
        <v>4809</v>
      </c>
      <c r="BN267" s="17" t="s">
        <v>5125</v>
      </c>
      <c r="BO267" s="162" t="s">
        <v>5167</v>
      </c>
      <c r="BP267" s="162" t="s">
        <v>5168</v>
      </c>
      <c r="BQ267" s="162"/>
    </row>
    <row r="268" spans="1:69" s="62" customFormat="1" ht="115.55" hidden="1" customHeight="1" x14ac:dyDescent="0.3">
      <c r="A268" s="106" t="s">
        <v>1515</v>
      </c>
      <c r="B268" s="17" t="s">
        <v>1324</v>
      </c>
      <c r="C268" s="92">
        <v>43630</v>
      </c>
      <c r="D268" s="92" t="s">
        <v>4287</v>
      </c>
      <c r="E268" s="106" t="s">
        <v>1025</v>
      </c>
      <c r="F268" s="161" t="s">
        <v>6576</v>
      </c>
      <c r="G268" s="5" t="s">
        <v>613</v>
      </c>
      <c r="H268" s="5" t="s">
        <v>614</v>
      </c>
      <c r="I268" s="5" t="s">
        <v>617</v>
      </c>
      <c r="J268" s="91" t="s">
        <v>618</v>
      </c>
      <c r="K268" s="104">
        <v>4</v>
      </c>
      <c r="L268" s="307">
        <v>43738</v>
      </c>
      <c r="M268" s="307">
        <v>44165</v>
      </c>
      <c r="N268" s="39">
        <f t="shared" si="9"/>
        <v>9</v>
      </c>
      <c r="O268" s="147">
        <v>4</v>
      </c>
      <c r="P268" s="159" t="s">
        <v>29</v>
      </c>
      <c r="Q268" s="159"/>
      <c r="R268" s="98" t="s">
        <v>6584</v>
      </c>
      <c r="S268" s="146">
        <f t="shared" si="8"/>
        <v>316</v>
      </c>
      <c r="T268" s="159"/>
      <c r="U268" s="159"/>
      <c r="V268" s="159" t="s">
        <v>937</v>
      </c>
      <c r="W268" s="159" t="s">
        <v>937</v>
      </c>
      <c r="X268" s="159" t="s">
        <v>937</v>
      </c>
      <c r="Y268" s="159" t="s">
        <v>937</v>
      </c>
      <c r="Z268" s="159" t="s">
        <v>937</v>
      </c>
      <c r="AA268" s="5" t="s">
        <v>937</v>
      </c>
      <c r="AB268" s="5" t="s">
        <v>936</v>
      </c>
      <c r="AC268" s="5" t="s">
        <v>940</v>
      </c>
      <c r="AD268" s="5" t="s">
        <v>6581</v>
      </c>
      <c r="AE268" s="5" t="s">
        <v>6582</v>
      </c>
      <c r="AF268" s="5" t="s">
        <v>8708</v>
      </c>
      <c r="AG268" s="5" t="s">
        <v>6583</v>
      </c>
      <c r="AH268" s="5" t="s">
        <v>8836</v>
      </c>
      <c r="AI268" s="5" t="s">
        <v>6585</v>
      </c>
      <c r="AJ268" s="5" t="s">
        <v>8711</v>
      </c>
      <c r="AK268" s="98" t="s">
        <v>6586</v>
      </c>
      <c r="AL268" s="5" t="s">
        <v>937</v>
      </c>
      <c r="AM268" s="5" t="s">
        <v>9299</v>
      </c>
      <c r="AN268" s="5" t="s">
        <v>937</v>
      </c>
      <c r="AO268" s="5" t="s">
        <v>9299</v>
      </c>
      <c r="AP268" s="5" t="s">
        <v>937</v>
      </c>
      <c r="AQ268" s="5" t="s">
        <v>9299</v>
      </c>
      <c r="AR268" s="5" t="s">
        <v>937</v>
      </c>
      <c r="AS268" s="5" t="s">
        <v>9299</v>
      </c>
      <c r="AT268" s="5" t="s">
        <v>937</v>
      </c>
      <c r="AU268" s="5" t="s">
        <v>9299</v>
      </c>
      <c r="AV268" s="5" t="s">
        <v>937</v>
      </c>
      <c r="AW268" s="5" t="s">
        <v>9299</v>
      </c>
      <c r="AX268" s="5" t="s">
        <v>937</v>
      </c>
      <c r="AY268" s="5" t="s">
        <v>9299</v>
      </c>
      <c r="AZ268" s="5" t="s">
        <v>937</v>
      </c>
      <c r="BA268" s="5" t="s">
        <v>9299</v>
      </c>
      <c r="BB268" s="33" t="s">
        <v>902</v>
      </c>
      <c r="BC268" s="100">
        <v>44223</v>
      </c>
      <c r="BD268" s="33" t="s">
        <v>4373</v>
      </c>
      <c r="BE268" s="100">
        <v>44757</v>
      </c>
      <c r="BF268" s="5" t="s">
        <v>8712</v>
      </c>
      <c r="BG268" s="5" t="s">
        <v>5083</v>
      </c>
      <c r="BH268" s="5" t="s">
        <v>5492</v>
      </c>
      <c r="BI268" s="5" t="s">
        <v>9263</v>
      </c>
      <c r="BJ268" s="44" t="s">
        <v>1886</v>
      </c>
      <c r="BK268" s="273" t="s">
        <v>2580</v>
      </c>
      <c r="BL268" s="273"/>
      <c r="BN268" s="17" t="s">
        <v>5125</v>
      </c>
      <c r="BO268" s="162" t="s">
        <v>5167</v>
      </c>
      <c r="BP268" s="162" t="s">
        <v>5168</v>
      </c>
      <c r="BQ268" s="162"/>
    </row>
    <row r="269" spans="1:69" s="62" customFormat="1" ht="115.55" hidden="1" customHeight="1" x14ac:dyDescent="0.3">
      <c r="A269" s="106" t="s">
        <v>1516</v>
      </c>
      <c r="B269" s="17" t="s">
        <v>1324</v>
      </c>
      <c r="C269" s="92">
        <v>43630</v>
      </c>
      <c r="D269" s="92" t="s">
        <v>4287</v>
      </c>
      <c r="E269" s="106" t="s">
        <v>1025</v>
      </c>
      <c r="F269" s="161" t="s">
        <v>6576</v>
      </c>
      <c r="G269" s="5" t="s">
        <v>613</v>
      </c>
      <c r="H269" s="5" t="s">
        <v>614</v>
      </c>
      <c r="I269" s="65" t="s">
        <v>8713</v>
      </c>
      <c r="J269" s="96" t="s">
        <v>619</v>
      </c>
      <c r="K269" s="104">
        <v>3</v>
      </c>
      <c r="L269" s="307">
        <v>43801</v>
      </c>
      <c r="M269" s="307">
        <v>43814</v>
      </c>
      <c r="N269" s="39">
        <f t="shared" si="9"/>
        <v>2</v>
      </c>
      <c r="O269" s="163">
        <v>1.6</v>
      </c>
      <c r="P269" s="159" t="s">
        <v>29</v>
      </c>
      <c r="Q269" s="159"/>
      <c r="R269" s="5" t="s">
        <v>6587</v>
      </c>
      <c r="S269" s="146">
        <f t="shared" si="8"/>
        <v>340</v>
      </c>
      <c r="T269" s="159"/>
      <c r="U269" s="159"/>
      <c r="V269" s="159" t="s">
        <v>937</v>
      </c>
      <c r="W269" s="159" t="s">
        <v>937</v>
      </c>
      <c r="X269" s="159" t="s">
        <v>937</v>
      </c>
      <c r="Y269" s="159" t="s">
        <v>937</v>
      </c>
      <c r="Z269" s="159" t="s">
        <v>937</v>
      </c>
      <c r="AA269" s="5" t="s">
        <v>937</v>
      </c>
      <c r="AB269" s="5" t="s">
        <v>936</v>
      </c>
      <c r="AC269" s="5" t="s">
        <v>940</v>
      </c>
      <c r="AD269" s="5" t="s">
        <v>6588</v>
      </c>
      <c r="AE269" s="5" t="s">
        <v>6589</v>
      </c>
      <c r="AF269" s="98" t="s">
        <v>8714</v>
      </c>
      <c r="AG269" s="5" t="s">
        <v>6590</v>
      </c>
      <c r="AH269" s="5" t="s">
        <v>1823</v>
      </c>
      <c r="AI269" s="5" t="s">
        <v>8715</v>
      </c>
      <c r="AJ269" s="149" t="s">
        <v>2616</v>
      </c>
      <c r="AK269" s="149" t="s">
        <v>3861</v>
      </c>
      <c r="AL269" s="149" t="s">
        <v>2616</v>
      </c>
      <c r="AM269" s="149" t="s">
        <v>3861</v>
      </c>
      <c r="AN269" s="149" t="s">
        <v>2616</v>
      </c>
      <c r="AO269" s="149" t="s">
        <v>3861</v>
      </c>
      <c r="AP269" s="149" t="s">
        <v>1153</v>
      </c>
      <c r="AQ269" s="149" t="s">
        <v>3861</v>
      </c>
      <c r="AR269" s="149" t="s">
        <v>1153</v>
      </c>
      <c r="AS269" s="149" t="s">
        <v>3861</v>
      </c>
      <c r="AT269" s="149" t="s">
        <v>1153</v>
      </c>
      <c r="AU269" s="149" t="s">
        <v>3861</v>
      </c>
      <c r="AV269" s="149" t="s">
        <v>1153</v>
      </c>
      <c r="AW269" s="149" t="s">
        <v>3861</v>
      </c>
      <c r="AX269" s="149" t="s">
        <v>1153</v>
      </c>
      <c r="AY269" s="149" t="s">
        <v>3861</v>
      </c>
      <c r="AZ269" s="149" t="s">
        <v>1153</v>
      </c>
      <c r="BA269" s="149" t="s">
        <v>3861</v>
      </c>
      <c r="BB269" s="33" t="s">
        <v>1328</v>
      </c>
      <c r="BC269" s="100">
        <v>44070</v>
      </c>
      <c r="BD269" s="33" t="s">
        <v>4373</v>
      </c>
      <c r="BE269" s="100">
        <v>43991</v>
      </c>
      <c r="BF269" s="5" t="s">
        <v>6591</v>
      </c>
      <c r="BG269" s="5" t="s">
        <v>9252</v>
      </c>
      <c r="BH269" s="5" t="s">
        <v>2295</v>
      </c>
      <c r="BI269" s="5" t="s">
        <v>2296</v>
      </c>
      <c r="BJ269" s="44" t="s">
        <v>1886</v>
      </c>
      <c r="BK269" s="104" t="s">
        <v>2581</v>
      </c>
      <c r="BL269" s="109" t="s">
        <v>4810</v>
      </c>
      <c r="BN269" s="17" t="s">
        <v>5125</v>
      </c>
      <c r="BO269" s="162" t="s">
        <v>5167</v>
      </c>
      <c r="BP269" s="162" t="s">
        <v>5168</v>
      </c>
      <c r="BQ269" s="162"/>
    </row>
    <row r="270" spans="1:69" s="62" customFormat="1" ht="115.55" hidden="1" customHeight="1" x14ac:dyDescent="0.3">
      <c r="A270" s="106" t="s">
        <v>1516</v>
      </c>
      <c r="B270" s="17" t="s">
        <v>1324</v>
      </c>
      <c r="C270" s="92">
        <v>43630</v>
      </c>
      <c r="D270" s="92" t="s">
        <v>4287</v>
      </c>
      <c r="E270" s="106" t="s">
        <v>1025</v>
      </c>
      <c r="F270" s="161" t="s">
        <v>6576</v>
      </c>
      <c r="G270" s="5" t="s">
        <v>613</v>
      </c>
      <c r="H270" s="5" t="s">
        <v>614</v>
      </c>
      <c r="I270" s="65" t="s">
        <v>8713</v>
      </c>
      <c r="J270" s="91" t="s">
        <v>619</v>
      </c>
      <c r="K270" s="104">
        <v>4</v>
      </c>
      <c r="L270" s="307">
        <v>43801</v>
      </c>
      <c r="M270" s="307">
        <v>44185</v>
      </c>
      <c r="N270" s="39">
        <f>+WEEKNUM(M270-L270)</f>
        <v>3</v>
      </c>
      <c r="O270" s="147">
        <v>4</v>
      </c>
      <c r="P270" s="159" t="s">
        <v>29</v>
      </c>
      <c r="Q270" s="159"/>
      <c r="R270" s="5" t="s">
        <v>6592</v>
      </c>
      <c r="S270" s="146">
        <f t="shared" si="8"/>
        <v>304</v>
      </c>
      <c r="T270" s="159"/>
      <c r="U270" s="159"/>
      <c r="V270" s="159" t="s">
        <v>937</v>
      </c>
      <c r="W270" s="159" t="s">
        <v>937</v>
      </c>
      <c r="X270" s="159" t="s">
        <v>937</v>
      </c>
      <c r="Y270" s="159" t="s">
        <v>937</v>
      </c>
      <c r="Z270" s="159" t="s">
        <v>937</v>
      </c>
      <c r="AA270" s="5" t="s">
        <v>937</v>
      </c>
      <c r="AB270" s="5" t="s">
        <v>936</v>
      </c>
      <c r="AC270" s="5" t="s">
        <v>940</v>
      </c>
      <c r="AD270" s="5" t="s">
        <v>6588</v>
      </c>
      <c r="AE270" s="5" t="s">
        <v>6589</v>
      </c>
      <c r="AF270" s="98" t="s">
        <v>8714</v>
      </c>
      <c r="AG270" s="5" t="s">
        <v>6590</v>
      </c>
      <c r="AH270" s="5" t="s">
        <v>8716</v>
      </c>
      <c r="AI270" s="5" t="s">
        <v>6593</v>
      </c>
      <c r="AJ270" s="98" t="s">
        <v>8717</v>
      </c>
      <c r="AK270" s="5" t="s">
        <v>6594</v>
      </c>
      <c r="AL270" s="5" t="s">
        <v>937</v>
      </c>
      <c r="AM270" s="5" t="s">
        <v>9299</v>
      </c>
      <c r="AN270" s="5" t="s">
        <v>937</v>
      </c>
      <c r="AO270" s="5" t="s">
        <v>9299</v>
      </c>
      <c r="AP270" s="5" t="s">
        <v>937</v>
      </c>
      <c r="AQ270" s="5" t="s">
        <v>9299</v>
      </c>
      <c r="AR270" s="5" t="s">
        <v>937</v>
      </c>
      <c r="AS270" s="5" t="s">
        <v>9299</v>
      </c>
      <c r="AT270" s="5" t="s">
        <v>937</v>
      </c>
      <c r="AU270" s="5" t="s">
        <v>9299</v>
      </c>
      <c r="AV270" s="5" t="s">
        <v>937</v>
      </c>
      <c r="AW270" s="5" t="s">
        <v>9299</v>
      </c>
      <c r="AX270" s="5" t="s">
        <v>937</v>
      </c>
      <c r="AY270" s="5" t="s">
        <v>9299</v>
      </c>
      <c r="AZ270" s="5" t="s">
        <v>937</v>
      </c>
      <c r="BA270" s="5" t="s">
        <v>9299</v>
      </c>
      <c r="BB270" s="33" t="s">
        <v>902</v>
      </c>
      <c r="BC270" s="100">
        <v>44224</v>
      </c>
      <c r="BD270" s="33" t="s">
        <v>4373</v>
      </c>
      <c r="BE270" s="100">
        <v>44757</v>
      </c>
      <c r="BF270" s="5" t="s">
        <v>8712</v>
      </c>
      <c r="BG270" s="5" t="s">
        <v>5083</v>
      </c>
      <c r="BH270" s="5" t="s">
        <v>5492</v>
      </c>
      <c r="BI270" s="5" t="s">
        <v>9263</v>
      </c>
      <c r="BJ270" s="44" t="s">
        <v>1886</v>
      </c>
      <c r="BK270" s="273" t="s">
        <v>2580</v>
      </c>
      <c r="BL270" s="273"/>
      <c r="BN270" s="17" t="s">
        <v>5125</v>
      </c>
      <c r="BO270" s="162" t="s">
        <v>5167</v>
      </c>
      <c r="BP270" s="162" t="s">
        <v>5168</v>
      </c>
      <c r="BQ270" s="162"/>
    </row>
    <row r="271" spans="1:69" s="62" customFormat="1" ht="115.55" hidden="1" customHeight="1" x14ac:dyDescent="0.3">
      <c r="A271" s="106" t="s">
        <v>1517</v>
      </c>
      <c r="B271" s="17" t="s">
        <v>1324</v>
      </c>
      <c r="C271" s="92">
        <v>43630</v>
      </c>
      <c r="D271" s="92" t="s">
        <v>4287</v>
      </c>
      <c r="E271" s="106" t="s">
        <v>1025</v>
      </c>
      <c r="F271" s="161" t="s">
        <v>6576</v>
      </c>
      <c r="G271" s="5" t="s">
        <v>613</v>
      </c>
      <c r="H271" s="5" t="s">
        <v>620</v>
      </c>
      <c r="I271" s="65" t="s">
        <v>621</v>
      </c>
      <c r="J271" s="96" t="s">
        <v>622</v>
      </c>
      <c r="K271" s="104">
        <v>1</v>
      </c>
      <c r="L271" s="307">
        <v>43668</v>
      </c>
      <c r="M271" s="307">
        <v>43830</v>
      </c>
      <c r="N271" s="39">
        <f t="shared" si="9"/>
        <v>24</v>
      </c>
      <c r="O271" s="164">
        <v>0</v>
      </c>
      <c r="P271" s="159" t="s">
        <v>29</v>
      </c>
      <c r="Q271" s="159" t="s">
        <v>626</v>
      </c>
      <c r="R271" s="5" t="s">
        <v>6595</v>
      </c>
      <c r="S271" s="146">
        <f t="shared" si="8"/>
        <v>291</v>
      </c>
      <c r="T271" s="159"/>
      <c r="U271" s="159"/>
      <c r="V271" s="159" t="s">
        <v>937</v>
      </c>
      <c r="W271" s="159" t="s">
        <v>937</v>
      </c>
      <c r="X271" s="159" t="s">
        <v>937</v>
      </c>
      <c r="Y271" s="159" t="s">
        <v>937</v>
      </c>
      <c r="Z271" s="159" t="s">
        <v>937</v>
      </c>
      <c r="AA271" s="5" t="s">
        <v>937</v>
      </c>
      <c r="AB271" s="5" t="s">
        <v>936</v>
      </c>
      <c r="AC271" s="5" t="s">
        <v>940</v>
      </c>
      <c r="AD271" s="165" t="s">
        <v>6596</v>
      </c>
      <c r="AE271" s="166" t="s">
        <v>6597</v>
      </c>
      <c r="AF271" s="149" t="s">
        <v>8718</v>
      </c>
      <c r="AG271" s="149" t="s">
        <v>6598</v>
      </c>
      <c r="AH271" s="149" t="s">
        <v>1822</v>
      </c>
      <c r="AI271" s="5" t="s">
        <v>8719</v>
      </c>
      <c r="AJ271" s="149" t="s">
        <v>2616</v>
      </c>
      <c r="AK271" s="149" t="s">
        <v>3861</v>
      </c>
      <c r="AL271" s="149" t="s">
        <v>2616</v>
      </c>
      <c r="AM271" s="149" t="s">
        <v>3861</v>
      </c>
      <c r="AN271" s="149" t="s">
        <v>2616</v>
      </c>
      <c r="AO271" s="149" t="s">
        <v>3861</v>
      </c>
      <c r="AP271" s="149" t="s">
        <v>1153</v>
      </c>
      <c r="AQ271" s="149" t="s">
        <v>3861</v>
      </c>
      <c r="AR271" s="149" t="s">
        <v>1153</v>
      </c>
      <c r="AS271" s="149" t="s">
        <v>3861</v>
      </c>
      <c r="AT271" s="149" t="s">
        <v>1153</v>
      </c>
      <c r="AU271" s="149" t="s">
        <v>3861</v>
      </c>
      <c r="AV271" s="149" t="s">
        <v>1153</v>
      </c>
      <c r="AW271" s="149" t="s">
        <v>3861</v>
      </c>
      <c r="AX271" s="149" t="s">
        <v>1153</v>
      </c>
      <c r="AY271" s="149" t="s">
        <v>3861</v>
      </c>
      <c r="AZ271" s="149" t="s">
        <v>1153</v>
      </c>
      <c r="BA271" s="149" t="s">
        <v>3861</v>
      </c>
      <c r="BB271" s="33" t="s">
        <v>1329</v>
      </c>
      <c r="BC271" s="100">
        <v>44070</v>
      </c>
      <c r="BD271" s="33" t="s">
        <v>4373</v>
      </c>
      <c r="BE271" s="100">
        <v>43991</v>
      </c>
      <c r="BF271" s="65" t="s">
        <v>6599</v>
      </c>
      <c r="BG271" s="5" t="s">
        <v>9252</v>
      </c>
      <c r="BH271" s="5" t="s">
        <v>9253</v>
      </c>
      <c r="BI271" s="5" t="s">
        <v>9254</v>
      </c>
      <c r="BJ271" s="44" t="s">
        <v>1886</v>
      </c>
      <c r="BK271" s="104" t="s">
        <v>2581</v>
      </c>
      <c r="BL271" s="109" t="s">
        <v>4808</v>
      </c>
      <c r="BN271" s="17" t="s">
        <v>5125</v>
      </c>
      <c r="BO271" s="162" t="s">
        <v>5167</v>
      </c>
      <c r="BP271" s="162" t="s">
        <v>5168</v>
      </c>
      <c r="BQ271" s="162"/>
    </row>
    <row r="272" spans="1:69" s="62" customFormat="1" ht="115.55" hidden="1" customHeight="1" x14ac:dyDescent="0.3">
      <c r="A272" s="106" t="s">
        <v>1518</v>
      </c>
      <c r="B272" s="17" t="s">
        <v>1324</v>
      </c>
      <c r="C272" s="92">
        <v>43630</v>
      </c>
      <c r="D272" s="92" t="s">
        <v>4288</v>
      </c>
      <c r="E272" s="106" t="s">
        <v>1114</v>
      </c>
      <c r="F272" s="161" t="s">
        <v>8720</v>
      </c>
      <c r="G272" s="65" t="s">
        <v>8721</v>
      </c>
      <c r="H272" s="5" t="s">
        <v>623</v>
      </c>
      <c r="I272" s="5" t="s">
        <v>624</v>
      </c>
      <c r="J272" s="5" t="s">
        <v>625</v>
      </c>
      <c r="K272" s="109">
        <v>1</v>
      </c>
      <c r="L272" s="307">
        <v>43710</v>
      </c>
      <c r="M272" s="307">
        <v>43769</v>
      </c>
      <c r="N272" s="39">
        <f t="shared" si="9"/>
        <v>9</v>
      </c>
      <c r="O272" s="147">
        <v>1</v>
      </c>
      <c r="P272" s="17" t="s">
        <v>116</v>
      </c>
      <c r="Q272" s="17" t="s">
        <v>626</v>
      </c>
      <c r="R272" s="5" t="s">
        <v>791</v>
      </c>
      <c r="S272" s="146">
        <f t="shared" si="8"/>
        <v>381</v>
      </c>
      <c r="T272" s="159"/>
      <c r="U272" s="159"/>
      <c r="V272" s="159" t="s">
        <v>937</v>
      </c>
      <c r="W272" s="159" t="s">
        <v>937</v>
      </c>
      <c r="X272" s="159" t="s">
        <v>937</v>
      </c>
      <c r="Y272" s="159" t="s">
        <v>937</v>
      </c>
      <c r="Z272" s="159" t="s">
        <v>937</v>
      </c>
      <c r="AA272" s="5" t="s">
        <v>937</v>
      </c>
      <c r="AB272" s="5" t="s">
        <v>936</v>
      </c>
      <c r="AC272" s="5" t="s">
        <v>940</v>
      </c>
      <c r="AD272" s="5" t="s">
        <v>6600</v>
      </c>
      <c r="AE272" s="5" t="s">
        <v>1120</v>
      </c>
      <c r="AF272" s="149" t="s">
        <v>1811</v>
      </c>
      <c r="AG272" s="149" t="s">
        <v>1821</v>
      </c>
      <c r="AH272" s="149" t="s">
        <v>1811</v>
      </c>
      <c r="AI272" s="149" t="s">
        <v>1821</v>
      </c>
      <c r="AJ272" s="149" t="s">
        <v>1821</v>
      </c>
      <c r="AK272" s="149" t="s">
        <v>1821</v>
      </c>
      <c r="AL272" s="149" t="s">
        <v>2616</v>
      </c>
      <c r="AM272" s="149" t="s">
        <v>1821</v>
      </c>
      <c r="AN272" s="149" t="s">
        <v>2616</v>
      </c>
      <c r="AO272" s="149" t="s">
        <v>1821</v>
      </c>
      <c r="AP272" s="149" t="s">
        <v>1153</v>
      </c>
      <c r="AQ272" s="149" t="s">
        <v>1821</v>
      </c>
      <c r="AR272" s="149" t="s">
        <v>1153</v>
      </c>
      <c r="AS272" s="149" t="s">
        <v>1821</v>
      </c>
      <c r="AT272" s="149" t="s">
        <v>1153</v>
      </c>
      <c r="AU272" s="149" t="s">
        <v>1821</v>
      </c>
      <c r="AV272" s="149" t="s">
        <v>1153</v>
      </c>
      <c r="AW272" s="149" t="s">
        <v>1821</v>
      </c>
      <c r="AX272" s="149" t="s">
        <v>1153</v>
      </c>
      <c r="AY272" s="149" t="s">
        <v>1821</v>
      </c>
      <c r="AZ272" s="149" t="s">
        <v>1153</v>
      </c>
      <c r="BA272" s="149" t="s">
        <v>1821</v>
      </c>
      <c r="BB272" s="33" t="s">
        <v>781</v>
      </c>
      <c r="BC272" s="92">
        <v>43829</v>
      </c>
      <c r="BD272" s="33" t="s">
        <v>954</v>
      </c>
      <c r="BE272" s="92">
        <v>43883</v>
      </c>
      <c r="BF272" s="5" t="s">
        <v>1337</v>
      </c>
      <c r="BG272" s="5" t="s">
        <v>1187</v>
      </c>
      <c r="BH272" s="5" t="s">
        <v>2297</v>
      </c>
      <c r="BI272" s="5" t="s">
        <v>9262</v>
      </c>
      <c r="BJ272" s="44" t="s">
        <v>1885</v>
      </c>
      <c r="BK272" s="104" t="s">
        <v>1153</v>
      </c>
      <c r="BL272" s="104" t="s">
        <v>1153</v>
      </c>
      <c r="BN272" s="17" t="s">
        <v>5121</v>
      </c>
      <c r="BO272" s="162" t="s">
        <v>5169</v>
      </c>
      <c r="BP272" s="162" t="s">
        <v>5170</v>
      </c>
      <c r="BQ272" s="162"/>
    </row>
    <row r="273" spans="1:274" s="62" customFormat="1" ht="115.55" hidden="1" customHeight="1" x14ac:dyDescent="0.3">
      <c r="A273" s="106" t="s">
        <v>1519</v>
      </c>
      <c r="B273" s="17" t="s">
        <v>1324</v>
      </c>
      <c r="C273" s="92">
        <v>43630</v>
      </c>
      <c r="D273" s="92" t="s">
        <v>4288</v>
      </c>
      <c r="E273" s="106" t="s">
        <v>1026</v>
      </c>
      <c r="F273" s="161" t="s">
        <v>8722</v>
      </c>
      <c r="G273" s="5" t="s">
        <v>627</v>
      </c>
      <c r="H273" s="5" t="s">
        <v>628</v>
      </c>
      <c r="I273" s="5" t="s">
        <v>629</v>
      </c>
      <c r="J273" s="5" t="s">
        <v>625</v>
      </c>
      <c r="K273" s="109">
        <v>1</v>
      </c>
      <c r="L273" s="307">
        <v>43710</v>
      </c>
      <c r="M273" s="307">
        <v>43769</v>
      </c>
      <c r="N273" s="39">
        <f>+WEEKNUM(M273-L273)</f>
        <v>9</v>
      </c>
      <c r="O273" s="147">
        <v>1</v>
      </c>
      <c r="P273" s="159" t="s">
        <v>116</v>
      </c>
      <c r="Q273" s="159"/>
      <c r="R273" s="5" t="s">
        <v>791</v>
      </c>
      <c r="S273" s="146">
        <f t="shared" si="8"/>
        <v>381</v>
      </c>
      <c r="T273" s="159"/>
      <c r="U273" s="159"/>
      <c r="V273" s="159" t="s">
        <v>937</v>
      </c>
      <c r="W273" s="159" t="s">
        <v>937</v>
      </c>
      <c r="X273" s="159" t="s">
        <v>937</v>
      </c>
      <c r="Y273" s="159" t="s">
        <v>937</v>
      </c>
      <c r="Z273" s="159" t="s">
        <v>937</v>
      </c>
      <c r="AA273" s="5" t="s">
        <v>937</v>
      </c>
      <c r="AB273" s="5" t="s">
        <v>936</v>
      </c>
      <c r="AC273" s="5" t="s">
        <v>940</v>
      </c>
      <c r="AD273" s="98" t="s">
        <v>6601</v>
      </c>
      <c r="AE273" s="5" t="s">
        <v>1120</v>
      </c>
      <c r="AF273" s="149" t="s">
        <v>1811</v>
      </c>
      <c r="AG273" s="149" t="s">
        <v>1821</v>
      </c>
      <c r="AH273" s="149" t="s">
        <v>1811</v>
      </c>
      <c r="AI273" s="149" t="s">
        <v>1821</v>
      </c>
      <c r="AJ273" s="149" t="s">
        <v>1821</v>
      </c>
      <c r="AK273" s="149" t="s">
        <v>1821</v>
      </c>
      <c r="AL273" s="149" t="s">
        <v>2616</v>
      </c>
      <c r="AM273" s="149" t="s">
        <v>1821</v>
      </c>
      <c r="AN273" s="149" t="s">
        <v>2616</v>
      </c>
      <c r="AO273" s="149" t="s">
        <v>1821</v>
      </c>
      <c r="AP273" s="149" t="s">
        <v>1153</v>
      </c>
      <c r="AQ273" s="149" t="s">
        <v>1821</v>
      </c>
      <c r="AR273" s="149" t="s">
        <v>1153</v>
      </c>
      <c r="AS273" s="149" t="s">
        <v>1821</v>
      </c>
      <c r="AT273" s="149" t="s">
        <v>1153</v>
      </c>
      <c r="AU273" s="149" t="s">
        <v>1821</v>
      </c>
      <c r="AV273" s="149" t="s">
        <v>1153</v>
      </c>
      <c r="AW273" s="149" t="s">
        <v>1821</v>
      </c>
      <c r="AX273" s="149" t="s">
        <v>1153</v>
      </c>
      <c r="AY273" s="149" t="s">
        <v>1821</v>
      </c>
      <c r="AZ273" s="149" t="s">
        <v>1153</v>
      </c>
      <c r="BA273" s="149" t="s">
        <v>1821</v>
      </c>
      <c r="BB273" s="33" t="s">
        <v>781</v>
      </c>
      <c r="BC273" s="92">
        <v>43829</v>
      </c>
      <c r="BD273" s="33" t="s">
        <v>4373</v>
      </c>
      <c r="BE273" s="92">
        <v>43883</v>
      </c>
      <c r="BF273" s="5" t="s">
        <v>1338</v>
      </c>
      <c r="BG273" s="5" t="s">
        <v>1131</v>
      </c>
      <c r="BH273" s="5" t="s">
        <v>2297</v>
      </c>
      <c r="BI273" s="5" t="s">
        <v>9262</v>
      </c>
      <c r="BJ273" s="44" t="s">
        <v>1886</v>
      </c>
      <c r="BK273" s="104" t="s">
        <v>2581</v>
      </c>
      <c r="BL273" s="109" t="s">
        <v>2590</v>
      </c>
      <c r="BN273" s="17" t="s">
        <v>5121</v>
      </c>
      <c r="BO273" s="162" t="s">
        <v>8723</v>
      </c>
      <c r="BP273" s="162"/>
      <c r="BQ273" s="162"/>
    </row>
    <row r="274" spans="1:274" s="62" customFormat="1" ht="115.55" hidden="1" customHeight="1" x14ac:dyDescent="0.3">
      <c r="A274" s="106" t="s">
        <v>1520</v>
      </c>
      <c r="B274" s="17" t="s">
        <v>1324</v>
      </c>
      <c r="C274" s="92">
        <v>43630</v>
      </c>
      <c r="D274" s="92" t="s">
        <v>4288</v>
      </c>
      <c r="E274" s="106" t="s">
        <v>1115</v>
      </c>
      <c r="F274" s="161" t="s">
        <v>6602</v>
      </c>
      <c r="G274" s="5" t="s">
        <v>630</v>
      </c>
      <c r="H274" s="5" t="s">
        <v>631</v>
      </c>
      <c r="I274" s="5" t="s">
        <v>632</v>
      </c>
      <c r="J274" s="5" t="s">
        <v>633</v>
      </c>
      <c r="K274" s="109">
        <v>1</v>
      </c>
      <c r="L274" s="307">
        <v>43678</v>
      </c>
      <c r="M274" s="307">
        <v>43830</v>
      </c>
      <c r="N274" s="39">
        <f t="shared" si="9"/>
        <v>22</v>
      </c>
      <c r="O274" s="147">
        <v>1</v>
      </c>
      <c r="P274" s="159" t="s">
        <v>24</v>
      </c>
      <c r="Q274" s="159" t="s">
        <v>1142</v>
      </c>
      <c r="R274" s="5" t="s">
        <v>6603</v>
      </c>
      <c r="S274" s="146">
        <f t="shared" si="8"/>
        <v>296</v>
      </c>
      <c r="T274" s="159"/>
      <c r="U274" s="159"/>
      <c r="V274" s="159" t="s">
        <v>937</v>
      </c>
      <c r="W274" s="159" t="s">
        <v>937</v>
      </c>
      <c r="X274" s="159" t="s">
        <v>937</v>
      </c>
      <c r="Y274" s="159" t="s">
        <v>937</v>
      </c>
      <c r="Z274" s="159" t="s">
        <v>937</v>
      </c>
      <c r="AA274" s="5" t="s">
        <v>937</v>
      </c>
      <c r="AB274" s="5" t="s">
        <v>936</v>
      </c>
      <c r="AC274" s="5" t="s">
        <v>940</v>
      </c>
      <c r="AD274" s="5" t="s">
        <v>792</v>
      </c>
      <c r="AE274" s="5" t="s">
        <v>6604</v>
      </c>
      <c r="AF274" s="5" t="s">
        <v>1817</v>
      </c>
      <c r="AG274" s="5" t="s">
        <v>1819</v>
      </c>
      <c r="AH274" s="5" t="s">
        <v>1817</v>
      </c>
      <c r="AI274" s="5" t="s">
        <v>1819</v>
      </c>
      <c r="AJ274" s="5" t="s">
        <v>1819</v>
      </c>
      <c r="AK274" s="5" t="s">
        <v>1819</v>
      </c>
      <c r="AL274" s="5" t="s">
        <v>2616</v>
      </c>
      <c r="AM274" s="5" t="s">
        <v>1819</v>
      </c>
      <c r="AN274" s="5" t="s">
        <v>2616</v>
      </c>
      <c r="AO274" s="5" t="s">
        <v>1819</v>
      </c>
      <c r="AP274" s="5" t="s">
        <v>1153</v>
      </c>
      <c r="AQ274" s="5" t="s">
        <v>1819</v>
      </c>
      <c r="AR274" s="5" t="s">
        <v>1153</v>
      </c>
      <c r="AS274" s="5" t="s">
        <v>1819</v>
      </c>
      <c r="AT274" s="5" t="s">
        <v>1153</v>
      </c>
      <c r="AU274" s="5" t="s">
        <v>1819</v>
      </c>
      <c r="AV274" s="5" t="s">
        <v>1153</v>
      </c>
      <c r="AW274" s="5" t="s">
        <v>1819</v>
      </c>
      <c r="AX274" s="5" t="s">
        <v>1153</v>
      </c>
      <c r="AY274" s="5" t="s">
        <v>1819</v>
      </c>
      <c r="AZ274" s="5" t="s">
        <v>1153</v>
      </c>
      <c r="BA274" s="5" t="s">
        <v>1819</v>
      </c>
      <c r="BB274" s="33" t="s">
        <v>781</v>
      </c>
      <c r="BC274" s="100">
        <v>43942</v>
      </c>
      <c r="BD274" s="33" t="s">
        <v>4373</v>
      </c>
      <c r="BE274" s="100">
        <v>43991</v>
      </c>
      <c r="BF274" s="65" t="s">
        <v>6544</v>
      </c>
      <c r="BG274" s="96" t="s">
        <v>1157</v>
      </c>
      <c r="BH274" s="5" t="s">
        <v>2295</v>
      </c>
      <c r="BI274" s="5" t="s">
        <v>2296</v>
      </c>
      <c r="BJ274" s="44" t="s">
        <v>1886</v>
      </c>
      <c r="BK274" s="104" t="s">
        <v>2581</v>
      </c>
      <c r="BL274" s="109" t="s">
        <v>2591</v>
      </c>
      <c r="BN274" s="162" t="s">
        <v>5133</v>
      </c>
      <c r="BO274" s="162" t="s">
        <v>5171</v>
      </c>
      <c r="BP274" s="162"/>
      <c r="BQ274" s="162"/>
    </row>
    <row r="275" spans="1:274" s="62" customFormat="1" ht="115.55" hidden="1" customHeight="1" x14ac:dyDescent="0.3">
      <c r="A275" s="106" t="s">
        <v>1521</v>
      </c>
      <c r="B275" s="17" t="s">
        <v>1324</v>
      </c>
      <c r="C275" s="92">
        <v>43630</v>
      </c>
      <c r="D275" s="92" t="s">
        <v>4287</v>
      </c>
      <c r="E275" s="106" t="s">
        <v>1029</v>
      </c>
      <c r="F275" s="161" t="s">
        <v>6605</v>
      </c>
      <c r="G275" s="5" t="s">
        <v>8724</v>
      </c>
      <c r="H275" s="5" t="s">
        <v>634</v>
      </c>
      <c r="I275" s="5" t="s">
        <v>635</v>
      </c>
      <c r="J275" s="5" t="s">
        <v>636</v>
      </c>
      <c r="K275" s="104">
        <v>1</v>
      </c>
      <c r="L275" s="307">
        <v>43668</v>
      </c>
      <c r="M275" s="307">
        <v>43814</v>
      </c>
      <c r="N275" s="39">
        <f t="shared" si="9"/>
        <v>21</v>
      </c>
      <c r="O275" s="147">
        <v>1</v>
      </c>
      <c r="P275" s="159" t="s">
        <v>48</v>
      </c>
      <c r="Q275" s="159" t="s">
        <v>637</v>
      </c>
      <c r="R275" s="5" t="s">
        <v>815</v>
      </c>
      <c r="S275" s="146">
        <f t="shared" si="8"/>
        <v>197</v>
      </c>
      <c r="T275" s="159"/>
      <c r="U275" s="159"/>
      <c r="V275" s="159" t="s">
        <v>937</v>
      </c>
      <c r="W275" s="159" t="s">
        <v>937</v>
      </c>
      <c r="X275" s="159" t="s">
        <v>937</v>
      </c>
      <c r="Y275" s="159" t="s">
        <v>937</v>
      </c>
      <c r="Z275" s="159" t="s">
        <v>937</v>
      </c>
      <c r="AA275" s="5" t="s">
        <v>937</v>
      </c>
      <c r="AB275" s="5" t="s">
        <v>936</v>
      </c>
      <c r="AC275" s="5" t="s">
        <v>940</v>
      </c>
      <c r="AD275" s="5" t="s">
        <v>6606</v>
      </c>
      <c r="AE275" s="149" t="s">
        <v>1120</v>
      </c>
      <c r="AF275" s="149" t="s">
        <v>1811</v>
      </c>
      <c r="AG275" s="149" t="s">
        <v>1821</v>
      </c>
      <c r="AH275" s="149" t="s">
        <v>1811</v>
      </c>
      <c r="AI275" s="149" t="s">
        <v>1821</v>
      </c>
      <c r="AJ275" s="149" t="s">
        <v>1821</v>
      </c>
      <c r="AK275" s="149" t="s">
        <v>1821</v>
      </c>
      <c r="AL275" s="149" t="s">
        <v>2616</v>
      </c>
      <c r="AM275" s="149" t="s">
        <v>1821</v>
      </c>
      <c r="AN275" s="149" t="s">
        <v>2616</v>
      </c>
      <c r="AO275" s="149" t="s">
        <v>1821</v>
      </c>
      <c r="AP275" s="149" t="s">
        <v>1153</v>
      </c>
      <c r="AQ275" s="149" t="s">
        <v>1821</v>
      </c>
      <c r="AR275" s="149" t="s">
        <v>1153</v>
      </c>
      <c r="AS275" s="149" t="s">
        <v>1821</v>
      </c>
      <c r="AT275" s="149" t="s">
        <v>1153</v>
      </c>
      <c r="AU275" s="149" t="s">
        <v>1821</v>
      </c>
      <c r="AV275" s="149" t="s">
        <v>1153</v>
      </c>
      <c r="AW275" s="149" t="s">
        <v>1821</v>
      </c>
      <c r="AX275" s="149" t="s">
        <v>1153</v>
      </c>
      <c r="AY275" s="149" t="s">
        <v>1821</v>
      </c>
      <c r="AZ275" s="149" t="s">
        <v>1153</v>
      </c>
      <c r="BA275" s="149" t="s">
        <v>1821</v>
      </c>
      <c r="BB275" s="33" t="s">
        <v>781</v>
      </c>
      <c r="BC275" s="92">
        <v>43829</v>
      </c>
      <c r="BD275" s="33" t="s">
        <v>4373</v>
      </c>
      <c r="BE275" s="100">
        <v>43991</v>
      </c>
      <c r="BF275" s="65" t="s">
        <v>6544</v>
      </c>
      <c r="BG275" s="96" t="s">
        <v>1157</v>
      </c>
      <c r="BH275" s="5" t="s">
        <v>2295</v>
      </c>
      <c r="BI275" s="5" t="s">
        <v>2296</v>
      </c>
      <c r="BJ275" s="44" t="s">
        <v>1886</v>
      </c>
      <c r="BK275" s="104" t="s">
        <v>2581</v>
      </c>
      <c r="BL275" s="109" t="s">
        <v>2592</v>
      </c>
      <c r="BN275" s="162" t="s">
        <v>5133</v>
      </c>
      <c r="BO275" s="17" t="s">
        <v>5172</v>
      </c>
      <c r="BP275" s="162"/>
      <c r="BQ275" s="162"/>
    </row>
    <row r="276" spans="1:274" s="62" customFormat="1" ht="115.55" hidden="1" customHeight="1" x14ac:dyDescent="0.3">
      <c r="A276" s="106" t="s">
        <v>1522</v>
      </c>
      <c r="B276" s="17" t="s">
        <v>1324</v>
      </c>
      <c r="C276" s="92">
        <v>43630</v>
      </c>
      <c r="D276" s="92" t="s">
        <v>4287</v>
      </c>
      <c r="E276" s="106" t="s">
        <v>1029</v>
      </c>
      <c r="F276" s="161" t="s">
        <v>6605</v>
      </c>
      <c r="G276" s="5" t="s">
        <v>8724</v>
      </c>
      <c r="H276" s="5" t="s">
        <v>638</v>
      </c>
      <c r="I276" s="5" t="s">
        <v>639</v>
      </c>
      <c r="J276" s="5" t="s">
        <v>640</v>
      </c>
      <c r="K276" s="104">
        <v>1</v>
      </c>
      <c r="L276" s="307">
        <v>43668</v>
      </c>
      <c r="M276" s="307">
        <v>43814</v>
      </c>
      <c r="N276" s="39">
        <f t="shared" si="9"/>
        <v>21</v>
      </c>
      <c r="O276" s="147">
        <v>1</v>
      </c>
      <c r="P276" s="159" t="s">
        <v>48</v>
      </c>
      <c r="Q276" s="159" t="s">
        <v>637</v>
      </c>
      <c r="R276" s="5" t="s">
        <v>1184</v>
      </c>
      <c r="S276" s="146">
        <f t="shared" si="8"/>
        <v>316</v>
      </c>
      <c r="T276" s="159"/>
      <c r="U276" s="159"/>
      <c r="V276" s="159" t="s">
        <v>937</v>
      </c>
      <c r="W276" s="159" t="s">
        <v>937</v>
      </c>
      <c r="X276" s="159" t="s">
        <v>937</v>
      </c>
      <c r="Y276" s="159" t="s">
        <v>937</v>
      </c>
      <c r="Z276" s="159" t="s">
        <v>937</v>
      </c>
      <c r="AA276" s="5" t="s">
        <v>937</v>
      </c>
      <c r="AB276" s="5" t="s">
        <v>936</v>
      </c>
      <c r="AC276" s="5" t="s">
        <v>940</v>
      </c>
      <c r="AD276" s="5" t="s">
        <v>6607</v>
      </c>
      <c r="AE276" s="149" t="s">
        <v>1120</v>
      </c>
      <c r="AF276" s="149" t="s">
        <v>1811</v>
      </c>
      <c r="AG276" s="149" t="s">
        <v>1821</v>
      </c>
      <c r="AH276" s="149" t="s">
        <v>1811</v>
      </c>
      <c r="AI276" s="149" t="s">
        <v>1821</v>
      </c>
      <c r="AJ276" s="149" t="s">
        <v>1821</v>
      </c>
      <c r="AK276" s="149" t="s">
        <v>1821</v>
      </c>
      <c r="AL276" s="149" t="s">
        <v>2616</v>
      </c>
      <c r="AM276" s="149" t="s">
        <v>1821</v>
      </c>
      <c r="AN276" s="149" t="s">
        <v>2616</v>
      </c>
      <c r="AO276" s="149" t="s">
        <v>1821</v>
      </c>
      <c r="AP276" s="149" t="s">
        <v>1153</v>
      </c>
      <c r="AQ276" s="149" t="s">
        <v>1821</v>
      </c>
      <c r="AR276" s="149" t="s">
        <v>1153</v>
      </c>
      <c r="AS276" s="149" t="s">
        <v>1821</v>
      </c>
      <c r="AT276" s="149" t="s">
        <v>1153</v>
      </c>
      <c r="AU276" s="149" t="s">
        <v>1821</v>
      </c>
      <c r="AV276" s="149" t="s">
        <v>1153</v>
      </c>
      <c r="AW276" s="149" t="s">
        <v>1821</v>
      </c>
      <c r="AX276" s="149" t="s">
        <v>1153</v>
      </c>
      <c r="AY276" s="149" t="s">
        <v>1821</v>
      </c>
      <c r="AZ276" s="149" t="s">
        <v>1153</v>
      </c>
      <c r="BA276" s="149" t="s">
        <v>1821</v>
      </c>
      <c r="BB276" s="33" t="s">
        <v>781</v>
      </c>
      <c r="BC276" s="92">
        <v>43829</v>
      </c>
      <c r="BD276" s="33" t="s">
        <v>4373</v>
      </c>
      <c r="BE276" s="100">
        <v>43991</v>
      </c>
      <c r="BF276" s="65" t="s">
        <v>6544</v>
      </c>
      <c r="BG276" s="96" t="s">
        <v>1157</v>
      </c>
      <c r="BH276" s="5" t="s">
        <v>2295</v>
      </c>
      <c r="BI276" s="5" t="s">
        <v>2296</v>
      </c>
      <c r="BJ276" s="44" t="s">
        <v>1886</v>
      </c>
      <c r="BK276" s="104" t="s">
        <v>2581</v>
      </c>
      <c r="BL276" s="109" t="s">
        <v>2592</v>
      </c>
      <c r="BN276" s="162" t="s">
        <v>5133</v>
      </c>
      <c r="BO276" s="17" t="s">
        <v>5172</v>
      </c>
      <c r="BP276" s="162"/>
      <c r="BQ276" s="162"/>
    </row>
    <row r="277" spans="1:274" s="62" customFormat="1" ht="115.55" hidden="1" customHeight="1" x14ac:dyDescent="0.3">
      <c r="A277" s="106" t="s">
        <v>1523</v>
      </c>
      <c r="B277" s="17" t="s">
        <v>1324</v>
      </c>
      <c r="C277" s="92">
        <v>43630</v>
      </c>
      <c r="D277" s="92" t="s">
        <v>4287</v>
      </c>
      <c r="E277" s="106" t="s">
        <v>1029</v>
      </c>
      <c r="F277" s="161" t="s">
        <v>6605</v>
      </c>
      <c r="G277" s="5" t="s">
        <v>638</v>
      </c>
      <c r="H277" s="5" t="s">
        <v>639</v>
      </c>
      <c r="I277" s="5" t="s">
        <v>640</v>
      </c>
      <c r="J277" s="5" t="s">
        <v>779</v>
      </c>
      <c r="K277" s="104">
        <v>1</v>
      </c>
      <c r="L277" s="307">
        <v>43668</v>
      </c>
      <c r="M277" s="307">
        <v>43814</v>
      </c>
      <c r="N277" s="39">
        <f t="shared" si="9"/>
        <v>21</v>
      </c>
      <c r="O277" s="147">
        <v>1</v>
      </c>
      <c r="P277" s="159" t="s">
        <v>48</v>
      </c>
      <c r="Q277" s="159" t="s">
        <v>637</v>
      </c>
      <c r="R277" s="5" t="s">
        <v>1184</v>
      </c>
      <c r="S277" s="146">
        <f t="shared" si="8"/>
        <v>316</v>
      </c>
      <c r="T277" s="159"/>
      <c r="U277" s="159"/>
      <c r="V277" s="159" t="s">
        <v>937</v>
      </c>
      <c r="W277" s="159" t="s">
        <v>937</v>
      </c>
      <c r="X277" s="159" t="s">
        <v>937</v>
      </c>
      <c r="Y277" s="159" t="s">
        <v>937</v>
      </c>
      <c r="Z277" s="159" t="s">
        <v>937</v>
      </c>
      <c r="AA277" s="5" t="s">
        <v>937</v>
      </c>
      <c r="AB277" s="5" t="s">
        <v>936</v>
      </c>
      <c r="AC277" s="5" t="s">
        <v>940</v>
      </c>
      <c r="AD277" s="5" t="s">
        <v>6608</v>
      </c>
      <c r="AE277" s="149" t="s">
        <v>1120</v>
      </c>
      <c r="AF277" s="149" t="s">
        <v>1811</v>
      </c>
      <c r="AG277" s="149" t="s">
        <v>1821</v>
      </c>
      <c r="AH277" s="149" t="s">
        <v>1811</v>
      </c>
      <c r="AI277" s="149" t="s">
        <v>1821</v>
      </c>
      <c r="AJ277" s="149" t="s">
        <v>1821</v>
      </c>
      <c r="AK277" s="149" t="s">
        <v>1821</v>
      </c>
      <c r="AL277" s="149" t="s">
        <v>2616</v>
      </c>
      <c r="AM277" s="149" t="s">
        <v>1821</v>
      </c>
      <c r="AN277" s="149" t="s">
        <v>2616</v>
      </c>
      <c r="AO277" s="149" t="s">
        <v>1821</v>
      </c>
      <c r="AP277" s="149" t="s">
        <v>1153</v>
      </c>
      <c r="AQ277" s="149" t="s">
        <v>1821</v>
      </c>
      <c r="AR277" s="149" t="s">
        <v>1153</v>
      </c>
      <c r="AS277" s="149" t="s">
        <v>1821</v>
      </c>
      <c r="AT277" s="149" t="s">
        <v>1153</v>
      </c>
      <c r="AU277" s="149" t="s">
        <v>1821</v>
      </c>
      <c r="AV277" s="149" t="s">
        <v>1153</v>
      </c>
      <c r="AW277" s="149" t="s">
        <v>1821</v>
      </c>
      <c r="AX277" s="149" t="s">
        <v>1153</v>
      </c>
      <c r="AY277" s="149" t="s">
        <v>1821</v>
      </c>
      <c r="AZ277" s="149" t="s">
        <v>1153</v>
      </c>
      <c r="BA277" s="149" t="s">
        <v>1821</v>
      </c>
      <c r="BB277" s="33" t="s">
        <v>781</v>
      </c>
      <c r="BC277" s="92">
        <v>43829</v>
      </c>
      <c r="BD277" s="33" t="s">
        <v>4373</v>
      </c>
      <c r="BE277" s="100">
        <v>43991</v>
      </c>
      <c r="BF277" s="65" t="s">
        <v>6544</v>
      </c>
      <c r="BG277" s="96" t="s">
        <v>1157</v>
      </c>
      <c r="BH277" s="5" t="s">
        <v>2295</v>
      </c>
      <c r="BI277" s="5" t="s">
        <v>2296</v>
      </c>
      <c r="BJ277" s="44" t="s">
        <v>1886</v>
      </c>
      <c r="BK277" s="104" t="s">
        <v>2581</v>
      </c>
      <c r="BL277" s="109" t="s">
        <v>2592</v>
      </c>
      <c r="BN277" s="162" t="s">
        <v>5133</v>
      </c>
      <c r="BO277" s="17" t="s">
        <v>5172</v>
      </c>
      <c r="BP277" s="162"/>
      <c r="BQ277" s="162"/>
    </row>
    <row r="278" spans="1:274" s="62" customFormat="1" ht="115.55" hidden="1" customHeight="1" x14ac:dyDescent="0.3">
      <c r="A278" s="106" t="s">
        <v>1524</v>
      </c>
      <c r="B278" s="17" t="s">
        <v>1324</v>
      </c>
      <c r="C278" s="92">
        <v>43630</v>
      </c>
      <c r="D278" s="92" t="s">
        <v>4287</v>
      </c>
      <c r="E278" s="106" t="s">
        <v>1029</v>
      </c>
      <c r="F278" s="161" t="s">
        <v>6605</v>
      </c>
      <c r="G278" s="5" t="s">
        <v>8724</v>
      </c>
      <c r="H278" s="5" t="s">
        <v>1289</v>
      </c>
      <c r="I278" s="5" t="s">
        <v>641</v>
      </c>
      <c r="J278" s="5" t="s">
        <v>642</v>
      </c>
      <c r="K278" s="104">
        <v>1</v>
      </c>
      <c r="L278" s="307">
        <v>43668</v>
      </c>
      <c r="M278" s="307">
        <v>43814</v>
      </c>
      <c r="N278" s="39">
        <f t="shared" si="9"/>
        <v>21</v>
      </c>
      <c r="O278" s="147">
        <v>1</v>
      </c>
      <c r="P278" s="159" t="s">
        <v>48</v>
      </c>
      <c r="Q278" s="159"/>
      <c r="R278" s="5" t="s">
        <v>6609</v>
      </c>
      <c r="S278" s="146">
        <f t="shared" si="8"/>
        <v>355</v>
      </c>
      <c r="T278" s="159"/>
      <c r="U278" s="159"/>
      <c r="V278" s="159" t="s">
        <v>937</v>
      </c>
      <c r="W278" s="159" t="s">
        <v>937</v>
      </c>
      <c r="X278" s="159" t="s">
        <v>937</v>
      </c>
      <c r="Y278" s="159" t="s">
        <v>937</v>
      </c>
      <c r="Z278" s="159" t="s">
        <v>937</v>
      </c>
      <c r="AA278" s="5" t="s">
        <v>937</v>
      </c>
      <c r="AB278" s="5" t="s">
        <v>936</v>
      </c>
      <c r="AC278" s="5" t="s">
        <v>940</v>
      </c>
      <c r="AD278" s="5" t="s">
        <v>6610</v>
      </c>
      <c r="AE278" s="5" t="s">
        <v>6611</v>
      </c>
      <c r="AF278" s="149" t="s">
        <v>8725</v>
      </c>
      <c r="AG278" s="149" t="s">
        <v>8726</v>
      </c>
      <c r="AH278" s="61" t="s">
        <v>937</v>
      </c>
      <c r="AI278" s="5" t="s">
        <v>9291</v>
      </c>
      <c r="AJ278" s="61" t="s">
        <v>937</v>
      </c>
      <c r="AK278" s="5" t="s">
        <v>9291</v>
      </c>
      <c r="AL278" s="61" t="s">
        <v>937</v>
      </c>
      <c r="AM278" s="5" t="s">
        <v>9291</v>
      </c>
      <c r="AN278" s="61" t="s">
        <v>937</v>
      </c>
      <c r="AO278" s="5" t="s">
        <v>9291</v>
      </c>
      <c r="AP278" s="61" t="s">
        <v>937</v>
      </c>
      <c r="AQ278" s="5" t="s">
        <v>9291</v>
      </c>
      <c r="AR278" s="61" t="s">
        <v>937</v>
      </c>
      <c r="AS278" s="5" t="s">
        <v>9291</v>
      </c>
      <c r="AT278" s="61" t="s">
        <v>937</v>
      </c>
      <c r="AU278" s="5" t="s">
        <v>9291</v>
      </c>
      <c r="AV278" s="61" t="s">
        <v>937</v>
      </c>
      <c r="AW278" s="5" t="s">
        <v>9291</v>
      </c>
      <c r="AX278" s="61" t="s">
        <v>937</v>
      </c>
      <c r="AY278" s="5" t="s">
        <v>9291</v>
      </c>
      <c r="AZ278" s="61" t="s">
        <v>937</v>
      </c>
      <c r="BA278" s="5" t="s">
        <v>9291</v>
      </c>
      <c r="BB278" s="33" t="s">
        <v>902</v>
      </c>
      <c r="BC278" s="100">
        <v>44021</v>
      </c>
      <c r="BD278" s="33" t="s">
        <v>4373</v>
      </c>
      <c r="BE278" s="100">
        <v>43991</v>
      </c>
      <c r="BF278" s="65" t="s">
        <v>6544</v>
      </c>
      <c r="BG278" s="96" t="s">
        <v>1157</v>
      </c>
      <c r="BH278" s="5" t="s">
        <v>2295</v>
      </c>
      <c r="BI278" s="5" t="s">
        <v>2296</v>
      </c>
      <c r="BJ278" s="44" t="s">
        <v>1886</v>
      </c>
      <c r="BK278" s="104" t="s">
        <v>2581</v>
      </c>
      <c r="BL278" s="109" t="s">
        <v>2592</v>
      </c>
      <c r="BN278" s="162" t="s">
        <v>5133</v>
      </c>
      <c r="BO278" s="17" t="s">
        <v>5172</v>
      </c>
      <c r="BP278" s="162"/>
      <c r="BQ278" s="162"/>
    </row>
    <row r="279" spans="1:274" s="62" customFormat="1" ht="115.55" hidden="1" customHeight="1" x14ac:dyDescent="0.3">
      <c r="A279" s="106" t="s">
        <v>1525</v>
      </c>
      <c r="B279" s="17" t="s">
        <v>1324</v>
      </c>
      <c r="C279" s="92">
        <v>43630</v>
      </c>
      <c r="D279" s="92" t="s">
        <v>4287</v>
      </c>
      <c r="E279" s="106" t="s">
        <v>1030</v>
      </c>
      <c r="F279" s="161" t="s">
        <v>6612</v>
      </c>
      <c r="G279" s="5" t="s">
        <v>643</v>
      </c>
      <c r="H279" s="5" t="s">
        <v>644</v>
      </c>
      <c r="I279" s="5" t="s">
        <v>645</v>
      </c>
      <c r="J279" s="5" t="s">
        <v>625</v>
      </c>
      <c r="K279" s="109">
        <v>1</v>
      </c>
      <c r="L279" s="307">
        <v>43710</v>
      </c>
      <c r="M279" s="307">
        <v>43769</v>
      </c>
      <c r="N279" s="39">
        <f t="shared" si="9"/>
        <v>9</v>
      </c>
      <c r="O279" s="147">
        <v>1</v>
      </c>
      <c r="P279" s="159" t="s">
        <v>116</v>
      </c>
      <c r="Q279" s="159"/>
      <c r="R279" s="5" t="s">
        <v>6613</v>
      </c>
      <c r="S279" s="146">
        <f t="shared" si="8"/>
        <v>390</v>
      </c>
      <c r="T279" s="159"/>
      <c r="U279" s="159"/>
      <c r="V279" s="159" t="s">
        <v>937</v>
      </c>
      <c r="W279" s="159" t="s">
        <v>937</v>
      </c>
      <c r="X279" s="159" t="s">
        <v>937</v>
      </c>
      <c r="Y279" s="159" t="s">
        <v>937</v>
      </c>
      <c r="Z279" s="159" t="s">
        <v>937</v>
      </c>
      <c r="AA279" s="5" t="s">
        <v>937</v>
      </c>
      <c r="AB279" s="5" t="s">
        <v>936</v>
      </c>
      <c r="AC279" s="5" t="s">
        <v>940</v>
      </c>
      <c r="AD279" s="5" t="s">
        <v>6614</v>
      </c>
      <c r="AE279" s="5" t="s">
        <v>9301</v>
      </c>
      <c r="AF279" s="149" t="s">
        <v>937</v>
      </c>
      <c r="AG279" s="5" t="s">
        <v>9301</v>
      </c>
      <c r="AH279" s="149" t="s">
        <v>937</v>
      </c>
      <c r="AI279" s="5" t="s">
        <v>9301</v>
      </c>
      <c r="AJ279" s="149" t="s">
        <v>937</v>
      </c>
      <c r="AK279" s="5" t="s">
        <v>9301</v>
      </c>
      <c r="AL279" s="149" t="s">
        <v>937</v>
      </c>
      <c r="AM279" s="5" t="s">
        <v>9301</v>
      </c>
      <c r="AN279" s="149" t="s">
        <v>937</v>
      </c>
      <c r="AO279" s="5" t="s">
        <v>9301</v>
      </c>
      <c r="AP279" s="149" t="s">
        <v>937</v>
      </c>
      <c r="AQ279" s="5" t="s">
        <v>9301</v>
      </c>
      <c r="AR279" s="149" t="s">
        <v>937</v>
      </c>
      <c r="AS279" s="5" t="s">
        <v>9301</v>
      </c>
      <c r="AT279" s="149" t="s">
        <v>937</v>
      </c>
      <c r="AU279" s="5" t="s">
        <v>9301</v>
      </c>
      <c r="AV279" s="149" t="s">
        <v>937</v>
      </c>
      <c r="AW279" s="5" t="s">
        <v>9301</v>
      </c>
      <c r="AX279" s="149" t="s">
        <v>937</v>
      </c>
      <c r="AY279" s="5" t="s">
        <v>9301</v>
      </c>
      <c r="AZ279" s="149" t="s">
        <v>937</v>
      </c>
      <c r="BA279" s="5" t="s">
        <v>9301</v>
      </c>
      <c r="BB279" s="33" t="s">
        <v>902</v>
      </c>
      <c r="BC279" s="92">
        <v>43851</v>
      </c>
      <c r="BD279" s="33" t="s">
        <v>4373</v>
      </c>
      <c r="BE279" s="92">
        <v>43883</v>
      </c>
      <c r="BF279" s="5" t="s">
        <v>1339</v>
      </c>
      <c r="BG279" s="5" t="s">
        <v>1132</v>
      </c>
      <c r="BH279" s="5" t="s">
        <v>2297</v>
      </c>
      <c r="BI279" s="5" t="s">
        <v>9262</v>
      </c>
      <c r="BJ279" s="44" t="s">
        <v>1886</v>
      </c>
      <c r="BK279" s="104" t="s">
        <v>2581</v>
      </c>
      <c r="BL279" s="109" t="s">
        <v>2591</v>
      </c>
      <c r="BN279" s="162" t="s">
        <v>5133</v>
      </c>
      <c r="BO279" s="17" t="s">
        <v>5173</v>
      </c>
      <c r="BP279" s="162"/>
      <c r="BQ279" s="162"/>
    </row>
    <row r="280" spans="1:274" s="62" customFormat="1" ht="115.55" hidden="1" customHeight="1" x14ac:dyDescent="0.3">
      <c r="A280" s="106" t="s">
        <v>1526</v>
      </c>
      <c r="B280" s="17" t="s">
        <v>1324</v>
      </c>
      <c r="C280" s="92">
        <v>43630</v>
      </c>
      <c r="D280" s="92" t="s">
        <v>4287</v>
      </c>
      <c r="E280" s="106" t="s">
        <v>1030</v>
      </c>
      <c r="F280" s="161" t="s">
        <v>6612</v>
      </c>
      <c r="G280" s="5" t="s">
        <v>643</v>
      </c>
      <c r="H280" s="5" t="s">
        <v>646</v>
      </c>
      <c r="I280" s="5" t="s">
        <v>647</v>
      </c>
      <c r="J280" s="5" t="s">
        <v>648</v>
      </c>
      <c r="K280" s="109">
        <v>1</v>
      </c>
      <c r="L280" s="307">
        <v>43710</v>
      </c>
      <c r="M280" s="307">
        <v>43738</v>
      </c>
      <c r="N280" s="39">
        <f t="shared" si="9"/>
        <v>4</v>
      </c>
      <c r="O280" s="147">
        <v>1</v>
      </c>
      <c r="P280" s="17" t="s">
        <v>116</v>
      </c>
      <c r="Q280" s="159"/>
      <c r="R280" s="5" t="s">
        <v>6615</v>
      </c>
      <c r="S280" s="146">
        <f t="shared" si="8"/>
        <v>301</v>
      </c>
      <c r="T280" s="159"/>
      <c r="U280" s="159"/>
      <c r="V280" s="159" t="s">
        <v>937</v>
      </c>
      <c r="W280" s="159" t="s">
        <v>937</v>
      </c>
      <c r="X280" s="159" t="s">
        <v>937</v>
      </c>
      <c r="Y280" s="159" t="s">
        <v>937</v>
      </c>
      <c r="Z280" s="159" t="s">
        <v>937</v>
      </c>
      <c r="AA280" s="5" t="s">
        <v>937</v>
      </c>
      <c r="AB280" s="5" t="s">
        <v>936</v>
      </c>
      <c r="AC280" s="5" t="s">
        <v>940</v>
      </c>
      <c r="AD280" s="5" t="s">
        <v>6616</v>
      </c>
      <c r="AE280" s="5" t="s">
        <v>9301</v>
      </c>
      <c r="AF280" s="149" t="s">
        <v>937</v>
      </c>
      <c r="AG280" s="5" t="s">
        <v>9301</v>
      </c>
      <c r="AH280" s="149" t="s">
        <v>937</v>
      </c>
      <c r="AI280" s="5" t="s">
        <v>9301</v>
      </c>
      <c r="AJ280" s="149" t="s">
        <v>937</v>
      </c>
      <c r="AK280" s="5" t="s">
        <v>9301</v>
      </c>
      <c r="AL280" s="149" t="s">
        <v>937</v>
      </c>
      <c r="AM280" s="5" t="s">
        <v>9301</v>
      </c>
      <c r="AN280" s="149" t="s">
        <v>937</v>
      </c>
      <c r="AO280" s="5" t="s">
        <v>9301</v>
      </c>
      <c r="AP280" s="149" t="s">
        <v>937</v>
      </c>
      <c r="AQ280" s="5" t="s">
        <v>9301</v>
      </c>
      <c r="AR280" s="149" t="s">
        <v>937</v>
      </c>
      <c r="AS280" s="5" t="s">
        <v>9301</v>
      </c>
      <c r="AT280" s="149" t="s">
        <v>937</v>
      </c>
      <c r="AU280" s="5" t="s">
        <v>9301</v>
      </c>
      <c r="AV280" s="149" t="s">
        <v>937</v>
      </c>
      <c r="AW280" s="5" t="s">
        <v>9301</v>
      </c>
      <c r="AX280" s="149" t="s">
        <v>937</v>
      </c>
      <c r="AY280" s="5" t="s">
        <v>9301</v>
      </c>
      <c r="AZ280" s="149" t="s">
        <v>937</v>
      </c>
      <c r="BA280" s="5" t="s">
        <v>9301</v>
      </c>
      <c r="BB280" s="33" t="s">
        <v>902</v>
      </c>
      <c r="BC280" s="92">
        <v>43851</v>
      </c>
      <c r="BD280" s="33" t="s">
        <v>4373</v>
      </c>
      <c r="BE280" s="92">
        <v>43883</v>
      </c>
      <c r="BF280" s="5" t="s">
        <v>1339</v>
      </c>
      <c r="BG280" s="5" t="s">
        <v>1132</v>
      </c>
      <c r="BH280" s="5" t="s">
        <v>2297</v>
      </c>
      <c r="BI280" s="5" t="s">
        <v>9262</v>
      </c>
      <c r="BJ280" s="44" t="s">
        <v>1886</v>
      </c>
      <c r="BK280" s="104" t="s">
        <v>2581</v>
      </c>
      <c r="BL280" s="109" t="s">
        <v>2591</v>
      </c>
      <c r="BN280" s="162" t="s">
        <v>5133</v>
      </c>
      <c r="BO280" s="17" t="s">
        <v>5173</v>
      </c>
      <c r="BP280" s="162"/>
      <c r="BQ280" s="162"/>
    </row>
    <row r="281" spans="1:274" s="62" customFormat="1" ht="115.55" hidden="1" customHeight="1" x14ac:dyDescent="0.3">
      <c r="A281" s="106" t="s">
        <v>1527</v>
      </c>
      <c r="B281" s="17" t="s">
        <v>1324</v>
      </c>
      <c r="C281" s="92">
        <v>43630</v>
      </c>
      <c r="D281" s="92" t="s">
        <v>4287</v>
      </c>
      <c r="E281" s="106" t="s">
        <v>1030</v>
      </c>
      <c r="F281" s="161" t="s">
        <v>6612</v>
      </c>
      <c r="G281" s="5" t="s">
        <v>643</v>
      </c>
      <c r="H281" s="5" t="s">
        <v>649</v>
      </c>
      <c r="I281" s="5" t="s">
        <v>594</v>
      </c>
      <c r="J281" s="5" t="s">
        <v>586</v>
      </c>
      <c r="K281" s="109">
        <v>1</v>
      </c>
      <c r="L281" s="307">
        <v>43710</v>
      </c>
      <c r="M281" s="307">
        <v>43738</v>
      </c>
      <c r="N281" s="39">
        <f t="shared" si="9"/>
        <v>4</v>
      </c>
      <c r="O281" s="147">
        <v>1</v>
      </c>
      <c r="P281" s="159" t="s">
        <v>116</v>
      </c>
      <c r="Q281" s="159"/>
      <c r="R281" s="5" t="s">
        <v>816</v>
      </c>
      <c r="S281" s="146">
        <f t="shared" si="8"/>
        <v>380</v>
      </c>
      <c r="T281" s="159"/>
      <c r="U281" s="159"/>
      <c r="V281" s="159" t="s">
        <v>937</v>
      </c>
      <c r="W281" s="159" t="s">
        <v>937</v>
      </c>
      <c r="X281" s="159" t="s">
        <v>937</v>
      </c>
      <c r="Y281" s="159" t="s">
        <v>937</v>
      </c>
      <c r="Z281" s="159" t="s">
        <v>937</v>
      </c>
      <c r="AA281" s="5" t="s">
        <v>937</v>
      </c>
      <c r="AB281" s="5" t="s">
        <v>936</v>
      </c>
      <c r="AC281" s="5" t="s">
        <v>940</v>
      </c>
      <c r="AD281" s="5" t="s">
        <v>6617</v>
      </c>
      <c r="AE281" s="5" t="s">
        <v>1120</v>
      </c>
      <c r="AF281" s="149" t="s">
        <v>1811</v>
      </c>
      <c r="AG281" s="149" t="s">
        <v>1821</v>
      </c>
      <c r="AH281" s="149" t="s">
        <v>1811</v>
      </c>
      <c r="AI281" s="149" t="s">
        <v>1821</v>
      </c>
      <c r="AJ281" s="149" t="s">
        <v>1821</v>
      </c>
      <c r="AK281" s="149" t="s">
        <v>1821</v>
      </c>
      <c r="AL281" s="149" t="s">
        <v>2616</v>
      </c>
      <c r="AM281" s="149" t="s">
        <v>1821</v>
      </c>
      <c r="AN281" s="149" t="s">
        <v>2616</v>
      </c>
      <c r="AO281" s="149" t="s">
        <v>1821</v>
      </c>
      <c r="AP281" s="149" t="s">
        <v>1153</v>
      </c>
      <c r="AQ281" s="149" t="s">
        <v>1821</v>
      </c>
      <c r="AR281" s="149" t="s">
        <v>1153</v>
      </c>
      <c r="AS281" s="149" t="s">
        <v>1821</v>
      </c>
      <c r="AT281" s="149" t="s">
        <v>1153</v>
      </c>
      <c r="AU281" s="149" t="s">
        <v>1821</v>
      </c>
      <c r="AV281" s="149" t="s">
        <v>1153</v>
      </c>
      <c r="AW281" s="149" t="s">
        <v>1821</v>
      </c>
      <c r="AX281" s="149" t="s">
        <v>1153</v>
      </c>
      <c r="AY281" s="149" t="s">
        <v>1821</v>
      </c>
      <c r="AZ281" s="149" t="s">
        <v>1153</v>
      </c>
      <c r="BA281" s="149" t="s">
        <v>1821</v>
      </c>
      <c r="BB281" s="33" t="s">
        <v>781</v>
      </c>
      <c r="BC281" s="92">
        <v>43829</v>
      </c>
      <c r="BD281" s="33" t="s">
        <v>4373</v>
      </c>
      <c r="BE281" s="92">
        <v>43883</v>
      </c>
      <c r="BF281" s="5" t="s">
        <v>1340</v>
      </c>
      <c r="BG281" s="5" t="s">
        <v>1132</v>
      </c>
      <c r="BH281" s="5" t="s">
        <v>2297</v>
      </c>
      <c r="BI281" s="5" t="s">
        <v>9262</v>
      </c>
      <c r="BJ281" s="44" t="s">
        <v>1886</v>
      </c>
      <c r="BK281" s="104" t="s">
        <v>2581</v>
      </c>
      <c r="BL281" s="109" t="s">
        <v>2591</v>
      </c>
      <c r="BN281" s="162" t="s">
        <v>5133</v>
      </c>
      <c r="BO281" s="17" t="s">
        <v>5173</v>
      </c>
      <c r="BP281" s="162"/>
      <c r="BQ281" s="162"/>
    </row>
    <row r="282" spans="1:274" ht="115.55" hidden="1" customHeight="1" x14ac:dyDescent="0.25">
      <c r="A282" s="106" t="s">
        <v>1528</v>
      </c>
      <c r="B282" s="17" t="s">
        <v>1324</v>
      </c>
      <c r="C282" s="92">
        <v>43630</v>
      </c>
      <c r="D282" s="92" t="s">
        <v>4288</v>
      </c>
      <c r="E282" s="106" t="s">
        <v>1031</v>
      </c>
      <c r="F282" s="161" t="s">
        <v>6618</v>
      </c>
      <c r="G282" s="5" t="s">
        <v>650</v>
      </c>
      <c r="H282" s="5" t="s">
        <v>651</v>
      </c>
      <c r="I282" s="5" t="s">
        <v>652</v>
      </c>
      <c r="J282" s="5" t="s">
        <v>648</v>
      </c>
      <c r="K282" s="109">
        <v>1</v>
      </c>
      <c r="L282" s="307">
        <v>43710</v>
      </c>
      <c r="M282" s="307">
        <v>43769</v>
      </c>
      <c r="N282" s="39">
        <f t="shared" si="9"/>
        <v>9</v>
      </c>
      <c r="O282" s="147">
        <v>1</v>
      </c>
      <c r="P282" s="159" t="s">
        <v>116</v>
      </c>
      <c r="Q282" s="159"/>
      <c r="R282" s="5" t="s">
        <v>6619</v>
      </c>
      <c r="S282" s="146">
        <f t="shared" si="8"/>
        <v>376</v>
      </c>
      <c r="T282" s="159"/>
      <c r="U282" s="159"/>
      <c r="V282" s="159" t="s">
        <v>937</v>
      </c>
      <c r="W282" s="159" t="s">
        <v>937</v>
      </c>
      <c r="X282" s="159" t="s">
        <v>937</v>
      </c>
      <c r="Y282" s="159" t="s">
        <v>937</v>
      </c>
      <c r="Z282" s="159" t="s">
        <v>937</v>
      </c>
      <c r="AA282" s="5" t="s">
        <v>937</v>
      </c>
      <c r="AB282" s="5" t="s">
        <v>936</v>
      </c>
      <c r="AC282" s="5" t="s">
        <v>940</v>
      </c>
      <c r="AD282" s="5" t="s">
        <v>6620</v>
      </c>
      <c r="AE282" s="5" t="s">
        <v>1129</v>
      </c>
      <c r="AF282" s="5" t="s">
        <v>937</v>
      </c>
      <c r="AG282" s="5" t="s">
        <v>9293</v>
      </c>
      <c r="AH282" s="5" t="s">
        <v>937</v>
      </c>
      <c r="AI282" s="5" t="s">
        <v>9293</v>
      </c>
      <c r="AJ282" s="5" t="s">
        <v>937</v>
      </c>
      <c r="AK282" s="5" t="s">
        <v>9293</v>
      </c>
      <c r="AL282" s="5" t="s">
        <v>937</v>
      </c>
      <c r="AM282" s="5" t="s">
        <v>9293</v>
      </c>
      <c r="AN282" s="5" t="s">
        <v>937</v>
      </c>
      <c r="AO282" s="5" t="s">
        <v>9293</v>
      </c>
      <c r="AP282" s="5" t="s">
        <v>937</v>
      </c>
      <c r="AQ282" s="5" t="s">
        <v>9293</v>
      </c>
      <c r="AR282" s="5" t="s">
        <v>937</v>
      </c>
      <c r="AS282" s="5" t="s">
        <v>9293</v>
      </c>
      <c r="AT282" s="5" t="s">
        <v>937</v>
      </c>
      <c r="AU282" s="5" t="s">
        <v>9293</v>
      </c>
      <c r="AV282" s="5" t="s">
        <v>937</v>
      </c>
      <c r="AW282" s="5" t="s">
        <v>9293</v>
      </c>
      <c r="AX282" s="5" t="s">
        <v>937</v>
      </c>
      <c r="AY282" s="5" t="s">
        <v>9293</v>
      </c>
      <c r="AZ282" s="5" t="s">
        <v>937</v>
      </c>
      <c r="BA282" s="5" t="s">
        <v>9293</v>
      </c>
      <c r="BB282" s="33" t="s">
        <v>902</v>
      </c>
      <c r="BC282" s="92">
        <v>43941</v>
      </c>
      <c r="BD282" s="33" t="s">
        <v>954</v>
      </c>
      <c r="BE282" s="100">
        <v>43991</v>
      </c>
      <c r="BF282" s="96" t="s">
        <v>1334</v>
      </c>
      <c r="BG282" s="5" t="s">
        <v>1186</v>
      </c>
      <c r="BH282" s="5" t="s">
        <v>2295</v>
      </c>
      <c r="BI282" s="5" t="s">
        <v>2296</v>
      </c>
      <c r="BJ282" s="44" t="s">
        <v>1885</v>
      </c>
      <c r="BK282" s="104" t="s">
        <v>1153</v>
      </c>
      <c r="BL282" s="104" t="s">
        <v>1153</v>
      </c>
      <c r="BM282" s="62"/>
      <c r="BN282" s="162" t="s">
        <v>5133</v>
      </c>
      <c r="BO282" s="162" t="s">
        <v>5174</v>
      </c>
      <c r="BP282" s="162"/>
      <c r="BQ282" s="1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row>
    <row r="283" spans="1:274" ht="115.55" hidden="1" customHeight="1" x14ac:dyDescent="0.25">
      <c r="A283" s="106" t="s">
        <v>1529</v>
      </c>
      <c r="B283" s="17" t="s">
        <v>1324</v>
      </c>
      <c r="C283" s="92">
        <v>43630</v>
      </c>
      <c r="D283" s="92" t="s">
        <v>4288</v>
      </c>
      <c r="E283" s="106" t="s">
        <v>1031</v>
      </c>
      <c r="F283" s="161" t="s">
        <v>6618</v>
      </c>
      <c r="G283" s="5" t="s">
        <v>650</v>
      </c>
      <c r="H283" s="5" t="s">
        <v>651</v>
      </c>
      <c r="I283" s="5" t="s">
        <v>653</v>
      </c>
      <c r="J283" s="5" t="s">
        <v>654</v>
      </c>
      <c r="K283" s="109">
        <v>1</v>
      </c>
      <c r="L283" s="307">
        <v>43710</v>
      </c>
      <c r="M283" s="307">
        <v>43738</v>
      </c>
      <c r="N283" s="39">
        <f t="shared" si="9"/>
        <v>4</v>
      </c>
      <c r="O283" s="147">
        <v>1</v>
      </c>
      <c r="P283" s="159" t="s">
        <v>116</v>
      </c>
      <c r="Q283" s="159" t="s">
        <v>158</v>
      </c>
      <c r="R283" s="5" t="s">
        <v>814</v>
      </c>
      <c r="S283" s="146">
        <f t="shared" si="8"/>
        <v>361</v>
      </c>
      <c r="T283" s="159"/>
      <c r="U283" s="159"/>
      <c r="V283" s="159" t="s">
        <v>937</v>
      </c>
      <c r="W283" s="159" t="s">
        <v>937</v>
      </c>
      <c r="X283" s="159" t="s">
        <v>937</v>
      </c>
      <c r="Y283" s="159" t="s">
        <v>937</v>
      </c>
      <c r="Z283" s="159" t="s">
        <v>937</v>
      </c>
      <c r="AA283" s="5" t="s">
        <v>937</v>
      </c>
      <c r="AB283" s="5" t="s">
        <v>936</v>
      </c>
      <c r="AC283" s="5" t="s">
        <v>940</v>
      </c>
      <c r="AD283" s="5" t="s">
        <v>6621</v>
      </c>
      <c r="AE283" s="5" t="s">
        <v>1120</v>
      </c>
      <c r="AF283" s="149" t="s">
        <v>1811</v>
      </c>
      <c r="AG283" s="149" t="s">
        <v>1821</v>
      </c>
      <c r="AH283" s="149" t="s">
        <v>1811</v>
      </c>
      <c r="AI283" s="149" t="s">
        <v>1821</v>
      </c>
      <c r="AJ283" s="149" t="s">
        <v>1821</v>
      </c>
      <c r="AK283" s="149" t="s">
        <v>1821</v>
      </c>
      <c r="AL283" s="149" t="s">
        <v>2616</v>
      </c>
      <c r="AM283" s="149" t="s">
        <v>1821</v>
      </c>
      <c r="AN283" s="149" t="s">
        <v>2616</v>
      </c>
      <c r="AO283" s="149" t="s">
        <v>1821</v>
      </c>
      <c r="AP283" s="149" t="s">
        <v>1153</v>
      </c>
      <c r="AQ283" s="149" t="s">
        <v>1821</v>
      </c>
      <c r="AR283" s="149" t="s">
        <v>1153</v>
      </c>
      <c r="AS283" s="149" t="s">
        <v>1821</v>
      </c>
      <c r="AT283" s="149" t="s">
        <v>1153</v>
      </c>
      <c r="AU283" s="149" t="s">
        <v>1821</v>
      </c>
      <c r="AV283" s="149" t="s">
        <v>1153</v>
      </c>
      <c r="AW283" s="149" t="s">
        <v>1821</v>
      </c>
      <c r="AX283" s="149" t="s">
        <v>1153</v>
      </c>
      <c r="AY283" s="149" t="s">
        <v>1821</v>
      </c>
      <c r="AZ283" s="149" t="s">
        <v>1153</v>
      </c>
      <c r="BA283" s="149" t="s">
        <v>1821</v>
      </c>
      <c r="BB283" s="33" t="s">
        <v>781</v>
      </c>
      <c r="BC283" s="92">
        <v>43829</v>
      </c>
      <c r="BD283" s="33" t="s">
        <v>954</v>
      </c>
      <c r="BE283" s="100">
        <v>43991</v>
      </c>
      <c r="BF283" s="96" t="s">
        <v>1334</v>
      </c>
      <c r="BG283" s="5" t="s">
        <v>1186</v>
      </c>
      <c r="BH283" s="5" t="s">
        <v>2295</v>
      </c>
      <c r="BI283" s="5" t="s">
        <v>2296</v>
      </c>
      <c r="BJ283" s="44" t="s">
        <v>1885</v>
      </c>
      <c r="BK283" s="104" t="s">
        <v>1153</v>
      </c>
      <c r="BL283" s="104" t="s">
        <v>1153</v>
      </c>
      <c r="BM283" s="62"/>
      <c r="BN283" s="162" t="s">
        <v>5133</v>
      </c>
      <c r="BO283" s="162" t="s">
        <v>5174</v>
      </c>
      <c r="BP283" s="162"/>
      <c r="BQ283" s="1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row>
    <row r="284" spans="1:274" ht="115.55" hidden="1" customHeight="1" x14ac:dyDescent="0.25">
      <c r="A284" s="106" t="s">
        <v>1530</v>
      </c>
      <c r="B284" s="17" t="s">
        <v>1324</v>
      </c>
      <c r="C284" s="92">
        <v>43630</v>
      </c>
      <c r="D284" s="92" t="s">
        <v>4287</v>
      </c>
      <c r="E284" s="106" t="s">
        <v>1032</v>
      </c>
      <c r="F284" s="161" t="s">
        <v>6622</v>
      </c>
      <c r="G284" s="37" t="s">
        <v>655</v>
      </c>
      <c r="H284" s="37" t="s">
        <v>656</v>
      </c>
      <c r="I284" s="37" t="s">
        <v>809</v>
      </c>
      <c r="J284" s="37" t="s">
        <v>658</v>
      </c>
      <c r="K284" s="33">
        <v>2</v>
      </c>
      <c r="L284" s="307">
        <v>43668</v>
      </c>
      <c r="M284" s="307">
        <v>44012</v>
      </c>
      <c r="N284" s="39">
        <f t="shared" si="9"/>
        <v>50</v>
      </c>
      <c r="O284" s="164">
        <v>0</v>
      </c>
      <c r="P284" s="159" t="s">
        <v>1134</v>
      </c>
      <c r="Q284" s="159"/>
      <c r="R284" s="5" t="s">
        <v>6623</v>
      </c>
      <c r="S284" s="146">
        <f t="shared" si="8"/>
        <v>102</v>
      </c>
      <c r="T284" s="159"/>
      <c r="U284" s="159"/>
      <c r="V284" s="159" t="s">
        <v>937</v>
      </c>
      <c r="W284" s="159" t="s">
        <v>937</v>
      </c>
      <c r="X284" s="159" t="s">
        <v>937</v>
      </c>
      <c r="Y284" s="159" t="s">
        <v>937</v>
      </c>
      <c r="Z284" s="159" t="s">
        <v>937</v>
      </c>
      <c r="AA284" s="5" t="s">
        <v>937</v>
      </c>
      <c r="AB284" s="5" t="s">
        <v>936</v>
      </c>
      <c r="AC284" s="5" t="s">
        <v>940</v>
      </c>
      <c r="AD284" s="37" t="s">
        <v>6624</v>
      </c>
      <c r="AE284" s="37" t="s">
        <v>6625</v>
      </c>
      <c r="AF284" s="149" t="s">
        <v>1156</v>
      </c>
      <c r="AG284" s="149" t="s">
        <v>6626</v>
      </c>
      <c r="AH284" s="149" t="s">
        <v>1824</v>
      </c>
      <c r="AI284" s="149" t="s">
        <v>6627</v>
      </c>
      <c r="AJ284" s="149" t="s">
        <v>2616</v>
      </c>
      <c r="AK284" s="149" t="s">
        <v>3861</v>
      </c>
      <c r="AL284" s="149" t="s">
        <v>2616</v>
      </c>
      <c r="AM284" s="149" t="s">
        <v>3861</v>
      </c>
      <c r="AN284" s="149" t="s">
        <v>2616</v>
      </c>
      <c r="AO284" s="149" t="s">
        <v>3861</v>
      </c>
      <c r="AP284" s="149" t="s">
        <v>1153</v>
      </c>
      <c r="AQ284" s="149" t="s">
        <v>3861</v>
      </c>
      <c r="AR284" s="149" t="s">
        <v>1153</v>
      </c>
      <c r="AS284" s="149" t="s">
        <v>3861</v>
      </c>
      <c r="AT284" s="149" t="s">
        <v>1153</v>
      </c>
      <c r="AU284" s="149" t="s">
        <v>3861</v>
      </c>
      <c r="AV284" s="149" t="s">
        <v>1153</v>
      </c>
      <c r="AW284" s="149" t="s">
        <v>3861</v>
      </c>
      <c r="AX284" s="149" t="s">
        <v>1153</v>
      </c>
      <c r="AY284" s="149" t="s">
        <v>3861</v>
      </c>
      <c r="AZ284" s="149" t="s">
        <v>1153</v>
      </c>
      <c r="BA284" s="149" t="s">
        <v>3861</v>
      </c>
      <c r="BB284" s="33" t="s">
        <v>957</v>
      </c>
      <c r="BC284" s="100">
        <v>44070</v>
      </c>
      <c r="BD284" s="33" t="s">
        <v>4373</v>
      </c>
      <c r="BE284" s="100">
        <v>43991</v>
      </c>
      <c r="BF284" s="65" t="s">
        <v>6628</v>
      </c>
      <c r="BG284" s="5" t="s">
        <v>9252</v>
      </c>
      <c r="BH284" s="5" t="s">
        <v>9253</v>
      </c>
      <c r="BI284" s="5" t="s">
        <v>9254</v>
      </c>
      <c r="BJ284" s="44" t="s">
        <v>1886</v>
      </c>
      <c r="BK284" s="104" t="s">
        <v>2581</v>
      </c>
      <c r="BL284" s="109" t="s">
        <v>4805</v>
      </c>
      <c r="BM284" s="62"/>
      <c r="BN284" s="17" t="s">
        <v>5130</v>
      </c>
      <c r="BO284" s="17" t="s">
        <v>5157</v>
      </c>
      <c r="BP284" s="162" t="s">
        <v>5175</v>
      </c>
      <c r="BQ284" s="1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row>
    <row r="285" spans="1:274" s="62" customFormat="1" ht="115.55" hidden="1" customHeight="1" x14ac:dyDescent="0.3">
      <c r="A285" s="106" t="s">
        <v>1531</v>
      </c>
      <c r="B285" s="17" t="s">
        <v>1324</v>
      </c>
      <c r="C285" s="92">
        <v>43630</v>
      </c>
      <c r="D285" s="92" t="s">
        <v>4287</v>
      </c>
      <c r="E285" s="106" t="s">
        <v>1032</v>
      </c>
      <c r="F285" s="161" t="s">
        <v>6622</v>
      </c>
      <c r="G285" s="37" t="s">
        <v>655</v>
      </c>
      <c r="H285" s="37" t="s">
        <v>9168</v>
      </c>
      <c r="I285" s="37" t="s">
        <v>659</v>
      </c>
      <c r="J285" s="37" t="s">
        <v>660</v>
      </c>
      <c r="K285" s="33">
        <v>1</v>
      </c>
      <c r="L285" s="307">
        <v>43678</v>
      </c>
      <c r="M285" s="307">
        <v>43830</v>
      </c>
      <c r="N285" s="39">
        <f t="shared" si="9"/>
        <v>22</v>
      </c>
      <c r="O285" s="164">
        <v>0</v>
      </c>
      <c r="P285" s="159" t="s">
        <v>1134</v>
      </c>
      <c r="Q285" s="159" t="s">
        <v>60</v>
      </c>
      <c r="R285" s="5" t="s">
        <v>6629</v>
      </c>
      <c r="S285" s="146">
        <f t="shared" si="8"/>
        <v>101</v>
      </c>
      <c r="T285" s="159"/>
      <c r="U285" s="159"/>
      <c r="V285" s="159" t="s">
        <v>937</v>
      </c>
      <c r="W285" s="159" t="s">
        <v>937</v>
      </c>
      <c r="X285" s="159" t="s">
        <v>937</v>
      </c>
      <c r="Y285" s="159" t="s">
        <v>937</v>
      </c>
      <c r="Z285" s="159" t="s">
        <v>937</v>
      </c>
      <c r="AA285" s="5" t="s">
        <v>937</v>
      </c>
      <c r="AB285" s="5" t="s">
        <v>936</v>
      </c>
      <c r="AC285" s="5" t="s">
        <v>940</v>
      </c>
      <c r="AD285" s="37" t="s">
        <v>6630</v>
      </c>
      <c r="AE285" s="37" t="s">
        <v>6631</v>
      </c>
      <c r="AF285" s="149"/>
      <c r="AG285" s="149" t="s">
        <v>6632</v>
      </c>
      <c r="AH285" s="149" t="s">
        <v>1824</v>
      </c>
      <c r="AI285" s="149" t="s">
        <v>6633</v>
      </c>
      <c r="AJ285" s="149" t="s">
        <v>2616</v>
      </c>
      <c r="AK285" s="149" t="s">
        <v>3861</v>
      </c>
      <c r="AL285" s="149" t="s">
        <v>2616</v>
      </c>
      <c r="AM285" s="149" t="s">
        <v>3861</v>
      </c>
      <c r="AN285" s="149" t="s">
        <v>2616</v>
      </c>
      <c r="AO285" s="149" t="s">
        <v>3861</v>
      </c>
      <c r="AP285" s="149" t="s">
        <v>1153</v>
      </c>
      <c r="AQ285" s="149" t="s">
        <v>3861</v>
      </c>
      <c r="AR285" s="149" t="s">
        <v>1153</v>
      </c>
      <c r="AS285" s="149" t="s">
        <v>3861</v>
      </c>
      <c r="AT285" s="149" t="s">
        <v>1153</v>
      </c>
      <c r="AU285" s="149" t="s">
        <v>3861</v>
      </c>
      <c r="AV285" s="149" t="s">
        <v>1153</v>
      </c>
      <c r="AW285" s="149" t="s">
        <v>3861</v>
      </c>
      <c r="AX285" s="149" t="s">
        <v>1153</v>
      </c>
      <c r="AY285" s="149" t="s">
        <v>3861</v>
      </c>
      <c r="AZ285" s="149" t="s">
        <v>1153</v>
      </c>
      <c r="BA285" s="149" t="s">
        <v>3861</v>
      </c>
      <c r="BB285" s="33" t="s">
        <v>957</v>
      </c>
      <c r="BC285" s="100">
        <v>44070</v>
      </c>
      <c r="BD285" s="33" t="s">
        <v>4373</v>
      </c>
      <c r="BE285" s="100">
        <v>43991</v>
      </c>
      <c r="BF285" s="65" t="s">
        <v>6634</v>
      </c>
      <c r="BG285" s="5" t="s">
        <v>9252</v>
      </c>
      <c r="BH285" s="5" t="s">
        <v>9253</v>
      </c>
      <c r="BI285" s="5" t="s">
        <v>9254</v>
      </c>
      <c r="BJ285" s="44" t="s">
        <v>1886</v>
      </c>
      <c r="BK285" s="104" t="s">
        <v>2581</v>
      </c>
      <c r="BL285" s="109" t="s">
        <v>4805</v>
      </c>
      <c r="BN285" s="17" t="s">
        <v>5130</v>
      </c>
      <c r="BO285" s="17" t="s">
        <v>5157</v>
      </c>
      <c r="BP285" s="162" t="s">
        <v>5175</v>
      </c>
      <c r="BQ285" s="162"/>
    </row>
    <row r="286" spans="1:274" s="62" customFormat="1" ht="115.55" hidden="1" customHeight="1" x14ac:dyDescent="0.3">
      <c r="A286" s="106" t="s">
        <v>1532</v>
      </c>
      <c r="B286" s="17" t="s">
        <v>1324</v>
      </c>
      <c r="C286" s="92">
        <v>43630</v>
      </c>
      <c r="D286" s="92" t="s">
        <v>4287</v>
      </c>
      <c r="E286" s="106" t="s">
        <v>1032</v>
      </c>
      <c r="F286" s="161" t="s">
        <v>6622</v>
      </c>
      <c r="G286" s="37" t="s">
        <v>661</v>
      </c>
      <c r="H286" s="5" t="s">
        <v>662</v>
      </c>
      <c r="I286" s="37" t="s">
        <v>663</v>
      </c>
      <c r="J286" s="37" t="s">
        <v>664</v>
      </c>
      <c r="K286" s="33">
        <v>1</v>
      </c>
      <c r="L286" s="307">
        <v>43668</v>
      </c>
      <c r="M286" s="307">
        <v>43830</v>
      </c>
      <c r="N286" s="39">
        <f t="shared" si="9"/>
        <v>24</v>
      </c>
      <c r="O286" s="147">
        <v>1</v>
      </c>
      <c r="P286" s="159" t="s">
        <v>60</v>
      </c>
      <c r="Q286" s="159"/>
      <c r="R286" s="5" t="s">
        <v>6635</v>
      </c>
      <c r="S286" s="146">
        <f t="shared" si="8"/>
        <v>252</v>
      </c>
      <c r="T286" s="159"/>
      <c r="U286" s="159"/>
      <c r="V286" s="159" t="s">
        <v>937</v>
      </c>
      <c r="W286" s="159" t="s">
        <v>937</v>
      </c>
      <c r="X286" s="159" t="s">
        <v>937</v>
      </c>
      <c r="Y286" s="159" t="s">
        <v>937</v>
      </c>
      <c r="Z286" s="159" t="s">
        <v>937</v>
      </c>
      <c r="AA286" s="5" t="s">
        <v>937</v>
      </c>
      <c r="AB286" s="5" t="s">
        <v>936</v>
      </c>
      <c r="AC286" s="5" t="s">
        <v>940</v>
      </c>
      <c r="AD286" s="86" t="s">
        <v>6636</v>
      </c>
      <c r="AE286" s="149" t="s">
        <v>1120</v>
      </c>
      <c r="AF286" s="149" t="s">
        <v>1811</v>
      </c>
      <c r="AG286" s="149" t="s">
        <v>1821</v>
      </c>
      <c r="AH286" s="149" t="s">
        <v>1811</v>
      </c>
      <c r="AI286" s="149" t="s">
        <v>1821</v>
      </c>
      <c r="AJ286" s="149" t="s">
        <v>1821</v>
      </c>
      <c r="AK286" s="149" t="s">
        <v>1821</v>
      </c>
      <c r="AL286" s="149" t="s">
        <v>2616</v>
      </c>
      <c r="AM286" s="149" t="s">
        <v>1821</v>
      </c>
      <c r="AN286" s="149" t="s">
        <v>2616</v>
      </c>
      <c r="AO286" s="149" t="s">
        <v>1821</v>
      </c>
      <c r="AP286" s="149" t="s">
        <v>1153</v>
      </c>
      <c r="AQ286" s="149" t="s">
        <v>1821</v>
      </c>
      <c r="AR286" s="149" t="s">
        <v>1153</v>
      </c>
      <c r="AS286" s="149" t="s">
        <v>1821</v>
      </c>
      <c r="AT286" s="149" t="s">
        <v>1153</v>
      </c>
      <c r="AU286" s="149" t="s">
        <v>1821</v>
      </c>
      <c r="AV286" s="149" t="s">
        <v>1153</v>
      </c>
      <c r="AW286" s="149" t="s">
        <v>1821</v>
      </c>
      <c r="AX286" s="149" t="s">
        <v>1153</v>
      </c>
      <c r="AY286" s="149" t="s">
        <v>1821</v>
      </c>
      <c r="AZ286" s="149" t="s">
        <v>1153</v>
      </c>
      <c r="BA286" s="149" t="s">
        <v>1821</v>
      </c>
      <c r="BB286" s="33" t="s">
        <v>781</v>
      </c>
      <c r="BC286" s="92">
        <v>43851</v>
      </c>
      <c r="BD286" s="33" t="s">
        <v>4373</v>
      </c>
      <c r="BE286" s="100">
        <v>43991</v>
      </c>
      <c r="BF286" s="65" t="s">
        <v>6544</v>
      </c>
      <c r="BG286" s="96" t="s">
        <v>1157</v>
      </c>
      <c r="BH286" s="5" t="s">
        <v>2295</v>
      </c>
      <c r="BI286" s="5" t="s">
        <v>2296</v>
      </c>
      <c r="BJ286" s="44" t="s">
        <v>1886</v>
      </c>
      <c r="BK286" s="104" t="s">
        <v>2581</v>
      </c>
      <c r="BL286" s="109" t="s">
        <v>1687</v>
      </c>
      <c r="BN286" s="17" t="s">
        <v>5130</v>
      </c>
      <c r="BO286" s="17" t="s">
        <v>5157</v>
      </c>
      <c r="BP286" s="162" t="s">
        <v>5175</v>
      </c>
      <c r="BQ286" s="162"/>
    </row>
    <row r="287" spans="1:274" s="62" customFormat="1" ht="115.55" hidden="1" customHeight="1" x14ac:dyDescent="0.3">
      <c r="A287" s="106" t="s">
        <v>1533</v>
      </c>
      <c r="B287" s="17" t="s">
        <v>1324</v>
      </c>
      <c r="C287" s="92">
        <v>43630</v>
      </c>
      <c r="D287" s="92" t="s">
        <v>4287</v>
      </c>
      <c r="E287" s="106" t="s">
        <v>1032</v>
      </c>
      <c r="F287" s="161" t="s">
        <v>6622</v>
      </c>
      <c r="G287" s="37" t="s">
        <v>661</v>
      </c>
      <c r="H287" s="5" t="s">
        <v>662</v>
      </c>
      <c r="I287" s="37" t="s">
        <v>665</v>
      </c>
      <c r="J287" s="37" t="s">
        <v>664</v>
      </c>
      <c r="K287" s="33">
        <v>1</v>
      </c>
      <c r="L287" s="307">
        <v>43668</v>
      </c>
      <c r="M287" s="307">
        <v>43830</v>
      </c>
      <c r="N287" s="39">
        <f t="shared" si="9"/>
        <v>24</v>
      </c>
      <c r="O287" s="147">
        <v>1</v>
      </c>
      <c r="P287" s="159" t="s">
        <v>60</v>
      </c>
      <c r="Q287" s="159"/>
      <c r="R287" s="5" t="s">
        <v>6637</v>
      </c>
      <c r="S287" s="146">
        <f t="shared" si="8"/>
        <v>344</v>
      </c>
      <c r="T287" s="159"/>
      <c r="U287" s="159"/>
      <c r="V287" s="159" t="s">
        <v>937</v>
      </c>
      <c r="W287" s="159" t="s">
        <v>937</v>
      </c>
      <c r="X287" s="159" t="s">
        <v>937</v>
      </c>
      <c r="Y287" s="159" t="s">
        <v>937</v>
      </c>
      <c r="Z287" s="159" t="s">
        <v>937</v>
      </c>
      <c r="AA287" s="5" t="s">
        <v>937</v>
      </c>
      <c r="AB287" s="5" t="s">
        <v>936</v>
      </c>
      <c r="AC287" s="5" t="s">
        <v>940</v>
      </c>
      <c r="AD287" s="86" t="s">
        <v>6638</v>
      </c>
      <c r="AE287" s="149" t="s">
        <v>1120</v>
      </c>
      <c r="AF287" s="149" t="s">
        <v>1811</v>
      </c>
      <c r="AG287" s="149" t="s">
        <v>1821</v>
      </c>
      <c r="AH287" s="149" t="s">
        <v>1811</v>
      </c>
      <c r="AI287" s="149" t="s">
        <v>1821</v>
      </c>
      <c r="AJ287" s="149" t="s">
        <v>1821</v>
      </c>
      <c r="AK287" s="149" t="s">
        <v>1821</v>
      </c>
      <c r="AL287" s="149" t="s">
        <v>2616</v>
      </c>
      <c r="AM287" s="149" t="s">
        <v>1821</v>
      </c>
      <c r="AN287" s="149" t="s">
        <v>2616</v>
      </c>
      <c r="AO287" s="149" t="s">
        <v>1821</v>
      </c>
      <c r="AP287" s="149" t="s">
        <v>1153</v>
      </c>
      <c r="AQ287" s="149" t="s">
        <v>1821</v>
      </c>
      <c r="AR287" s="149" t="s">
        <v>1153</v>
      </c>
      <c r="AS287" s="149" t="s">
        <v>1821</v>
      </c>
      <c r="AT287" s="149" t="s">
        <v>1153</v>
      </c>
      <c r="AU287" s="149" t="s">
        <v>1821</v>
      </c>
      <c r="AV287" s="149" t="s">
        <v>1153</v>
      </c>
      <c r="AW287" s="149" t="s">
        <v>1821</v>
      </c>
      <c r="AX287" s="149" t="s">
        <v>1153</v>
      </c>
      <c r="AY287" s="149" t="s">
        <v>1821</v>
      </c>
      <c r="AZ287" s="149" t="s">
        <v>1153</v>
      </c>
      <c r="BA287" s="149" t="s">
        <v>1821</v>
      </c>
      <c r="BB287" s="33" t="s">
        <v>781</v>
      </c>
      <c r="BC287" s="92">
        <v>43851</v>
      </c>
      <c r="BD287" s="33" t="s">
        <v>4373</v>
      </c>
      <c r="BE287" s="100">
        <v>43991</v>
      </c>
      <c r="BF287" s="65" t="s">
        <v>6544</v>
      </c>
      <c r="BG287" s="96" t="s">
        <v>1157</v>
      </c>
      <c r="BH287" s="5" t="s">
        <v>2295</v>
      </c>
      <c r="BI287" s="5" t="s">
        <v>2296</v>
      </c>
      <c r="BJ287" s="44" t="s">
        <v>1886</v>
      </c>
      <c r="BK287" s="104" t="s">
        <v>2581</v>
      </c>
      <c r="BL287" s="109" t="s">
        <v>1687</v>
      </c>
      <c r="BN287" s="17" t="s">
        <v>5130</v>
      </c>
      <c r="BO287" s="17" t="s">
        <v>5157</v>
      </c>
      <c r="BP287" s="162" t="s">
        <v>5175</v>
      </c>
      <c r="BQ287" s="162"/>
    </row>
    <row r="288" spans="1:274" s="62" customFormat="1" ht="115.55" hidden="1" customHeight="1" x14ac:dyDescent="0.3">
      <c r="A288" s="106" t="s">
        <v>1534</v>
      </c>
      <c r="B288" s="17" t="s">
        <v>1324</v>
      </c>
      <c r="C288" s="92">
        <v>43630</v>
      </c>
      <c r="D288" s="92" t="s">
        <v>4287</v>
      </c>
      <c r="E288" s="106" t="s">
        <v>1032</v>
      </c>
      <c r="F288" s="161" t="s">
        <v>6622</v>
      </c>
      <c r="G288" s="37" t="s">
        <v>661</v>
      </c>
      <c r="H288" s="5" t="s">
        <v>666</v>
      </c>
      <c r="I288" s="37" t="s">
        <v>8727</v>
      </c>
      <c r="J288" s="37" t="s">
        <v>664</v>
      </c>
      <c r="K288" s="33">
        <v>1</v>
      </c>
      <c r="L288" s="307">
        <v>43668</v>
      </c>
      <c r="M288" s="307">
        <v>43830</v>
      </c>
      <c r="N288" s="39">
        <f t="shared" si="9"/>
        <v>24</v>
      </c>
      <c r="O288" s="147">
        <v>1</v>
      </c>
      <c r="P288" s="159" t="s">
        <v>60</v>
      </c>
      <c r="Q288" s="159"/>
      <c r="R288" s="5" t="s">
        <v>6639</v>
      </c>
      <c r="S288" s="146">
        <f t="shared" si="8"/>
        <v>276</v>
      </c>
      <c r="T288" s="159"/>
      <c r="U288" s="159"/>
      <c r="V288" s="159" t="s">
        <v>937</v>
      </c>
      <c r="W288" s="159" t="s">
        <v>937</v>
      </c>
      <c r="X288" s="159" t="s">
        <v>937</v>
      </c>
      <c r="Y288" s="159" t="s">
        <v>937</v>
      </c>
      <c r="Z288" s="159" t="s">
        <v>937</v>
      </c>
      <c r="AA288" s="5" t="s">
        <v>937</v>
      </c>
      <c r="AB288" s="5" t="s">
        <v>936</v>
      </c>
      <c r="AC288" s="5" t="s">
        <v>940</v>
      </c>
      <c r="AD288" s="86" t="s">
        <v>6640</v>
      </c>
      <c r="AE288" s="149" t="s">
        <v>1120</v>
      </c>
      <c r="AF288" s="149" t="s">
        <v>1811</v>
      </c>
      <c r="AG288" s="149" t="s">
        <v>1821</v>
      </c>
      <c r="AH288" s="149" t="s">
        <v>1811</v>
      </c>
      <c r="AI288" s="149" t="s">
        <v>1821</v>
      </c>
      <c r="AJ288" s="149" t="s">
        <v>1821</v>
      </c>
      <c r="AK288" s="149" t="s">
        <v>1821</v>
      </c>
      <c r="AL288" s="149" t="s">
        <v>2616</v>
      </c>
      <c r="AM288" s="149" t="s">
        <v>1821</v>
      </c>
      <c r="AN288" s="149" t="s">
        <v>2616</v>
      </c>
      <c r="AO288" s="149" t="s">
        <v>1821</v>
      </c>
      <c r="AP288" s="149" t="s">
        <v>1153</v>
      </c>
      <c r="AQ288" s="149" t="s">
        <v>1821</v>
      </c>
      <c r="AR288" s="149" t="s">
        <v>1153</v>
      </c>
      <c r="AS288" s="149" t="s">
        <v>1821</v>
      </c>
      <c r="AT288" s="149" t="s">
        <v>1153</v>
      </c>
      <c r="AU288" s="149" t="s">
        <v>1821</v>
      </c>
      <c r="AV288" s="149" t="s">
        <v>1153</v>
      </c>
      <c r="AW288" s="149" t="s">
        <v>1821</v>
      </c>
      <c r="AX288" s="149" t="s">
        <v>1153</v>
      </c>
      <c r="AY288" s="149" t="s">
        <v>1821</v>
      </c>
      <c r="AZ288" s="149" t="s">
        <v>1153</v>
      </c>
      <c r="BA288" s="149" t="s">
        <v>1821</v>
      </c>
      <c r="BB288" s="33" t="s">
        <v>781</v>
      </c>
      <c r="BC288" s="92">
        <v>43851</v>
      </c>
      <c r="BD288" s="109" t="s">
        <v>903</v>
      </c>
      <c r="BE288" s="100"/>
      <c r="BF288" s="65"/>
      <c r="BG288" s="96"/>
      <c r="BH288" s="96"/>
      <c r="BI288" s="96"/>
      <c r="BJ288" s="44" t="s">
        <v>956</v>
      </c>
      <c r="BK288" s="104"/>
      <c r="BL288" s="104"/>
      <c r="BN288" s="17" t="s">
        <v>5130</v>
      </c>
      <c r="BO288" s="17" t="s">
        <v>5157</v>
      </c>
      <c r="BP288" s="162" t="s">
        <v>5175</v>
      </c>
      <c r="BQ288" s="162"/>
    </row>
    <row r="289" spans="1:69" s="62" customFormat="1" ht="115.55" hidden="1" customHeight="1" x14ac:dyDescent="0.3">
      <c r="A289" s="106" t="s">
        <v>1535</v>
      </c>
      <c r="B289" s="17" t="s">
        <v>1324</v>
      </c>
      <c r="C289" s="92">
        <v>43630</v>
      </c>
      <c r="D289" s="92" t="s">
        <v>4287</v>
      </c>
      <c r="E289" s="106" t="s">
        <v>1032</v>
      </c>
      <c r="F289" s="161" t="s">
        <v>6622</v>
      </c>
      <c r="G289" s="37" t="s">
        <v>661</v>
      </c>
      <c r="H289" s="37" t="s">
        <v>667</v>
      </c>
      <c r="I289" s="37" t="s">
        <v>668</v>
      </c>
      <c r="J289" s="35" t="s">
        <v>664</v>
      </c>
      <c r="K289" s="33">
        <v>1</v>
      </c>
      <c r="L289" s="307">
        <v>43831</v>
      </c>
      <c r="M289" s="307">
        <v>44012</v>
      </c>
      <c r="N289" s="39">
        <f t="shared" si="9"/>
        <v>26</v>
      </c>
      <c r="O289" s="147">
        <v>1</v>
      </c>
      <c r="P289" s="159" t="s">
        <v>60</v>
      </c>
      <c r="Q289" s="159"/>
      <c r="R289" s="5" t="s">
        <v>6641</v>
      </c>
      <c r="S289" s="146">
        <f t="shared" si="8"/>
        <v>344</v>
      </c>
      <c r="T289" s="159"/>
      <c r="U289" s="159"/>
      <c r="V289" s="159" t="s">
        <v>937</v>
      </c>
      <c r="W289" s="159" t="s">
        <v>937</v>
      </c>
      <c r="X289" s="159" t="s">
        <v>937</v>
      </c>
      <c r="Y289" s="159" t="s">
        <v>937</v>
      </c>
      <c r="Z289" s="159" t="s">
        <v>937</v>
      </c>
      <c r="AA289" s="5" t="s">
        <v>937</v>
      </c>
      <c r="AB289" s="5" t="s">
        <v>936</v>
      </c>
      <c r="AC289" s="5" t="s">
        <v>940</v>
      </c>
      <c r="AD289" s="86" t="s">
        <v>6642</v>
      </c>
      <c r="AE289" s="149" t="s">
        <v>6643</v>
      </c>
      <c r="AF289" s="5" t="s">
        <v>1155</v>
      </c>
      <c r="AG289" s="5" t="s">
        <v>6644</v>
      </c>
      <c r="AH289" s="61" t="s">
        <v>2208</v>
      </c>
      <c r="AI289" s="5" t="s">
        <v>2209</v>
      </c>
      <c r="AJ289" s="5" t="s">
        <v>2209</v>
      </c>
      <c r="AK289" s="5" t="s">
        <v>2209</v>
      </c>
      <c r="AL289" s="5" t="s">
        <v>2616</v>
      </c>
      <c r="AM289" s="5" t="s">
        <v>2209</v>
      </c>
      <c r="AN289" s="5" t="s">
        <v>2616</v>
      </c>
      <c r="AO289" s="5" t="s">
        <v>2209</v>
      </c>
      <c r="AP289" s="5" t="s">
        <v>1153</v>
      </c>
      <c r="AQ289" s="5" t="s">
        <v>2209</v>
      </c>
      <c r="AR289" s="5" t="s">
        <v>1153</v>
      </c>
      <c r="AS289" s="5" t="s">
        <v>2209</v>
      </c>
      <c r="AT289" s="5" t="s">
        <v>1153</v>
      </c>
      <c r="AU289" s="5" t="s">
        <v>2209</v>
      </c>
      <c r="AV289" s="5" t="s">
        <v>1153</v>
      </c>
      <c r="AW289" s="5" t="s">
        <v>2209</v>
      </c>
      <c r="AX289" s="5" t="s">
        <v>1153</v>
      </c>
      <c r="AY289" s="5" t="s">
        <v>2209</v>
      </c>
      <c r="AZ289" s="5" t="s">
        <v>1153</v>
      </c>
      <c r="BA289" s="5" t="s">
        <v>2209</v>
      </c>
      <c r="BB289" s="33" t="s">
        <v>781</v>
      </c>
      <c r="BC289" s="92">
        <v>44018</v>
      </c>
      <c r="BD289" s="109" t="s">
        <v>903</v>
      </c>
      <c r="BE289" s="100"/>
      <c r="BF289" s="65"/>
      <c r="BG289" s="96"/>
      <c r="BH289" s="96"/>
      <c r="BI289" s="96"/>
      <c r="BJ289" s="44" t="s">
        <v>956</v>
      </c>
      <c r="BK289" s="104"/>
      <c r="BL289" s="104"/>
      <c r="BN289" s="17" t="s">
        <v>5130</v>
      </c>
      <c r="BO289" s="17" t="s">
        <v>5157</v>
      </c>
      <c r="BP289" s="162" t="s">
        <v>5175</v>
      </c>
      <c r="BQ289" s="162"/>
    </row>
    <row r="290" spans="1:69" s="62" customFormat="1" ht="115.55" hidden="1" customHeight="1" x14ac:dyDescent="0.3">
      <c r="A290" s="106" t="s">
        <v>1536</v>
      </c>
      <c r="B290" s="17" t="s">
        <v>1324</v>
      </c>
      <c r="C290" s="92">
        <v>43630</v>
      </c>
      <c r="D290" s="92" t="s">
        <v>4287</v>
      </c>
      <c r="E290" s="106" t="s">
        <v>1032</v>
      </c>
      <c r="F290" s="161" t="s">
        <v>6622</v>
      </c>
      <c r="G290" s="37" t="s">
        <v>661</v>
      </c>
      <c r="H290" s="37" t="s">
        <v>6645</v>
      </c>
      <c r="I290" s="37" t="s">
        <v>670</v>
      </c>
      <c r="J290" s="37" t="s">
        <v>612</v>
      </c>
      <c r="K290" s="33">
        <v>1</v>
      </c>
      <c r="L290" s="307">
        <v>43831</v>
      </c>
      <c r="M290" s="307">
        <v>44012</v>
      </c>
      <c r="N290" s="39">
        <f t="shared" si="9"/>
        <v>26</v>
      </c>
      <c r="O290" s="163">
        <v>0.5</v>
      </c>
      <c r="P290" s="159" t="s">
        <v>60</v>
      </c>
      <c r="Q290" s="159"/>
      <c r="R290" s="5" t="s">
        <v>6646</v>
      </c>
      <c r="S290" s="146">
        <f t="shared" si="8"/>
        <v>326</v>
      </c>
      <c r="T290" s="159"/>
      <c r="U290" s="159"/>
      <c r="V290" s="159" t="s">
        <v>937</v>
      </c>
      <c r="W290" s="159" t="s">
        <v>937</v>
      </c>
      <c r="X290" s="159" t="s">
        <v>937</v>
      </c>
      <c r="Y290" s="159" t="s">
        <v>937</v>
      </c>
      <c r="Z290" s="159" t="s">
        <v>937</v>
      </c>
      <c r="AA290" s="5" t="s">
        <v>937</v>
      </c>
      <c r="AB290" s="5" t="s">
        <v>936</v>
      </c>
      <c r="AC290" s="5" t="s">
        <v>940</v>
      </c>
      <c r="AD290" s="86" t="s">
        <v>6642</v>
      </c>
      <c r="AE290" s="149" t="s">
        <v>6647</v>
      </c>
      <c r="AF290" s="17" t="s">
        <v>1156</v>
      </c>
      <c r="AG290" s="5" t="s">
        <v>6648</v>
      </c>
      <c r="AH290" s="5" t="s">
        <v>8728</v>
      </c>
      <c r="AI290" s="5" t="s">
        <v>6649</v>
      </c>
      <c r="AJ290" s="5" t="s">
        <v>2226</v>
      </c>
      <c r="AK290" s="5" t="s">
        <v>6650</v>
      </c>
      <c r="AL290" s="5" t="s">
        <v>2608</v>
      </c>
      <c r="AM290" s="65" t="s">
        <v>6651</v>
      </c>
      <c r="AN290" s="65" t="s">
        <v>2616</v>
      </c>
      <c r="AO290" s="65" t="s">
        <v>3860</v>
      </c>
      <c r="AP290" s="65" t="s">
        <v>1153</v>
      </c>
      <c r="AQ290" s="65" t="s">
        <v>3860</v>
      </c>
      <c r="AR290" s="65" t="s">
        <v>1153</v>
      </c>
      <c r="AS290" s="65" t="s">
        <v>3860</v>
      </c>
      <c r="AT290" s="65" t="s">
        <v>1153</v>
      </c>
      <c r="AU290" s="65" t="s">
        <v>3860</v>
      </c>
      <c r="AV290" s="65" t="s">
        <v>1153</v>
      </c>
      <c r="AW290" s="65" t="s">
        <v>3860</v>
      </c>
      <c r="AX290" s="65" t="s">
        <v>1153</v>
      </c>
      <c r="AY290" s="65" t="s">
        <v>3860</v>
      </c>
      <c r="AZ290" s="65" t="s">
        <v>1153</v>
      </c>
      <c r="BA290" s="65" t="s">
        <v>3860</v>
      </c>
      <c r="BB290" s="33" t="s">
        <v>957</v>
      </c>
      <c r="BC290" s="92">
        <v>44377</v>
      </c>
      <c r="BD290" s="33" t="s">
        <v>1808</v>
      </c>
      <c r="BE290" s="92">
        <v>44377</v>
      </c>
      <c r="BF290" s="65" t="s">
        <v>2625</v>
      </c>
      <c r="BG290" s="96" t="s">
        <v>1153</v>
      </c>
      <c r="BH290" s="96" t="s">
        <v>9246</v>
      </c>
      <c r="BI290" s="96" t="s">
        <v>9258</v>
      </c>
      <c r="BJ290" s="44" t="s">
        <v>4368</v>
      </c>
      <c r="BK290" s="104" t="s">
        <v>2581</v>
      </c>
      <c r="BL290" s="109" t="s">
        <v>2626</v>
      </c>
      <c r="BN290" s="17" t="s">
        <v>5130</v>
      </c>
      <c r="BO290" s="17" t="s">
        <v>5157</v>
      </c>
      <c r="BP290" s="162" t="s">
        <v>5175</v>
      </c>
      <c r="BQ290" s="162"/>
    </row>
    <row r="291" spans="1:69" s="62" customFormat="1" ht="115.55" hidden="1" customHeight="1" x14ac:dyDescent="0.3">
      <c r="A291" s="106" t="s">
        <v>1537</v>
      </c>
      <c r="B291" s="17" t="s">
        <v>1324</v>
      </c>
      <c r="C291" s="92">
        <v>43630</v>
      </c>
      <c r="D291" s="92" t="s">
        <v>4287</v>
      </c>
      <c r="E291" s="106" t="s">
        <v>1033</v>
      </c>
      <c r="F291" s="161" t="s">
        <v>8729</v>
      </c>
      <c r="G291" s="37" t="s">
        <v>655</v>
      </c>
      <c r="H291" s="37" t="s">
        <v>671</v>
      </c>
      <c r="I291" s="37" t="s">
        <v>657</v>
      </c>
      <c r="J291" s="37" t="s">
        <v>658</v>
      </c>
      <c r="K291" s="33">
        <v>2</v>
      </c>
      <c r="L291" s="307">
        <v>43668</v>
      </c>
      <c r="M291" s="307">
        <v>44012</v>
      </c>
      <c r="N291" s="39">
        <f t="shared" si="9"/>
        <v>50</v>
      </c>
      <c r="O291" s="164">
        <v>0</v>
      </c>
      <c r="P291" s="159" t="s">
        <v>1134</v>
      </c>
      <c r="Q291" s="159" t="s">
        <v>60</v>
      </c>
      <c r="R291" s="5" t="s">
        <v>6623</v>
      </c>
      <c r="S291" s="146">
        <f t="shared" si="8"/>
        <v>102</v>
      </c>
      <c r="T291" s="159"/>
      <c r="U291" s="159"/>
      <c r="V291" s="159" t="s">
        <v>937</v>
      </c>
      <c r="W291" s="159" t="s">
        <v>937</v>
      </c>
      <c r="X291" s="159" t="s">
        <v>937</v>
      </c>
      <c r="Y291" s="159" t="s">
        <v>937</v>
      </c>
      <c r="Z291" s="159" t="s">
        <v>937</v>
      </c>
      <c r="AA291" s="5" t="s">
        <v>937</v>
      </c>
      <c r="AB291" s="5" t="s">
        <v>936</v>
      </c>
      <c r="AC291" s="5" t="s">
        <v>940</v>
      </c>
      <c r="AD291" s="37" t="s">
        <v>6624</v>
      </c>
      <c r="AE291" s="37" t="s">
        <v>1136</v>
      </c>
      <c r="AF291" s="5"/>
      <c r="AG291" s="149" t="s">
        <v>6652</v>
      </c>
      <c r="AH291" s="149" t="s">
        <v>1824</v>
      </c>
      <c r="AI291" s="149" t="s">
        <v>6653</v>
      </c>
      <c r="AJ291" s="149" t="s">
        <v>2616</v>
      </c>
      <c r="AK291" s="149" t="s">
        <v>3861</v>
      </c>
      <c r="AL291" s="149" t="s">
        <v>2616</v>
      </c>
      <c r="AM291" s="149" t="s">
        <v>3861</v>
      </c>
      <c r="AN291" s="149" t="s">
        <v>2616</v>
      </c>
      <c r="AO291" s="149" t="s">
        <v>3861</v>
      </c>
      <c r="AP291" s="149" t="s">
        <v>1153</v>
      </c>
      <c r="AQ291" s="149" t="s">
        <v>3861</v>
      </c>
      <c r="AR291" s="149" t="s">
        <v>1153</v>
      </c>
      <c r="AS291" s="149" t="s">
        <v>3861</v>
      </c>
      <c r="AT291" s="149" t="s">
        <v>1153</v>
      </c>
      <c r="AU291" s="149" t="s">
        <v>3861</v>
      </c>
      <c r="AV291" s="149" t="s">
        <v>1153</v>
      </c>
      <c r="AW291" s="149" t="s">
        <v>3861</v>
      </c>
      <c r="AX291" s="149" t="s">
        <v>1153</v>
      </c>
      <c r="AY291" s="149" t="s">
        <v>3861</v>
      </c>
      <c r="AZ291" s="149" t="s">
        <v>1153</v>
      </c>
      <c r="BA291" s="149" t="s">
        <v>3861</v>
      </c>
      <c r="BB291" s="33" t="s">
        <v>957</v>
      </c>
      <c r="BC291" s="100">
        <v>44070</v>
      </c>
      <c r="BD291" s="33" t="s">
        <v>4373</v>
      </c>
      <c r="BE291" s="100">
        <v>43991</v>
      </c>
      <c r="BF291" s="65" t="s">
        <v>6654</v>
      </c>
      <c r="BG291" s="5" t="s">
        <v>9252</v>
      </c>
      <c r="BH291" s="5" t="s">
        <v>9253</v>
      </c>
      <c r="BI291" s="5" t="s">
        <v>9254</v>
      </c>
      <c r="BJ291" s="44" t="s">
        <v>1886</v>
      </c>
      <c r="BK291" s="104" t="s">
        <v>2581</v>
      </c>
      <c r="BL291" s="109" t="s">
        <v>4805</v>
      </c>
      <c r="BN291" s="17" t="s">
        <v>5130</v>
      </c>
      <c r="BO291" s="17" t="s">
        <v>5157</v>
      </c>
      <c r="BP291" s="162" t="s">
        <v>5176</v>
      </c>
      <c r="BQ291" s="162"/>
    </row>
    <row r="292" spans="1:69" s="62" customFormat="1" ht="115.55" hidden="1" customHeight="1" x14ac:dyDescent="0.3">
      <c r="A292" s="106" t="s">
        <v>1538</v>
      </c>
      <c r="B292" s="17" t="s">
        <v>1324</v>
      </c>
      <c r="C292" s="92">
        <v>43630</v>
      </c>
      <c r="D292" s="92" t="s">
        <v>4287</v>
      </c>
      <c r="E292" s="106" t="s">
        <v>1033</v>
      </c>
      <c r="F292" s="161" t="s">
        <v>8730</v>
      </c>
      <c r="G292" s="37" t="s">
        <v>655</v>
      </c>
      <c r="H292" s="37" t="s">
        <v>9168</v>
      </c>
      <c r="I292" s="37" t="s">
        <v>659</v>
      </c>
      <c r="J292" s="37" t="s">
        <v>660</v>
      </c>
      <c r="K292" s="33">
        <v>1</v>
      </c>
      <c r="L292" s="307">
        <v>43678</v>
      </c>
      <c r="M292" s="307">
        <v>43830</v>
      </c>
      <c r="N292" s="39">
        <f t="shared" si="9"/>
        <v>22</v>
      </c>
      <c r="O292" s="164">
        <v>0</v>
      </c>
      <c r="P292" s="159" t="s">
        <v>1134</v>
      </c>
      <c r="Q292" s="159" t="s">
        <v>60</v>
      </c>
      <c r="R292" s="5" t="s">
        <v>6655</v>
      </c>
      <c r="S292" s="146">
        <f t="shared" si="8"/>
        <v>102</v>
      </c>
      <c r="T292" s="159"/>
      <c r="U292" s="159"/>
      <c r="V292" s="159" t="s">
        <v>937</v>
      </c>
      <c r="W292" s="159" t="s">
        <v>937</v>
      </c>
      <c r="X292" s="159" t="s">
        <v>937</v>
      </c>
      <c r="Y292" s="159" t="s">
        <v>937</v>
      </c>
      <c r="Z292" s="159" t="s">
        <v>937</v>
      </c>
      <c r="AA292" s="5" t="s">
        <v>937</v>
      </c>
      <c r="AB292" s="5" t="s">
        <v>936</v>
      </c>
      <c r="AC292" s="5" t="s">
        <v>940</v>
      </c>
      <c r="AD292" s="37" t="s">
        <v>6630</v>
      </c>
      <c r="AE292" s="37" t="s">
        <v>6656</v>
      </c>
      <c r="AF292" s="5"/>
      <c r="AG292" s="149" t="s">
        <v>6657</v>
      </c>
      <c r="AH292" s="149" t="s">
        <v>1824</v>
      </c>
      <c r="AI292" s="149" t="s">
        <v>6658</v>
      </c>
      <c r="AJ292" s="149" t="s">
        <v>2616</v>
      </c>
      <c r="AK292" s="149" t="s">
        <v>3861</v>
      </c>
      <c r="AL292" s="149" t="s">
        <v>2616</v>
      </c>
      <c r="AM292" s="149" t="s">
        <v>3861</v>
      </c>
      <c r="AN292" s="149" t="s">
        <v>2616</v>
      </c>
      <c r="AO292" s="149" t="s">
        <v>3861</v>
      </c>
      <c r="AP292" s="149" t="s">
        <v>1153</v>
      </c>
      <c r="AQ292" s="149" t="s">
        <v>3861</v>
      </c>
      <c r="AR292" s="149" t="s">
        <v>1153</v>
      </c>
      <c r="AS292" s="149" t="s">
        <v>3861</v>
      </c>
      <c r="AT292" s="149" t="s">
        <v>1153</v>
      </c>
      <c r="AU292" s="149" t="s">
        <v>3861</v>
      </c>
      <c r="AV292" s="149" t="s">
        <v>1153</v>
      </c>
      <c r="AW292" s="149" t="s">
        <v>3861</v>
      </c>
      <c r="AX292" s="149" t="s">
        <v>1153</v>
      </c>
      <c r="AY292" s="149" t="s">
        <v>3861</v>
      </c>
      <c r="AZ292" s="149" t="s">
        <v>1153</v>
      </c>
      <c r="BA292" s="149" t="s">
        <v>3861</v>
      </c>
      <c r="BB292" s="33" t="s">
        <v>957</v>
      </c>
      <c r="BC292" s="100">
        <v>44070</v>
      </c>
      <c r="BD292" s="33" t="s">
        <v>4373</v>
      </c>
      <c r="BE292" s="100">
        <v>43991</v>
      </c>
      <c r="BF292" s="65" t="s">
        <v>6654</v>
      </c>
      <c r="BG292" s="5" t="s">
        <v>9252</v>
      </c>
      <c r="BH292" s="5" t="s">
        <v>9253</v>
      </c>
      <c r="BI292" s="5" t="s">
        <v>9254</v>
      </c>
      <c r="BJ292" s="44" t="s">
        <v>1886</v>
      </c>
      <c r="BK292" s="104" t="s">
        <v>2581</v>
      </c>
      <c r="BL292" s="109" t="s">
        <v>4805</v>
      </c>
      <c r="BN292" s="17" t="s">
        <v>5130</v>
      </c>
      <c r="BO292" s="17" t="s">
        <v>5157</v>
      </c>
      <c r="BP292" s="162" t="s">
        <v>5176</v>
      </c>
      <c r="BQ292" s="162"/>
    </row>
    <row r="293" spans="1:69" s="62" customFormat="1" ht="115.55" hidden="1" customHeight="1" x14ac:dyDescent="0.3">
      <c r="A293" s="106" t="s">
        <v>1539</v>
      </c>
      <c r="B293" s="17" t="s">
        <v>1324</v>
      </c>
      <c r="C293" s="92">
        <v>43630</v>
      </c>
      <c r="D293" s="92" t="s">
        <v>4287</v>
      </c>
      <c r="E293" s="106" t="s">
        <v>1033</v>
      </c>
      <c r="F293" s="161" t="s">
        <v>8730</v>
      </c>
      <c r="G293" s="37" t="s">
        <v>661</v>
      </c>
      <c r="H293" s="5" t="s">
        <v>662</v>
      </c>
      <c r="I293" s="37" t="s">
        <v>663</v>
      </c>
      <c r="J293" s="37" t="s">
        <v>664</v>
      </c>
      <c r="K293" s="33">
        <v>1</v>
      </c>
      <c r="L293" s="307">
        <v>43668</v>
      </c>
      <c r="M293" s="307">
        <v>43830</v>
      </c>
      <c r="N293" s="39">
        <f t="shared" si="9"/>
        <v>24</v>
      </c>
      <c r="O293" s="147">
        <v>1</v>
      </c>
      <c r="P293" s="159" t="s">
        <v>60</v>
      </c>
      <c r="Q293" s="159"/>
      <c r="R293" s="5" t="s">
        <v>6659</v>
      </c>
      <c r="S293" s="146">
        <f t="shared" si="8"/>
        <v>102</v>
      </c>
      <c r="T293" s="159"/>
      <c r="U293" s="159"/>
      <c r="V293" s="159" t="s">
        <v>937</v>
      </c>
      <c r="W293" s="159" t="s">
        <v>937</v>
      </c>
      <c r="X293" s="159" t="s">
        <v>937</v>
      </c>
      <c r="Y293" s="159" t="s">
        <v>937</v>
      </c>
      <c r="Z293" s="159" t="s">
        <v>937</v>
      </c>
      <c r="AA293" s="5" t="s">
        <v>937</v>
      </c>
      <c r="AB293" s="5" t="s">
        <v>936</v>
      </c>
      <c r="AC293" s="5" t="s">
        <v>940</v>
      </c>
      <c r="AD293" s="86" t="s">
        <v>6660</v>
      </c>
      <c r="AE293" s="149" t="s">
        <v>1120</v>
      </c>
      <c r="AF293" s="149" t="s">
        <v>1811</v>
      </c>
      <c r="AG293" s="149" t="s">
        <v>1821</v>
      </c>
      <c r="AH293" s="149" t="s">
        <v>1811</v>
      </c>
      <c r="AI293" s="149" t="s">
        <v>1821</v>
      </c>
      <c r="AJ293" s="149" t="s">
        <v>1821</v>
      </c>
      <c r="AK293" s="149" t="s">
        <v>1821</v>
      </c>
      <c r="AL293" s="149" t="s">
        <v>2616</v>
      </c>
      <c r="AM293" s="149" t="s">
        <v>1821</v>
      </c>
      <c r="AN293" s="149" t="s">
        <v>2616</v>
      </c>
      <c r="AO293" s="149" t="s">
        <v>1821</v>
      </c>
      <c r="AP293" s="149" t="s">
        <v>1153</v>
      </c>
      <c r="AQ293" s="149" t="s">
        <v>1821</v>
      </c>
      <c r="AR293" s="149" t="s">
        <v>1153</v>
      </c>
      <c r="AS293" s="149" t="s">
        <v>1821</v>
      </c>
      <c r="AT293" s="149" t="s">
        <v>1153</v>
      </c>
      <c r="AU293" s="149" t="s">
        <v>1821</v>
      </c>
      <c r="AV293" s="149" t="s">
        <v>1153</v>
      </c>
      <c r="AW293" s="149" t="s">
        <v>1821</v>
      </c>
      <c r="AX293" s="149" t="s">
        <v>1153</v>
      </c>
      <c r="AY293" s="149" t="s">
        <v>1821</v>
      </c>
      <c r="AZ293" s="149" t="s">
        <v>1153</v>
      </c>
      <c r="BA293" s="149" t="s">
        <v>1821</v>
      </c>
      <c r="BB293" s="33" t="s">
        <v>781</v>
      </c>
      <c r="BC293" s="92">
        <v>43851</v>
      </c>
      <c r="BD293" s="33" t="s">
        <v>4373</v>
      </c>
      <c r="BE293" s="100">
        <v>43991</v>
      </c>
      <c r="BF293" s="65" t="s">
        <v>6544</v>
      </c>
      <c r="BG293" s="96" t="s">
        <v>1157</v>
      </c>
      <c r="BH293" s="5" t="s">
        <v>2295</v>
      </c>
      <c r="BI293" s="5" t="s">
        <v>2296</v>
      </c>
      <c r="BJ293" s="44" t="s">
        <v>1886</v>
      </c>
      <c r="BK293" s="104" t="s">
        <v>2581</v>
      </c>
      <c r="BL293" s="104" t="s">
        <v>1684</v>
      </c>
      <c r="BN293" s="17" t="s">
        <v>5130</v>
      </c>
      <c r="BO293" s="17" t="s">
        <v>5157</v>
      </c>
      <c r="BP293" s="162" t="s">
        <v>5176</v>
      </c>
      <c r="BQ293" s="162"/>
    </row>
    <row r="294" spans="1:69" s="62" customFormat="1" ht="115.55" hidden="1" customHeight="1" x14ac:dyDescent="0.3">
      <c r="A294" s="106" t="s">
        <v>1540</v>
      </c>
      <c r="B294" s="17" t="s">
        <v>1324</v>
      </c>
      <c r="C294" s="92">
        <v>43630</v>
      </c>
      <c r="D294" s="92" t="s">
        <v>4287</v>
      </c>
      <c r="E294" s="106" t="s">
        <v>1033</v>
      </c>
      <c r="F294" s="161" t="s">
        <v>8730</v>
      </c>
      <c r="G294" s="37" t="s">
        <v>661</v>
      </c>
      <c r="H294" s="5" t="s">
        <v>662</v>
      </c>
      <c r="I294" s="37" t="s">
        <v>665</v>
      </c>
      <c r="J294" s="37" t="s">
        <v>664</v>
      </c>
      <c r="K294" s="33">
        <v>1</v>
      </c>
      <c r="L294" s="307">
        <v>43668</v>
      </c>
      <c r="M294" s="307">
        <v>43830</v>
      </c>
      <c r="N294" s="39">
        <f t="shared" si="9"/>
        <v>24</v>
      </c>
      <c r="O294" s="147">
        <v>1</v>
      </c>
      <c r="P294" s="159" t="s">
        <v>60</v>
      </c>
      <c r="Q294" s="159"/>
      <c r="R294" s="5" t="s">
        <v>6661</v>
      </c>
      <c r="S294" s="146">
        <f t="shared" si="8"/>
        <v>102</v>
      </c>
      <c r="T294" s="159"/>
      <c r="U294" s="159"/>
      <c r="V294" s="159" t="s">
        <v>937</v>
      </c>
      <c r="W294" s="159" t="s">
        <v>937</v>
      </c>
      <c r="X294" s="159" t="s">
        <v>937</v>
      </c>
      <c r="Y294" s="159" t="s">
        <v>937</v>
      </c>
      <c r="Z294" s="159" t="s">
        <v>937</v>
      </c>
      <c r="AA294" s="5" t="s">
        <v>937</v>
      </c>
      <c r="AB294" s="5" t="s">
        <v>936</v>
      </c>
      <c r="AC294" s="5" t="s">
        <v>940</v>
      </c>
      <c r="AD294" s="86" t="s">
        <v>6662</v>
      </c>
      <c r="AE294" s="149" t="s">
        <v>1120</v>
      </c>
      <c r="AF294" s="149" t="s">
        <v>1811</v>
      </c>
      <c r="AG294" s="149" t="s">
        <v>1821</v>
      </c>
      <c r="AH294" s="149" t="s">
        <v>1811</v>
      </c>
      <c r="AI294" s="149" t="s">
        <v>1821</v>
      </c>
      <c r="AJ294" s="149" t="s">
        <v>1821</v>
      </c>
      <c r="AK294" s="149" t="s">
        <v>1821</v>
      </c>
      <c r="AL294" s="149" t="s">
        <v>2616</v>
      </c>
      <c r="AM294" s="149" t="s">
        <v>1821</v>
      </c>
      <c r="AN294" s="149" t="s">
        <v>2616</v>
      </c>
      <c r="AO294" s="149" t="s">
        <v>1821</v>
      </c>
      <c r="AP294" s="149" t="s">
        <v>1153</v>
      </c>
      <c r="AQ294" s="149" t="s">
        <v>1821</v>
      </c>
      <c r="AR294" s="149" t="s">
        <v>1153</v>
      </c>
      <c r="AS294" s="149" t="s">
        <v>1821</v>
      </c>
      <c r="AT294" s="149" t="s">
        <v>1153</v>
      </c>
      <c r="AU294" s="149" t="s">
        <v>1821</v>
      </c>
      <c r="AV294" s="149" t="s">
        <v>1153</v>
      </c>
      <c r="AW294" s="149" t="s">
        <v>1821</v>
      </c>
      <c r="AX294" s="149" t="s">
        <v>1153</v>
      </c>
      <c r="AY294" s="149" t="s">
        <v>1821</v>
      </c>
      <c r="AZ294" s="149" t="s">
        <v>1153</v>
      </c>
      <c r="BA294" s="149" t="s">
        <v>1821</v>
      </c>
      <c r="BB294" s="33" t="s">
        <v>781</v>
      </c>
      <c r="BC294" s="92">
        <v>43852</v>
      </c>
      <c r="BD294" s="33" t="s">
        <v>4373</v>
      </c>
      <c r="BE294" s="100">
        <v>43991</v>
      </c>
      <c r="BF294" s="65" t="s">
        <v>6544</v>
      </c>
      <c r="BG294" s="96" t="s">
        <v>1157</v>
      </c>
      <c r="BH294" s="5" t="s">
        <v>2295</v>
      </c>
      <c r="BI294" s="5" t="s">
        <v>2296</v>
      </c>
      <c r="BJ294" s="44" t="s">
        <v>1886</v>
      </c>
      <c r="BK294" s="104" t="s">
        <v>2581</v>
      </c>
      <c r="BL294" s="104" t="s">
        <v>1684</v>
      </c>
      <c r="BN294" s="17" t="s">
        <v>5130</v>
      </c>
      <c r="BO294" s="17" t="s">
        <v>5157</v>
      </c>
      <c r="BP294" s="162" t="s">
        <v>5176</v>
      </c>
      <c r="BQ294" s="162"/>
    </row>
    <row r="295" spans="1:69" s="62" customFormat="1" ht="115.55" hidden="1" customHeight="1" x14ac:dyDescent="0.3">
      <c r="A295" s="106" t="s">
        <v>1541</v>
      </c>
      <c r="B295" s="17" t="s">
        <v>1324</v>
      </c>
      <c r="C295" s="92">
        <v>43630</v>
      </c>
      <c r="D295" s="92" t="s">
        <v>4287</v>
      </c>
      <c r="E295" s="106" t="s">
        <v>1033</v>
      </c>
      <c r="F295" s="161" t="s">
        <v>8730</v>
      </c>
      <c r="G295" s="37" t="s">
        <v>661</v>
      </c>
      <c r="H295" s="5" t="s">
        <v>666</v>
      </c>
      <c r="I295" s="37" t="s">
        <v>8727</v>
      </c>
      <c r="J295" s="37" t="s">
        <v>664</v>
      </c>
      <c r="K295" s="33">
        <v>1</v>
      </c>
      <c r="L295" s="307">
        <v>43668</v>
      </c>
      <c r="M295" s="307">
        <v>43830</v>
      </c>
      <c r="N295" s="39">
        <f t="shared" si="9"/>
        <v>24</v>
      </c>
      <c r="O295" s="147">
        <v>1</v>
      </c>
      <c r="P295" s="159" t="s">
        <v>60</v>
      </c>
      <c r="Q295" s="159"/>
      <c r="R295" s="5" t="s">
        <v>6663</v>
      </c>
      <c r="S295" s="146">
        <f t="shared" si="8"/>
        <v>277</v>
      </c>
      <c r="T295" s="159"/>
      <c r="U295" s="159"/>
      <c r="V295" s="159" t="s">
        <v>937</v>
      </c>
      <c r="W295" s="159" t="s">
        <v>937</v>
      </c>
      <c r="X295" s="159" t="s">
        <v>937</v>
      </c>
      <c r="Y295" s="159" t="s">
        <v>937</v>
      </c>
      <c r="Z295" s="159" t="s">
        <v>937</v>
      </c>
      <c r="AA295" s="5" t="s">
        <v>937</v>
      </c>
      <c r="AB295" s="5" t="s">
        <v>936</v>
      </c>
      <c r="AC295" s="5" t="s">
        <v>940</v>
      </c>
      <c r="AD295" s="86" t="s">
        <v>6664</v>
      </c>
      <c r="AE295" s="149" t="s">
        <v>1120</v>
      </c>
      <c r="AF295" s="149" t="s">
        <v>1811</v>
      </c>
      <c r="AG295" s="149" t="s">
        <v>1821</v>
      </c>
      <c r="AH295" s="149" t="s">
        <v>1811</v>
      </c>
      <c r="AI295" s="149" t="s">
        <v>1821</v>
      </c>
      <c r="AJ295" s="149" t="s">
        <v>1821</v>
      </c>
      <c r="AK295" s="149" t="s">
        <v>1821</v>
      </c>
      <c r="AL295" s="149" t="s">
        <v>2616</v>
      </c>
      <c r="AM295" s="149" t="s">
        <v>1821</v>
      </c>
      <c r="AN295" s="149" t="s">
        <v>2616</v>
      </c>
      <c r="AO295" s="149" t="s">
        <v>1821</v>
      </c>
      <c r="AP295" s="149" t="s">
        <v>1153</v>
      </c>
      <c r="AQ295" s="149" t="s">
        <v>1821</v>
      </c>
      <c r="AR295" s="149" t="s">
        <v>1153</v>
      </c>
      <c r="AS295" s="149" t="s">
        <v>1821</v>
      </c>
      <c r="AT295" s="149" t="s">
        <v>1153</v>
      </c>
      <c r="AU295" s="149" t="s">
        <v>1821</v>
      </c>
      <c r="AV295" s="149" t="s">
        <v>1153</v>
      </c>
      <c r="AW295" s="149" t="s">
        <v>1821</v>
      </c>
      <c r="AX295" s="149" t="s">
        <v>1153</v>
      </c>
      <c r="AY295" s="149" t="s">
        <v>1821</v>
      </c>
      <c r="AZ295" s="149" t="s">
        <v>1153</v>
      </c>
      <c r="BA295" s="149" t="s">
        <v>1821</v>
      </c>
      <c r="BB295" s="33" t="s">
        <v>781</v>
      </c>
      <c r="BC295" s="92">
        <v>43851</v>
      </c>
      <c r="BD295" s="109" t="s">
        <v>903</v>
      </c>
      <c r="BE295" s="104"/>
      <c r="BF295" s="96"/>
      <c r="BG295" s="96"/>
      <c r="BH295" s="96"/>
      <c r="BI295" s="96"/>
      <c r="BJ295" s="44" t="s">
        <v>956</v>
      </c>
      <c r="BK295" s="104"/>
      <c r="BL295" s="104"/>
      <c r="BN295" s="17" t="s">
        <v>5130</v>
      </c>
      <c r="BO295" s="17" t="s">
        <v>5157</v>
      </c>
      <c r="BP295" s="162" t="s">
        <v>5176</v>
      </c>
      <c r="BQ295" s="162"/>
    </row>
    <row r="296" spans="1:69" s="62" customFormat="1" ht="115.55" hidden="1" customHeight="1" x14ac:dyDescent="0.3">
      <c r="A296" s="106" t="s">
        <v>1542</v>
      </c>
      <c r="B296" s="17" t="s">
        <v>1324</v>
      </c>
      <c r="C296" s="92">
        <v>43630</v>
      </c>
      <c r="D296" s="92" t="s">
        <v>4287</v>
      </c>
      <c r="E296" s="106" t="s">
        <v>1033</v>
      </c>
      <c r="F296" s="161" t="s">
        <v>8729</v>
      </c>
      <c r="G296" s="37" t="s">
        <v>661</v>
      </c>
      <c r="H296" s="37" t="s">
        <v>667</v>
      </c>
      <c r="I296" s="37" t="s">
        <v>668</v>
      </c>
      <c r="J296" s="35" t="s">
        <v>664</v>
      </c>
      <c r="K296" s="33">
        <v>1</v>
      </c>
      <c r="L296" s="307">
        <v>43831</v>
      </c>
      <c r="M296" s="307">
        <v>44012</v>
      </c>
      <c r="N296" s="39">
        <f t="shared" si="9"/>
        <v>26</v>
      </c>
      <c r="O296" s="147">
        <v>1</v>
      </c>
      <c r="P296" s="159" t="s">
        <v>60</v>
      </c>
      <c r="Q296" s="159"/>
      <c r="R296" s="5" t="s">
        <v>6665</v>
      </c>
      <c r="S296" s="146">
        <f t="shared" si="8"/>
        <v>345</v>
      </c>
      <c r="T296" s="159"/>
      <c r="U296" s="159"/>
      <c r="V296" s="159" t="s">
        <v>937</v>
      </c>
      <c r="W296" s="159" t="s">
        <v>937</v>
      </c>
      <c r="X296" s="159" t="s">
        <v>937</v>
      </c>
      <c r="Y296" s="159" t="s">
        <v>937</v>
      </c>
      <c r="Z296" s="159" t="s">
        <v>937</v>
      </c>
      <c r="AA296" s="5" t="s">
        <v>937</v>
      </c>
      <c r="AB296" s="5" t="s">
        <v>936</v>
      </c>
      <c r="AC296" s="5" t="s">
        <v>940</v>
      </c>
      <c r="AD296" s="86" t="s">
        <v>6642</v>
      </c>
      <c r="AE296" s="149" t="s">
        <v>6643</v>
      </c>
      <c r="AF296" s="149" t="s">
        <v>1154</v>
      </c>
      <c r="AG296" s="5" t="s">
        <v>6644</v>
      </c>
      <c r="AH296" s="61" t="s">
        <v>2208</v>
      </c>
      <c r="AI296" s="5" t="s">
        <v>2209</v>
      </c>
      <c r="AJ296" s="5" t="s">
        <v>2209</v>
      </c>
      <c r="AK296" s="5" t="s">
        <v>2209</v>
      </c>
      <c r="AL296" s="5" t="s">
        <v>2616</v>
      </c>
      <c r="AM296" s="5" t="s">
        <v>2209</v>
      </c>
      <c r="AN296" s="5" t="s">
        <v>2616</v>
      </c>
      <c r="AO296" s="5" t="s">
        <v>2209</v>
      </c>
      <c r="AP296" s="5" t="s">
        <v>1153</v>
      </c>
      <c r="AQ296" s="5" t="s">
        <v>2209</v>
      </c>
      <c r="AR296" s="5" t="s">
        <v>1153</v>
      </c>
      <c r="AS296" s="5" t="s">
        <v>2209</v>
      </c>
      <c r="AT296" s="5" t="s">
        <v>1153</v>
      </c>
      <c r="AU296" s="5" t="s">
        <v>2209</v>
      </c>
      <c r="AV296" s="5" t="s">
        <v>1153</v>
      </c>
      <c r="AW296" s="5" t="s">
        <v>2209</v>
      </c>
      <c r="AX296" s="5" t="s">
        <v>1153</v>
      </c>
      <c r="AY296" s="5" t="s">
        <v>2209</v>
      </c>
      <c r="AZ296" s="5" t="s">
        <v>1153</v>
      </c>
      <c r="BA296" s="5" t="s">
        <v>2209</v>
      </c>
      <c r="BB296" s="33" t="s">
        <v>781</v>
      </c>
      <c r="BC296" s="92">
        <v>44018</v>
      </c>
      <c r="BD296" s="109" t="s">
        <v>903</v>
      </c>
      <c r="BE296" s="104"/>
      <c r="BF296" s="96"/>
      <c r="BG296" s="96"/>
      <c r="BH296" s="96"/>
      <c r="BI296" s="96"/>
      <c r="BJ296" s="44" t="s">
        <v>956</v>
      </c>
      <c r="BK296" s="104"/>
      <c r="BL296" s="104"/>
      <c r="BN296" s="17" t="s">
        <v>5130</v>
      </c>
      <c r="BO296" s="17" t="s">
        <v>5157</v>
      </c>
      <c r="BP296" s="162" t="s">
        <v>5176</v>
      </c>
      <c r="BQ296" s="162"/>
    </row>
    <row r="297" spans="1:69" s="62" customFormat="1" ht="115.55" hidden="1" customHeight="1" x14ac:dyDescent="0.3">
      <c r="A297" s="106" t="s">
        <v>1543</v>
      </c>
      <c r="B297" s="17" t="s">
        <v>1324</v>
      </c>
      <c r="C297" s="92">
        <v>43630</v>
      </c>
      <c r="D297" s="92" t="s">
        <v>4287</v>
      </c>
      <c r="E297" s="106" t="s">
        <v>1033</v>
      </c>
      <c r="F297" s="161" t="s">
        <v>8729</v>
      </c>
      <c r="G297" s="37" t="s">
        <v>661</v>
      </c>
      <c r="H297" s="37" t="s">
        <v>669</v>
      </c>
      <c r="I297" s="37" t="s">
        <v>670</v>
      </c>
      <c r="J297" s="37" t="s">
        <v>612</v>
      </c>
      <c r="K297" s="33">
        <v>1</v>
      </c>
      <c r="L297" s="307">
        <v>43831</v>
      </c>
      <c r="M297" s="307">
        <v>44012</v>
      </c>
      <c r="N297" s="39">
        <f t="shared" si="9"/>
        <v>26</v>
      </c>
      <c r="O297" s="163">
        <v>0.5</v>
      </c>
      <c r="P297" s="159" t="s">
        <v>60</v>
      </c>
      <c r="Q297" s="159"/>
      <c r="R297" s="5" t="s">
        <v>6666</v>
      </c>
      <c r="S297" s="146">
        <f t="shared" si="8"/>
        <v>326</v>
      </c>
      <c r="T297" s="159"/>
      <c r="U297" s="159"/>
      <c r="V297" s="159" t="s">
        <v>937</v>
      </c>
      <c r="W297" s="159" t="s">
        <v>937</v>
      </c>
      <c r="X297" s="159" t="s">
        <v>937</v>
      </c>
      <c r="Y297" s="159" t="s">
        <v>937</v>
      </c>
      <c r="Z297" s="159" t="s">
        <v>937</v>
      </c>
      <c r="AA297" s="5" t="s">
        <v>937</v>
      </c>
      <c r="AB297" s="5" t="s">
        <v>936</v>
      </c>
      <c r="AC297" s="5" t="s">
        <v>940</v>
      </c>
      <c r="AD297" s="86" t="s">
        <v>6642</v>
      </c>
      <c r="AE297" s="149" t="s">
        <v>6647</v>
      </c>
      <c r="AF297" s="149" t="s">
        <v>1156</v>
      </c>
      <c r="AG297" s="5" t="s">
        <v>6648</v>
      </c>
      <c r="AH297" s="5" t="s">
        <v>8728</v>
      </c>
      <c r="AI297" s="5" t="s">
        <v>6649</v>
      </c>
      <c r="AJ297" s="5" t="s">
        <v>2226</v>
      </c>
      <c r="AK297" s="5" t="s">
        <v>6667</v>
      </c>
      <c r="AL297" s="5" t="s">
        <v>2631</v>
      </c>
      <c r="AM297" s="65" t="s">
        <v>6668</v>
      </c>
      <c r="AN297" s="65" t="s">
        <v>2616</v>
      </c>
      <c r="AO297" s="65" t="s">
        <v>3860</v>
      </c>
      <c r="AP297" s="65" t="s">
        <v>1153</v>
      </c>
      <c r="AQ297" s="65" t="s">
        <v>3860</v>
      </c>
      <c r="AR297" s="65" t="s">
        <v>1153</v>
      </c>
      <c r="AS297" s="65" t="s">
        <v>3860</v>
      </c>
      <c r="AT297" s="65" t="s">
        <v>1153</v>
      </c>
      <c r="AU297" s="65" t="s">
        <v>3860</v>
      </c>
      <c r="AV297" s="65" t="s">
        <v>1153</v>
      </c>
      <c r="AW297" s="65" t="s">
        <v>3860</v>
      </c>
      <c r="AX297" s="65" t="s">
        <v>1153</v>
      </c>
      <c r="AY297" s="65" t="s">
        <v>3860</v>
      </c>
      <c r="AZ297" s="65" t="s">
        <v>1153</v>
      </c>
      <c r="BA297" s="65" t="s">
        <v>3860</v>
      </c>
      <c r="BB297" s="33" t="s">
        <v>957</v>
      </c>
      <c r="BC297" s="92">
        <v>44377</v>
      </c>
      <c r="BD297" s="33" t="s">
        <v>1808</v>
      </c>
      <c r="BE297" s="92">
        <v>44377</v>
      </c>
      <c r="BF297" s="65" t="s">
        <v>2625</v>
      </c>
      <c r="BG297" s="96" t="s">
        <v>1153</v>
      </c>
      <c r="BH297" s="96" t="s">
        <v>9246</v>
      </c>
      <c r="BI297" s="96" t="s">
        <v>9258</v>
      </c>
      <c r="BJ297" s="44" t="s">
        <v>4368</v>
      </c>
      <c r="BK297" s="104" t="s">
        <v>2581</v>
      </c>
      <c r="BL297" s="109" t="s">
        <v>2627</v>
      </c>
      <c r="BN297" s="17" t="s">
        <v>5130</v>
      </c>
      <c r="BO297" s="17" t="s">
        <v>5157</v>
      </c>
      <c r="BP297" s="162" t="s">
        <v>5176</v>
      </c>
      <c r="BQ297" s="162"/>
    </row>
    <row r="298" spans="1:69" s="62" customFormat="1" ht="115.55" hidden="1" customHeight="1" x14ac:dyDescent="0.3">
      <c r="A298" s="106" t="s">
        <v>1544</v>
      </c>
      <c r="B298" s="17" t="s">
        <v>1324</v>
      </c>
      <c r="C298" s="92">
        <v>43630</v>
      </c>
      <c r="D298" s="92" t="s">
        <v>4287</v>
      </c>
      <c r="E298" s="106" t="s">
        <v>1034</v>
      </c>
      <c r="F298" s="161" t="s">
        <v>6669</v>
      </c>
      <c r="G298" s="37" t="s">
        <v>655</v>
      </c>
      <c r="H298" s="37" t="s">
        <v>671</v>
      </c>
      <c r="I298" s="37" t="s">
        <v>657</v>
      </c>
      <c r="J298" s="37" t="s">
        <v>658</v>
      </c>
      <c r="K298" s="33">
        <v>2</v>
      </c>
      <c r="L298" s="307">
        <v>43668</v>
      </c>
      <c r="M298" s="307">
        <v>44012</v>
      </c>
      <c r="N298" s="39">
        <f t="shared" si="9"/>
        <v>50</v>
      </c>
      <c r="O298" s="164">
        <v>0</v>
      </c>
      <c r="P298" s="159" t="s">
        <v>1134</v>
      </c>
      <c r="Q298" s="159" t="s">
        <v>60</v>
      </c>
      <c r="R298" s="5" t="s">
        <v>6670</v>
      </c>
      <c r="S298" s="146">
        <f t="shared" si="8"/>
        <v>101</v>
      </c>
      <c r="T298" s="159"/>
      <c r="U298" s="159"/>
      <c r="V298" s="159" t="s">
        <v>937</v>
      </c>
      <c r="W298" s="159" t="s">
        <v>937</v>
      </c>
      <c r="X298" s="159" t="s">
        <v>937</v>
      </c>
      <c r="Y298" s="159" t="s">
        <v>937</v>
      </c>
      <c r="Z298" s="159" t="s">
        <v>937</v>
      </c>
      <c r="AA298" s="5" t="s">
        <v>937</v>
      </c>
      <c r="AB298" s="5" t="s">
        <v>936</v>
      </c>
      <c r="AC298" s="5" t="s">
        <v>940</v>
      </c>
      <c r="AD298" s="37" t="s">
        <v>6671</v>
      </c>
      <c r="AE298" s="37" t="s">
        <v>6672</v>
      </c>
      <c r="AF298" s="149" t="s">
        <v>1156</v>
      </c>
      <c r="AG298" s="149" t="s">
        <v>6673</v>
      </c>
      <c r="AH298" s="149" t="s">
        <v>1824</v>
      </c>
      <c r="AI298" s="149" t="s">
        <v>6674</v>
      </c>
      <c r="AJ298" s="149" t="s">
        <v>2616</v>
      </c>
      <c r="AK298" s="149" t="s">
        <v>3861</v>
      </c>
      <c r="AL298" s="149" t="s">
        <v>2616</v>
      </c>
      <c r="AM298" s="149" t="s">
        <v>3861</v>
      </c>
      <c r="AN298" s="149" t="s">
        <v>2616</v>
      </c>
      <c r="AO298" s="149" t="s">
        <v>3861</v>
      </c>
      <c r="AP298" s="149" t="s">
        <v>1153</v>
      </c>
      <c r="AQ298" s="149" t="s">
        <v>3861</v>
      </c>
      <c r="AR298" s="149" t="s">
        <v>1153</v>
      </c>
      <c r="AS298" s="149" t="s">
        <v>3861</v>
      </c>
      <c r="AT298" s="149" t="s">
        <v>1153</v>
      </c>
      <c r="AU298" s="149" t="s">
        <v>3861</v>
      </c>
      <c r="AV298" s="149" t="s">
        <v>1153</v>
      </c>
      <c r="AW298" s="149" t="s">
        <v>3861</v>
      </c>
      <c r="AX298" s="149" t="s">
        <v>1153</v>
      </c>
      <c r="AY298" s="149" t="s">
        <v>3861</v>
      </c>
      <c r="AZ298" s="149" t="s">
        <v>1153</v>
      </c>
      <c r="BA298" s="149" t="s">
        <v>3861</v>
      </c>
      <c r="BB298" s="33" t="s">
        <v>957</v>
      </c>
      <c r="BC298" s="100">
        <v>44070</v>
      </c>
      <c r="BD298" s="33" t="s">
        <v>4373</v>
      </c>
      <c r="BE298" s="100">
        <v>43991</v>
      </c>
      <c r="BF298" s="65" t="s">
        <v>6675</v>
      </c>
      <c r="BG298" s="5" t="s">
        <v>9252</v>
      </c>
      <c r="BH298" s="5" t="s">
        <v>9253</v>
      </c>
      <c r="BI298" s="5" t="s">
        <v>9254</v>
      </c>
      <c r="BJ298" s="44" t="s">
        <v>1886</v>
      </c>
      <c r="BK298" s="104" t="s">
        <v>2581</v>
      </c>
      <c r="BL298" s="109" t="s">
        <v>4805</v>
      </c>
      <c r="BN298" s="17" t="s">
        <v>5130</v>
      </c>
      <c r="BO298" s="162" t="s">
        <v>5177</v>
      </c>
      <c r="BP298" s="162" t="s">
        <v>5178</v>
      </c>
      <c r="BQ298" s="162"/>
    </row>
    <row r="299" spans="1:69" s="62" customFormat="1" ht="115.55" hidden="1" customHeight="1" x14ac:dyDescent="0.3">
      <c r="A299" s="106" t="s">
        <v>1545</v>
      </c>
      <c r="B299" s="17" t="s">
        <v>1324</v>
      </c>
      <c r="C299" s="92">
        <v>43630</v>
      </c>
      <c r="D299" s="92" t="s">
        <v>4287</v>
      </c>
      <c r="E299" s="106" t="s">
        <v>1034</v>
      </c>
      <c r="F299" s="161" t="s">
        <v>6676</v>
      </c>
      <c r="G299" s="37" t="s">
        <v>655</v>
      </c>
      <c r="H299" s="37" t="s">
        <v>9168</v>
      </c>
      <c r="I299" s="37" t="s">
        <v>659</v>
      </c>
      <c r="J299" s="37" t="s">
        <v>660</v>
      </c>
      <c r="K299" s="33">
        <v>1</v>
      </c>
      <c r="L299" s="307">
        <v>43678</v>
      </c>
      <c r="M299" s="307">
        <v>43830</v>
      </c>
      <c r="N299" s="39">
        <f t="shared" si="9"/>
        <v>22</v>
      </c>
      <c r="O299" s="164">
        <v>0</v>
      </c>
      <c r="P299" s="159" t="s">
        <v>1134</v>
      </c>
      <c r="Q299" s="159" t="s">
        <v>60</v>
      </c>
      <c r="R299" s="5" t="s">
        <v>6623</v>
      </c>
      <c r="S299" s="146">
        <f t="shared" si="8"/>
        <v>102</v>
      </c>
      <c r="T299" s="159"/>
      <c r="U299" s="159"/>
      <c r="V299" s="159" t="s">
        <v>937</v>
      </c>
      <c r="W299" s="159" t="s">
        <v>937</v>
      </c>
      <c r="X299" s="159" t="s">
        <v>937</v>
      </c>
      <c r="Y299" s="159" t="s">
        <v>937</v>
      </c>
      <c r="Z299" s="159" t="s">
        <v>937</v>
      </c>
      <c r="AA299" s="5" t="s">
        <v>937</v>
      </c>
      <c r="AB299" s="5" t="s">
        <v>936</v>
      </c>
      <c r="AC299" s="5" t="s">
        <v>940</v>
      </c>
      <c r="AD299" s="37" t="s">
        <v>6677</v>
      </c>
      <c r="AE299" s="37" t="s">
        <v>6656</v>
      </c>
      <c r="AF299" s="5"/>
      <c r="AG299" s="149" t="s">
        <v>6678</v>
      </c>
      <c r="AH299" s="149" t="s">
        <v>1824</v>
      </c>
      <c r="AI299" s="149" t="s">
        <v>6679</v>
      </c>
      <c r="AJ299" s="149" t="s">
        <v>2616</v>
      </c>
      <c r="AK299" s="149" t="s">
        <v>3861</v>
      </c>
      <c r="AL299" s="149" t="s">
        <v>2616</v>
      </c>
      <c r="AM299" s="149" t="s">
        <v>3861</v>
      </c>
      <c r="AN299" s="149" t="s">
        <v>2616</v>
      </c>
      <c r="AO299" s="149" t="s">
        <v>3861</v>
      </c>
      <c r="AP299" s="149" t="s">
        <v>1153</v>
      </c>
      <c r="AQ299" s="149" t="s">
        <v>3861</v>
      </c>
      <c r="AR299" s="149" t="s">
        <v>1153</v>
      </c>
      <c r="AS299" s="149" t="s">
        <v>3861</v>
      </c>
      <c r="AT299" s="149" t="s">
        <v>1153</v>
      </c>
      <c r="AU299" s="149" t="s">
        <v>3861</v>
      </c>
      <c r="AV299" s="149" t="s">
        <v>1153</v>
      </c>
      <c r="AW299" s="149" t="s">
        <v>3861</v>
      </c>
      <c r="AX299" s="149" t="s">
        <v>1153</v>
      </c>
      <c r="AY299" s="149" t="s">
        <v>3861</v>
      </c>
      <c r="AZ299" s="149" t="s">
        <v>1153</v>
      </c>
      <c r="BA299" s="149" t="s">
        <v>3861</v>
      </c>
      <c r="BB299" s="33" t="s">
        <v>957</v>
      </c>
      <c r="BC299" s="100">
        <v>44070</v>
      </c>
      <c r="BD299" s="33" t="s">
        <v>4373</v>
      </c>
      <c r="BE299" s="100">
        <v>43991</v>
      </c>
      <c r="BF299" s="65" t="s">
        <v>6675</v>
      </c>
      <c r="BG299" s="5" t="s">
        <v>9252</v>
      </c>
      <c r="BH299" s="5" t="s">
        <v>9253</v>
      </c>
      <c r="BI299" s="5" t="s">
        <v>9254</v>
      </c>
      <c r="BJ299" s="44" t="s">
        <v>1886</v>
      </c>
      <c r="BK299" s="104" t="s">
        <v>2581</v>
      </c>
      <c r="BL299" s="109" t="s">
        <v>4805</v>
      </c>
      <c r="BN299" s="17" t="s">
        <v>5130</v>
      </c>
      <c r="BO299" s="162" t="s">
        <v>5177</v>
      </c>
      <c r="BP299" s="162" t="s">
        <v>5178</v>
      </c>
      <c r="BQ299" s="162"/>
    </row>
    <row r="300" spans="1:69" s="62" customFormat="1" ht="115.55" hidden="1" customHeight="1" x14ac:dyDescent="0.3">
      <c r="A300" s="106" t="s">
        <v>1546</v>
      </c>
      <c r="B300" s="17" t="s">
        <v>1324</v>
      </c>
      <c r="C300" s="92">
        <v>43630</v>
      </c>
      <c r="D300" s="92" t="s">
        <v>4287</v>
      </c>
      <c r="E300" s="106" t="s">
        <v>1034</v>
      </c>
      <c r="F300" s="161" t="s">
        <v>6676</v>
      </c>
      <c r="G300" s="37" t="s">
        <v>661</v>
      </c>
      <c r="H300" s="5" t="s">
        <v>662</v>
      </c>
      <c r="I300" s="37" t="s">
        <v>663</v>
      </c>
      <c r="J300" s="37" t="s">
        <v>664</v>
      </c>
      <c r="K300" s="33">
        <v>1</v>
      </c>
      <c r="L300" s="307">
        <v>43668</v>
      </c>
      <c r="M300" s="307">
        <v>43830</v>
      </c>
      <c r="N300" s="39">
        <f t="shared" si="9"/>
        <v>24</v>
      </c>
      <c r="O300" s="147">
        <v>1</v>
      </c>
      <c r="P300" s="159" t="s">
        <v>60</v>
      </c>
      <c r="Q300" s="159"/>
      <c r="R300" s="5" t="s">
        <v>6680</v>
      </c>
      <c r="S300" s="146">
        <f t="shared" si="8"/>
        <v>251</v>
      </c>
      <c r="T300" s="159"/>
      <c r="U300" s="159"/>
      <c r="V300" s="159" t="s">
        <v>937</v>
      </c>
      <c r="W300" s="159" t="s">
        <v>937</v>
      </c>
      <c r="X300" s="159" t="s">
        <v>937</v>
      </c>
      <c r="Y300" s="159" t="s">
        <v>937</v>
      </c>
      <c r="Z300" s="159" t="s">
        <v>937</v>
      </c>
      <c r="AA300" s="5" t="s">
        <v>937</v>
      </c>
      <c r="AB300" s="5" t="s">
        <v>936</v>
      </c>
      <c r="AC300" s="5" t="s">
        <v>940</v>
      </c>
      <c r="AD300" s="86" t="s">
        <v>6681</v>
      </c>
      <c r="AE300" s="149" t="s">
        <v>1120</v>
      </c>
      <c r="AF300" s="149" t="s">
        <v>1811</v>
      </c>
      <c r="AG300" s="149" t="s">
        <v>1821</v>
      </c>
      <c r="AH300" s="149" t="s">
        <v>1811</v>
      </c>
      <c r="AI300" s="149" t="s">
        <v>1821</v>
      </c>
      <c r="AJ300" s="149" t="s">
        <v>1821</v>
      </c>
      <c r="AK300" s="149" t="s">
        <v>1821</v>
      </c>
      <c r="AL300" s="149" t="s">
        <v>2616</v>
      </c>
      <c r="AM300" s="149" t="s">
        <v>1821</v>
      </c>
      <c r="AN300" s="149" t="s">
        <v>2616</v>
      </c>
      <c r="AO300" s="149" t="s">
        <v>1821</v>
      </c>
      <c r="AP300" s="149" t="s">
        <v>1153</v>
      </c>
      <c r="AQ300" s="149" t="s">
        <v>1821</v>
      </c>
      <c r="AR300" s="149" t="s">
        <v>1153</v>
      </c>
      <c r="AS300" s="149" t="s">
        <v>1821</v>
      </c>
      <c r="AT300" s="149" t="s">
        <v>1153</v>
      </c>
      <c r="AU300" s="149" t="s">
        <v>1821</v>
      </c>
      <c r="AV300" s="149" t="s">
        <v>1153</v>
      </c>
      <c r="AW300" s="149" t="s">
        <v>1821</v>
      </c>
      <c r="AX300" s="149" t="s">
        <v>1153</v>
      </c>
      <c r="AY300" s="149" t="s">
        <v>1821</v>
      </c>
      <c r="AZ300" s="149" t="s">
        <v>1153</v>
      </c>
      <c r="BA300" s="149" t="s">
        <v>1821</v>
      </c>
      <c r="BB300" s="33" t="s">
        <v>781</v>
      </c>
      <c r="BC300" s="92">
        <v>43851</v>
      </c>
      <c r="BD300" s="33" t="s">
        <v>4373</v>
      </c>
      <c r="BE300" s="100">
        <v>43991</v>
      </c>
      <c r="BF300" s="65" t="s">
        <v>6544</v>
      </c>
      <c r="BG300" s="96" t="s">
        <v>1157</v>
      </c>
      <c r="BH300" s="5" t="s">
        <v>2295</v>
      </c>
      <c r="BI300" s="5" t="s">
        <v>2296</v>
      </c>
      <c r="BJ300" s="44" t="s">
        <v>1886</v>
      </c>
      <c r="BK300" s="104" t="s">
        <v>2581</v>
      </c>
      <c r="BL300" s="104" t="s">
        <v>1683</v>
      </c>
      <c r="BN300" s="17" t="s">
        <v>5130</v>
      </c>
      <c r="BO300" s="162" t="s">
        <v>5177</v>
      </c>
      <c r="BP300" s="162" t="s">
        <v>5178</v>
      </c>
      <c r="BQ300" s="162"/>
    </row>
    <row r="301" spans="1:69" s="62" customFormat="1" ht="115.55" hidden="1" customHeight="1" x14ac:dyDescent="0.3">
      <c r="A301" s="106" t="s">
        <v>1547</v>
      </c>
      <c r="B301" s="17" t="s">
        <v>1324</v>
      </c>
      <c r="C301" s="92">
        <v>43630</v>
      </c>
      <c r="D301" s="92" t="s">
        <v>4287</v>
      </c>
      <c r="E301" s="106" t="s">
        <v>1034</v>
      </c>
      <c r="F301" s="161" t="s">
        <v>6676</v>
      </c>
      <c r="G301" s="37" t="s">
        <v>661</v>
      </c>
      <c r="H301" s="5" t="s">
        <v>662</v>
      </c>
      <c r="I301" s="37" t="s">
        <v>665</v>
      </c>
      <c r="J301" s="37" t="s">
        <v>664</v>
      </c>
      <c r="K301" s="33">
        <v>1</v>
      </c>
      <c r="L301" s="307">
        <v>43668</v>
      </c>
      <c r="M301" s="307">
        <v>43830</v>
      </c>
      <c r="N301" s="39">
        <f t="shared" si="9"/>
        <v>24</v>
      </c>
      <c r="O301" s="147">
        <v>1</v>
      </c>
      <c r="P301" s="159" t="s">
        <v>60</v>
      </c>
      <c r="Q301" s="159"/>
      <c r="R301" s="5" t="s">
        <v>6682</v>
      </c>
      <c r="S301" s="146">
        <f t="shared" si="8"/>
        <v>343</v>
      </c>
      <c r="T301" s="159"/>
      <c r="U301" s="159"/>
      <c r="V301" s="159" t="s">
        <v>937</v>
      </c>
      <c r="W301" s="159" t="s">
        <v>937</v>
      </c>
      <c r="X301" s="159" t="s">
        <v>937</v>
      </c>
      <c r="Y301" s="159" t="s">
        <v>937</v>
      </c>
      <c r="Z301" s="159" t="s">
        <v>937</v>
      </c>
      <c r="AA301" s="5" t="s">
        <v>937</v>
      </c>
      <c r="AB301" s="5" t="s">
        <v>936</v>
      </c>
      <c r="AC301" s="5" t="s">
        <v>940</v>
      </c>
      <c r="AD301" s="86" t="s">
        <v>6638</v>
      </c>
      <c r="AE301" s="149" t="s">
        <v>2212</v>
      </c>
      <c r="AF301" s="149" t="s">
        <v>2212</v>
      </c>
      <c r="AG301" s="149" t="s">
        <v>2212</v>
      </c>
      <c r="AH301" s="149" t="s">
        <v>2212</v>
      </c>
      <c r="AI301" s="149" t="s">
        <v>2212</v>
      </c>
      <c r="AJ301" s="149" t="s">
        <v>2212</v>
      </c>
      <c r="AK301" s="149" t="s">
        <v>2212</v>
      </c>
      <c r="AL301" s="149" t="s">
        <v>2616</v>
      </c>
      <c r="AM301" s="149" t="s">
        <v>1821</v>
      </c>
      <c r="AN301" s="149" t="s">
        <v>2616</v>
      </c>
      <c r="AO301" s="149" t="s">
        <v>1821</v>
      </c>
      <c r="AP301" s="149" t="s">
        <v>1153</v>
      </c>
      <c r="AQ301" s="149" t="s">
        <v>1821</v>
      </c>
      <c r="AR301" s="149" t="s">
        <v>1153</v>
      </c>
      <c r="AS301" s="149" t="s">
        <v>1821</v>
      </c>
      <c r="AT301" s="149" t="s">
        <v>1153</v>
      </c>
      <c r="AU301" s="149" t="s">
        <v>1821</v>
      </c>
      <c r="AV301" s="149" t="s">
        <v>1153</v>
      </c>
      <c r="AW301" s="149" t="s">
        <v>1821</v>
      </c>
      <c r="AX301" s="149" t="s">
        <v>1153</v>
      </c>
      <c r="AY301" s="149" t="s">
        <v>1821</v>
      </c>
      <c r="AZ301" s="149" t="s">
        <v>1153</v>
      </c>
      <c r="BA301" s="149" t="s">
        <v>1821</v>
      </c>
      <c r="BB301" s="33" t="s">
        <v>781</v>
      </c>
      <c r="BC301" s="100">
        <v>43852</v>
      </c>
      <c r="BD301" s="33" t="s">
        <v>4373</v>
      </c>
      <c r="BE301" s="100">
        <v>43991</v>
      </c>
      <c r="BF301" s="65" t="s">
        <v>6544</v>
      </c>
      <c r="BG301" s="96" t="s">
        <v>1157</v>
      </c>
      <c r="BH301" s="5" t="s">
        <v>2295</v>
      </c>
      <c r="BI301" s="5" t="s">
        <v>2296</v>
      </c>
      <c r="BJ301" s="44" t="s">
        <v>1886</v>
      </c>
      <c r="BK301" s="104" t="s">
        <v>2581</v>
      </c>
      <c r="BL301" s="104" t="s">
        <v>1683</v>
      </c>
      <c r="BN301" s="17" t="s">
        <v>5130</v>
      </c>
      <c r="BO301" s="162" t="s">
        <v>5177</v>
      </c>
      <c r="BP301" s="162" t="s">
        <v>5178</v>
      </c>
      <c r="BQ301" s="162"/>
    </row>
    <row r="302" spans="1:69" s="62" customFormat="1" ht="115.55" hidden="1" customHeight="1" x14ac:dyDescent="0.3">
      <c r="A302" s="106" t="s">
        <v>1548</v>
      </c>
      <c r="B302" s="17" t="s">
        <v>1324</v>
      </c>
      <c r="C302" s="92">
        <v>43630</v>
      </c>
      <c r="D302" s="92" t="s">
        <v>4287</v>
      </c>
      <c r="E302" s="106" t="s">
        <v>1034</v>
      </c>
      <c r="F302" s="161" t="s">
        <v>6676</v>
      </c>
      <c r="G302" s="37" t="s">
        <v>661</v>
      </c>
      <c r="H302" s="5" t="s">
        <v>666</v>
      </c>
      <c r="I302" s="37" t="s">
        <v>8731</v>
      </c>
      <c r="J302" s="37" t="s">
        <v>664</v>
      </c>
      <c r="K302" s="33">
        <v>1</v>
      </c>
      <c r="L302" s="307">
        <v>43668</v>
      </c>
      <c r="M302" s="307">
        <v>43830</v>
      </c>
      <c r="N302" s="39">
        <f t="shared" si="9"/>
        <v>24</v>
      </c>
      <c r="O302" s="147">
        <v>1</v>
      </c>
      <c r="P302" s="159" t="s">
        <v>60</v>
      </c>
      <c r="Q302" s="159"/>
      <c r="R302" s="5" t="s">
        <v>6683</v>
      </c>
      <c r="S302" s="146">
        <f t="shared" si="8"/>
        <v>282</v>
      </c>
      <c r="T302" s="159"/>
      <c r="U302" s="159"/>
      <c r="V302" s="159" t="s">
        <v>937</v>
      </c>
      <c r="W302" s="159" t="s">
        <v>937</v>
      </c>
      <c r="X302" s="159" t="s">
        <v>937</v>
      </c>
      <c r="Y302" s="159" t="s">
        <v>937</v>
      </c>
      <c r="Z302" s="159" t="s">
        <v>937</v>
      </c>
      <c r="AA302" s="5" t="s">
        <v>937</v>
      </c>
      <c r="AB302" s="5" t="s">
        <v>936</v>
      </c>
      <c r="AC302" s="5" t="s">
        <v>940</v>
      </c>
      <c r="AD302" s="86" t="s">
        <v>6684</v>
      </c>
      <c r="AE302" s="149" t="s">
        <v>1120</v>
      </c>
      <c r="AF302" s="149" t="s">
        <v>1811</v>
      </c>
      <c r="AG302" s="149" t="s">
        <v>1821</v>
      </c>
      <c r="AH302" s="149" t="s">
        <v>1811</v>
      </c>
      <c r="AI302" s="149" t="s">
        <v>1821</v>
      </c>
      <c r="AJ302" s="149" t="s">
        <v>1821</v>
      </c>
      <c r="AK302" s="149" t="s">
        <v>1821</v>
      </c>
      <c r="AL302" s="149" t="s">
        <v>2616</v>
      </c>
      <c r="AM302" s="149" t="s">
        <v>1821</v>
      </c>
      <c r="AN302" s="149" t="s">
        <v>2616</v>
      </c>
      <c r="AO302" s="149" t="s">
        <v>1821</v>
      </c>
      <c r="AP302" s="149" t="s">
        <v>1153</v>
      </c>
      <c r="AQ302" s="149" t="s">
        <v>1821</v>
      </c>
      <c r="AR302" s="149" t="s">
        <v>1153</v>
      </c>
      <c r="AS302" s="149" t="s">
        <v>1821</v>
      </c>
      <c r="AT302" s="149" t="s">
        <v>1153</v>
      </c>
      <c r="AU302" s="149" t="s">
        <v>1821</v>
      </c>
      <c r="AV302" s="149" t="s">
        <v>1153</v>
      </c>
      <c r="AW302" s="149" t="s">
        <v>1821</v>
      </c>
      <c r="AX302" s="149" t="s">
        <v>1153</v>
      </c>
      <c r="AY302" s="149" t="s">
        <v>1821</v>
      </c>
      <c r="AZ302" s="149" t="s">
        <v>1153</v>
      </c>
      <c r="BA302" s="149" t="s">
        <v>1821</v>
      </c>
      <c r="BB302" s="33" t="s">
        <v>781</v>
      </c>
      <c r="BC302" s="92">
        <v>43851</v>
      </c>
      <c r="BD302" s="33" t="s">
        <v>903</v>
      </c>
      <c r="BE302" s="104"/>
      <c r="BF302" s="96"/>
      <c r="BG302" s="96"/>
      <c r="BH302" s="96"/>
      <c r="BI302" s="96"/>
      <c r="BJ302" s="44" t="s">
        <v>956</v>
      </c>
      <c r="BK302" s="31"/>
      <c r="BL302" s="109"/>
      <c r="BN302" s="17" t="s">
        <v>5130</v>
      </c>
      <c r="BO302" s="162" t="s">
        <v>5177</v>
      </c>
      <c r="BP302" s="162" t="s">
        <v>5178</v>
      </c>
      <c r="BQ302" s="162"/>
    </row>
    <row r="303" spans="1:69" s="62" customFormat="1" ht="115.55" hidden="1" customHeight="1" x14ac:dyDescent="0.3">
      <c r="A303" s="106" t="s">
        <v>1549</v>
      </c>
      <c r="B303" s="17" t="s">
        <v>1324</v>
      </c>
      <c r="C303" s="92">
        <v>43630</v>
      </c>
      <c r="D303" s="92" t="s">
        <v>4287</v>
      </c>
      <c r="E303" s="106" t="s">
        <v>1034</v>
      </c>
      <c r="F303" s="161" t="s">
        <v>6669</v>
      </c>
      <c r="G303" s="37" t="s">
        <v>661</v>
      </c>
      <c r="H303" s="37" t="s">
        <v>667</v>
      </c>
      <c r="I303" s="37" t="s">
        <v>668</v>
      </c>
      <c r="J303" s="35" t="s">
        <v>664</v>
      </c>
      <c r="K303" s="33">
        <v>1</v>
      </c>
      <c r="L303" s="307">
        <v>43831</v>
      </c>
      <c r="M303" s="307">
        <v>44012</v>
      </c>
      <c r="N303" s="39">
        <f t="shared" si="9"/>
        <v>26</v>
      </c>
      <c r="O303" s="147">
        <v>1</v>
      </c>
      <c r="P303" s="159" t="s">
        <v>60</v>
      </c>
      <c r="Q303" s="159"/>
      <c r="R303" s="5" t="s">
        <v>6685</v>
      </c>
      <c r="S303" s="146">
        <f t="shared" si="8"/>
        <v>345</v>
      </c>
      <c r="T303" s="159"/>
      <c r="U303" s="159"/>
      <c r="V303" s="159" t="s">
        <v>937</v>
      </c>
      <c r="W303" s="159" t="s">
        <v>937</v>
      </c>
      <c r="X303" s="159" t="s">
        <v>937</v>
      </c>
      <c r="Y303" s="159" t="s">
        <v>937</v>
      </c>
      <c r="Z303" s="159" t="s">
        <v>937</v>
      </c>
      <c r="AA303" s="5" t="s">
        <v>937</v>
      </c>
      <c r="AB303" s="5" t="s">
        <v>936</v>
      </c>
      <c r="AC303" s="5" t="s">
        <v>940</v>
      </c>
      <c r="AD303" s="86" t="s">
        <v>6686</v>
      </c>
      <c r="AE303" s="149" t="s">
        <v>6643</v>
      </c>
      <c r="AF303" s="5" t="s">
        <v>1154</v>
      </c>
      <c r="AG303" s="5" t="s">
        <v>6644</v>
      </c>
      <c r="AH303" s="61" t="s">
        <v>2208</v>
      </c>
      <c r="AI303" s="5" t="s">
        <v>2209</v>
      </c>
      <c r="AJ303" s="5" t="s">
        <v>2209</v>
      </c>
      <c r="AK303" s="5" t="s">
        <v>2209</v>
      </c>
      <c r="AL303" s="5" t="s">
        <v>2616</v>
      </c>
      <c r="AM303" s="5" t="s">
        <v>2209</v>
      </c>
      <c r="AN303" s="5" t="s">
        <v>2616</v>
      </c>
      <c r="AO303" s="5" t="s">
        <v>2209</v>
      </c>
      <c r="AP303" s="5" t="s">
        <v>1153</v>
      </c>
      <c r="AQ303" s="5" t="s">
        <v>2209</v>
      </c>
      <c r="AR303" s="5" t="s">
        <v>1153</v>
      </c>
      <c r="AS303" s="5" t="s">
        <v>2209</v>
      </c>
      <c r="AT303" s="5" t="s">
        <v>1153</v>
      </c>
      <c r="AU303" s="5" t="s">
        <v>2209</v>
      </c>
      <c r="AV303" s="5" t="s">
        <v>1153</v>
      </c>
      <c r="AW303" s="5" t="s">
        <v>2209</v>
      </c>
      <c r="AX303" s="5" t="s">
        <v>1153</v>
      </c>
      <c r="AY303" s="5" t="s">
        <v>2209</v>
      </c>
      <c r="AZ303" s="5" t="s">
        <v>1153</v>
      </c>
      <c r="BA303" s="5" t="s">
        <v>2209</v>
      </c>
      <c r="BB303" s="33" t="s">
        <v>781</v>
      </c>
      <c r="BC303" s="92">
        <v>44018</v>
      </c>
      <c r="BD303" s="33" t="s">
        <v>903</v>
      </c>
      <c r="BE303" s="104"/>
      <c r="BF303" s="96"/>
      <c r="BG303" s="96"/>
      <c r="BH303" s="96"/>
      <c r="BI303" s="96"/>
      <c r="BJ303" s="44" t="s">
        <v>956</v>
      </c>
      <c r="BK303" s="104"/>
      <c r="BL303" s="104"/>
      <c r="BN303" s="17" t="s">
        <v>5130</v>
      </c>
      <c r="BO303" s="162" t="s">
        <v>5177</v>
      </c>
      <c r="BP303" s="162" t="s">
        <v>5178</v>
      </c>
      <c r="BQ303" s="162"/>
    </row>
    <row r="304" spans="1:69" s="62" customFormat="1" ht="115.55" hidden="1" customHeight="1" x14ac:dyDescent="0.3">
      <c r="A304" s="106" t="s">
        <v>1550</v>
      </c>
      <c r="B304" s="17" t="s">
        <v>1324</v>
      </c>
      <c r="C304" s="92">
        <v>43630</v>
      </c>
      <c r="D304" s="92" t="s">
        <v>4287</v>
      </c>
      <c r="E304" s="106" t="s">
        <v>1034</v>
      </c>
      <c r="F304" s="161" t="s">
        <v>6669</v>
      </c>
      <c r="G304" s="37" t="s">
        <v>661</v>
      </c>
      <c r="H304" s="37" t="s">
        <v>669</v>
      </c>
      <c r="I304" s="37" t="s">
        <v>670</v>
      </c>
      <c r="J304" s="37" t="s">
        <v>612</v>
      </c>
      <c r="K304" s="33">
        <v>1</v>
      </c>
      <c r="L304" s="307">
        <v>43831</v>
      </c>
      <c r="M304" s="307">
        <v>44012</v>
      </c>
      <c r="N304" s="39">
        <f t="shared" si="9"/>
        <v>26</v>
      </c>
      <c r="O304" s="163">
        <v>0.5</v>
      </c>
      <c r="P304" s="159" t="s">
        <v>60</v>
      </c>
      <c r="Q304" s="159"/>
      <c r="R304" s="5" t="s">
        <v>6687</v>
      </c>
      <c r="S304" s="146">
        <f t="shared" si="8"/>
        <v>326</v>
      </c>
      <c r="T304" s="159"/>
      <c r="U304" s="159"/>
      <c r="V304" s="159" t="s">
        <v>937</v>
      </c>
      <c r="W304" s="159" t="s">
        <v>937</v>
      </c>
      <c r="X304" s="159" t="s">
        <v>937</v>
      </c>
      <c r="Y304" s="159" t="s">
        <v>937</v>
      </c>
      <c r="Z304" s="159" t="s">
        <v>937</v>
      </c>
      <c r="AA304" s="5" t="s">
        <v>937</v>
      </c>
      <c r="AB304" s="5" t="s">
        <v>936</v>
      </c>
      <c r="AC304" s="5" t="s">
        <v>940</v>
      </c>
      <c r="AD304" s="86" t="s">
        <v>6642</v>
      </c>
      <c r="AE304" s="149" t="s">
        <v>6647</v>
      </c>
      <c r="AF304" s="149" t="s">
        <v>1156</v>
      </c>
      <c r="AG304" s="5" t="s">
        <v>6688</v>
      </c>
      <c r="AH304" s="5" t="s">
        <v>8728</v>
      </c>
      <c r="AI304" s="5" t="s">
        <v>6649</v>
      </c>
      <c r="AJ304" s="5" t="s">
        <v>2226</v>
      </c>
      <c r="AK304" s="5" t="s">
        <v>6689</v>
      </c>
      <c r="AL304" s="5" t="s">
        <v>2631</v>
      </c>
      <c r="AM304" s="65" t="s">
        <v>6690</v>
      </c>
      <c r="AN304" s="65" t="s">
        <v>2616</v>
      </c>
      <c r="AO304" s="65" t="s">
        <v>3860</v>
      </c>
      <c r="AP304" s="65" t="s">
        <v>1153</v>
      </c>
      <c r="AQ304" s="65" t="s">
        <v>3860</v>
      </c>
      <c r="AR304" s="65" t="s">
        <v>1153</v>
      </c>
      <c r="AS304" s="65" t="s">
        <v>3860</v>
      </c>
      <c r="AT304" s="65" t="s">
        <v>1153</v>
      </c>
      <c r="AU304" s="65" t="s">
        <v>3860</v>
      </c>
      <c r="AV304" s="65" t="s">
        <v>1153</v>
      </c>
      <c r="AW304" s="65" t="s">
        <v>3860</v>
      </c>
      <c r="AX304" s="65" t="s">
        <v>1153</v>
      </c>
      <c r="AY304" s="65" t="s">
        <v>3860</v>
      </c>
      <c r="AZ304" s="65" t="s">
        <v>1153</v>
      </c>
      <c r="BA304" s="65" t="s">
        <v>3860</v>
      </c>
      <c r="BB304" s="33" t="s">
        <v>957</v>
      </c>
      <c r="BC304" s="92">
        <v>44377</v>
      </c>
      <c r="BD304" s="33" t="s">
        <v>1808</v>
      </c>
      <c r="BE304" s="92">
        <v>44377</v>
      </c>
      <c r="BF304" s="65" t="s">
        <v>2625</v>
      </c>
      <c r="BG304" s="96" t="s">
        <v>1153</v>
      </c>
      <c r="BH304" s="96" t="s">
        <v>9246</v>
      </c>
      <c r="BI304" s="96" t="s">
        <v>9258</v>
      </c>
      <c r="BJ304" s="44" t="s">
        <v>4368</v>
      </c>
      <c r="BK304" s="104" t="s">
        <v>2581</v>
      </c>
      <c r="BL304" s="109" t="s">
        <v>2628</v>
      </c>
      <c r="BN304" s="17" t="s">
        <v>5130</v>
      </c>
      <c r="BO304" s="162" t="s">
        <v>5177</v>
      </c>
      <c r="BP304" s="162" t="s">
        <v>5178</v>
      </c>
      <c r="BQ304" s="162"/>
    </row>
    <row r="305" spans="1:69" s="62" customFormat="1" ht="115.55" hidden="1" customHeight="1" x14ac:dyDescent="0.3">
      <c r="A305" s="106" t="s">
        <v>1551</v>
      </c>
      <c r="B305" s="17" t="s">
        <v>1324</v>
      </c>
      <c r="C305" s="92">
        <v>43630</v>
      </c>
      <c r="D305" s="92" t="s">
        <v>4287</v>
      </c>
      <c r="E305" s="106" t="s">
        <v>1035</v>
      </c>
      <c r="F305" s="5" t="s">
        <v>6691</v>
      </c>
      <c r="G305" s="37" t="s">
        <v>655</v>
      </c>
      <c r="H305" s="37" t="s">
        <v>671</v>
      </c>
      <c r="I305" s="37" t="s">
        <v>657</v>
      </c>
      <c r="J305" s="37" t="s">
        <v>658</v>
      </c>
      <c r="K305" s="33">
        <v>2</v>
      </c>
      <c r="L305" s="307">
        <v>43668</v>
      </c>
      <c r="M305" s="307">
        <v>44012</v>
      </c>
      <c r="N305" s="39">
        <f t="shared" si="9"/>
        <v>50</v>
      </c>
      <c r="O305" s="164">
        <v>0</v>
      </c>
      <c r="P305" s="159" t="s">
        <v>1134</v>
      </c>
      <c r="Q305" s="159" t="s">
        <v>60</v>
      </c>
      <c r="R305" s="5" t="s">
        <v>6692</v>
      </c>
      <c r="S305" s="146">
        <f t="shared" si="8"/>
        <v>326</v>
      </c>
      <c r="T305" s="159"/>
      <c r="U305" s="159"/>
      <c r="V305" s="159" t="s">
        <v>937</v>
      </c>
      <c r="W305" s="159" t="s">
        <v>937</v>
      </c>
      <c r="X305" s="159" t="s">
        <v>937</v>
      </c>
      <c r="Y305" s="159" t="s">
        <v>937</v>
      </c>
      <c r="Z305" s="159" t="s">
        <v>937</v>
      </c>
      <c r="AA305" s="5" t="s">
        <v>937</v>
      </c>
      <c r="AB305" s="5" t="s">
        <v>936</v>
      </c>
      <c r="AC305" s="5" t="s">
        <v>940</v>
      </c>
      <c r="AD305" s="37" t="s">
        <v>6671</v>
      </c>
      <c r="AE305" s="37" t="s">
        <v>6672</v>
      </c>
      <c r="AF305" s="149" t="s">
        <v>1156</v>
      </c>
      <c r="AG305" s="5" t="s">
        <v>6693</v>
      </c>
      <c r="AH305" s="5" t="s">
        <v>8732</v>
      </c>
      <c r="AI305" s="5" t="s">
        <v>6694</v>
      </c>
      <c r="AJ305" s="5" t="s">
        <v>2225</v>
      </c>
      <c r="AK305" s="5" t="s">
        <v>6695</v>
      </c>
      <c r="AL305" s="5" t="s">
        <v>2632</v>
      </c>
      <c r="AM305" s="65" t="s">
        <v>6696</v>
      </c>
      <c r="AN305" s="65" t="s">
        <v>2616</v>
      </c>
      <c r="AO305" s="65" t="s">
        <v>3860</v>
      </c>
      <c r="AP305" s="65" t="s">
        <v>1153</v>
      </c>
      <c r="AQ305" s="65" t="s">
        <v>3860</v>
      </c>
      <c r="AR305" s="65" t="s">
        <v>1153</v>
      </c>
      <c r="AS305" s="65" t="s">
        <v>3860</v>
      </c>
      <c r="AT305" s="65" t="s">
        <v>1153</v>
      </c>
      <c r="AU305" s="65" t="s">
        <v>3860</v>
      </c>
      <c r="AV305" s="65" t="s">
        <v>1153</v>
      </c>
      <c r="AW305" s="65" t="s">
        <v>3860</v>
      </c>
      <c r="AX305" s="65" t="s">
        <v>1153</v>
      </c>
      <c r="AY305" s="65" t="s">
        <v>3860</v>
      </c>
      <c r="AZ305" s="65" t="s">
        <v>1153</v>
      </c>
      <c r="BA305" s="65" t="s">
        <v>3860</v>
      </c>
      <c r="BB305" s="33" t="s">
        <v>957</v>
      </c>
      <c r="BC305" s="92">
        <v>44377</v>
      </c>
      <c r="BD305" s="33" t="s">
        <v>1808</v>
      </c>
      <c r="BE305" s="92">
        <v>44377</v>
      </c>
      <c r="BF305" s="65" t="s">
        <v>4153</v>
      </c>
      <c r="BG305" s="96" t="s">
        <v>1153</v>
      </c>
      <c r="BH305" s="96" t="s">
        <v>9246</v>
      </c>
      <c r="BI305" s="96" t="s">
        <v>9258</v>
      </c>
      <c r="BJ305" s="44" t="s">
        <v>4368</v>
      </c>
      <c r="BK305" s="104" t="s">
        <v>2581</v>
      </c>
      <c r="BL305" s="109" t="s">
        <v>2629</v>
      </c>
      <c r="BN305" s="17" t="s">
        <v>5179</v>
      </c>
      <c r="BO305" s="162" t="s">
        <v>8733</v>
      </c>
      <c r="BP305" s="162" t="s">
        <v>5178</v>
      </c>
      <c r="BQ305" s="162"/>
    </row>
    <row r="306" spans="1:69" s="62" customFormat="1" ht="115.55" hidden="1" customHeight="1" x14ac:dyDescent="0.3">
      <c r="A306" s="106" t="s">
        <v>1552</v>
      </c>
      <c r="B306" s="17" t="s">
        <v>1324</v>
      </c>
      <c r="C306" s="92">
        <v>43630</v>
      </c>
      <c r="D306" s="92" t="s">
        <v>4287</v>
      </c>
      <c r="E306" s="106" t="s">
        <v>1035</v>
      </c>
      <c r="F306" s="5" t="s">
        <v>6691</v>
      </c>
      <c r="G306" s="37" t="s">
        <v>655</v>
      </c>
      <c r="H306" s="37" t="s">
        <v>9168</v>
      </c>
      <c r="I306" s="37" t="s">
        <v>659</v>
      </c>
      <c r="J306" s="35" t="s">
        <v>660</v>
      </c>
      <c r="K306" s="33">
        <v>1</v>
      </c>
      <c r="L306" s="307">
        <v>43678</v>
      </c>
      <c r="M306" s="307">
        <v>43830</v>
      </c>
      <c r="N306" s="39">
        <f t="shared" si="9"/>
        <v>22</v>
      </c>
      <c r="O306" s="147">
        <v>1</v>
      </c>
      <c r="P306" s="159" t="s">
        <v>1134</v>
      </c>
      <c r="Q306" s="159" t="s">
        <v>60</v>
      </c>
      <c r="R306" s="5" t="s">
        <v>6697</v>
      </c>
      <c r="S306" s="146">
        <f t="shared" si="8"/>
        <v>334</v>
      </c>
      <c r="T306" s="159"/>
      <c r="U306" s="159"/>
      <c r="V306" s="159" t="s">
        <v>937</v>
      </c>
      <c r="W306" s="159" t="s">
        <v>937</v>
      </c>
      <c r="X306" s="159" t="s">
        <v>937</v>
      </c>
      <c r="Y306" s="159" t="s">
        <v>937</v>
      </c>
      <c r="Z306" s="159" t="s">
        <v>937</v>
      </c>
      <c r="AA306" s="5" t="s">
        <v>937</v>
      </c>
      <c r="AB306" s="5" t="s">
        <v>936</v>
      </c>
      <c r="AC306" s="5" t="s">
        <v>940</v>
      </c>
      <c r="AD306" s="37" t="s">
        <v>6698</v>
      </c>
      <c r="AE306" s="37" t="s">
        <v>6699</v>
      </c>
      <c r="AF306" s="37"/>
      <c r="AG306" s="149" t="s">
        <v>6700</v>
      </c>
      <c r="AH306" s="5" t="s">
        <v>1833</v>
      </c>
      <c r="AI306" s="5" t="s">
        <v>6701</v>
      </c>
      <c r="AJ306" s="5" t="s">
        <v>8734</v>
      </c>
      <c r="AK306" s="5" t="s">
        <v>6702</v>
      </c>
      <c r="AL306" s="5" t="s">
        <v>937</v>
      </c>
      <c r="AM306" s="5" t="s">
        <v>9299</v>
      </c>
      <c r="AN306" s="5" t="s">
        <v>937</v>
      </c>
      <c r="AO306" s="5" t="s">
        <v>9299</v>
      </c>
      <c r="AP306" s="5" t="s">
        <v>937</v>
      </c>
      <c r="AQ306" s="5" t="s">
        <v>9299</v>
      </c>
      <c r="AR306" s="5" t="s">
        <v>937</v>
      </c>
      <c r="AS306" s="5" t="s">
        <v>9299</v>
      </c>
      <c r="AT306" s="5" t="s">
        <v>937</v>
      </c>
      <c r="AU306" s="5" t="s">
        <v>9299</v>
      </c>
      <c r="AV306" s="5" t="s">
        <v>937</v>
      </c>
      <c r="AW306" s="5" t="s">
        <v>9299</v>
      </c>
      <c r="AX306" s="5" t="s">
        <v>937</v>
      </c>
      <c r="AY306" s="5" t="s">
        <v>9299</v>
      </c>
      <c r="AZ306" s="5" t="s">
        <v>937</v>
      </c>
      <c r="BA306" s="5" t="s">
        <v>9299</v>
      </c>
      <c r="BB306" s="33" t="s">
        <v>902</v>
      </c>
      <c r="BC306" s="100">
        <v>44211</v>
      </c>
      <c r="BD306" s="33" t="s">
        <v>903</v>
      </c>
      <c r="BE306" s="104"/>
      <c r="BF306" s="96"/>
      <c r="BG306" s="96"/>
      <c r="BH306" s="96"/>
      <c r="BI306" s="96"/>
      <c r="BJ306" s="44" t="s">
        <v>956</v>
      </c>
      <c r="BK306" s="104"/>
      <c r="BL306" s="104"/>
      <c r="BN306" s="17" t="s">
        <v>5179</v>
      </c>
      <c r="BO306" s="162" t="s">
        <v>8733</v>
      </c>
      <c r="BP306" s="162" t="s">
        <v>5178</v>
      </c>
      <c r="BQ306" s="162"/>
    </row>
    <row r="307" spans="1:69" s="62" customFormat="1" ht="115.55" hidden="1" customHeight="1" x14ac:dyDescent="0.3">
      <c r="A307" s="106" t="s">
        <v>1553</v>
      </c>
      <c r="B307" s="17" t="s">
        <v>1324</v>
      </c>
      <c r="C307" s="92">
        <v>43630</v>
      </c>
      <c r="D307" s="92" t="s">
        <v>4287</v>
      </c>
      <c r="E307" s="106" t="s">
        <v>1035</v>
      </c>
      <c r="F307" s="5" t="s">
        <v>6691</v>
      </c>
      <c r="G307" s="37" t="s">
        <v>661</v>
      </c>
      <c r="H307" s="5" t="s">
        <v>662</v>
      </c>
      <c r="I307" s="37" t="s">
        <v>663</v>
      </c>
      <c r="J307" s="35" t="s">
        <v>664</v>
      </c>
      <c r="K307" s="33">
        <v>1</v>
      </c>
      <c r="L307" s="307">
        <v>43668</v>
      </c>
      <c r="M307" s="307">
        <v>43830</v>
      </c>
      <c r="N307" s="39">
        <f t="shared" si="9"/>
        <v>24</v>
      </c>
      <c r="O307" s="147">
        <v>1</v>
      </c>
      <c r="P307" s="159" t="s">
        <v>60</v>
      </c>
      <c r="Q307" s="159"/>
      <c r="R307" s="5" t="s">
        <v>6703</v>
      </c>
      <c r="S307" s="146">
        <f t="shared" si="8"/>
        <v>252</v>
      </c>
      <c r="T307" s="159"/>
      <c r="U307" s="159"/>
      <c r="V307" s="159" t="s">
        <v>937</v>
      </c>
      <c r="W307" s="159" t="s">
        <v>937</v>
      </c>
      <c r="X307" s="159" t="s">
        <v>937</v>
      </c>
      <c r="Y307" s="159" t="s">
        <v>937</v>
      </c>
      <c r="Z307" s="159" t="s">
        <v>937</v>
      </c>
      <c r="AA307" s="5" t="s">
        <v>937</v>
      </c>
      <c r="AB307" s="5" t="s">
        <v>936</v>
      </c>
      <c r="AC307" s="5" t="s">
        <v>940</v>
      </c>
      <c r="AD307" s="86" t="s">
        <v>6681</v>
      </c>
      <c r="AE307" s="149" t="s">
        <v>1120</v>
      </c>
      <c r="AF307" s="149" t="s">
        <v>1811</v>
      </c>
      <c r="AG307" s="149" t="s">
        <v>1821</v>
      </c>
      <c r="AH307" s="149" t="s">
        <v>1811</v>
      </c>
      <c r="AI307" s="149" t="s">
        <v>1821</v>
      </c>
      <c r="AJ307" s="149" t="s">
        <v>1821</v>
      </c>
      <c r="AK307" s="149" t="s">
        <v>1821</v>
      </c>
      <c r="AL307" s="149" t="s">
        <v>2616</v>
      </c>
      <c r="AM307" s="149" t="s">
        <v>1821</v>
      </c>
      <c r="AN307" s="149" t="s">
        <v>2616</v>
      </c>
      <c r="AO307" s="149" t="s">
        <v>1821</v>
      </c>
      <c r="AP307" s="149" t="s">
        <v>1153</v>
      </c>
      <c r="AQ307" s="149" t="s">
        <v>1821</v>
      </c>
      <c r="AR307" s="149" t="s">
        <v>1153</v>
      </c>
      <c r="AS307" s="149" t="s">
        <v>1821</v>
      </c>
      <c r="AT307" s="149" t="s">
        <v>1153</v>
      </c>
      <c r="AU307" s="149" t="s">
        <v>1821</v>
      </c>
      <c r="AV307" s="149" t="s">
        <v>1153</v>
      </c>
      <c r="AW307" s="149" t="s">
        <v>1821</v>
      </c>
      <c r="AX307" s="149" t="s">
        <v>1153</v>
      </c>
      <c r="AY307" s="149" t="s">
        <v>1821</v>
      </c>
      <c r="AZ307" s="149" t="s">
        <v>1153</v>
      </c>
      <c r="BA307" s="149" t="s">
        <v>1821</v>
      </c>
      <c r="BB307" s="33" t="s">
        <v>781</v>
      </c>
      <c r="BC307" s="92">
        <v>43851</v>
      </c>
      <c r="BD307" s="33" t="s">
        <v>903</v>
      </c>
      <c r="BE307" s="109"/>
      <c r="BF307" s="96"/>
      <c r="BG307" s="96"/>
      <c r="BH307" s="96"/>
      <c r="BI307" s="96"/>
      <c r="BJ307" s="44" t="s">
        <v>956</v>
      </c>
      <c r="BK307" s="104"/>
      <c r="BL307" s="104"/>
      <c r="BN307" s="17" t="s">
        <v>5179</v>
      </c>
      <c r="BO307" s="162" t="s">
        <v>8733</v>
      </c>
      <c r="BP307" s="162" t="s">
        <v>5178</v>
      </c>
      <c r="BQ307" s="162"/>
    </row>
    <row r="308" spans="1:69" s="62" customFormat="1" ht="115.55" hidden="1" customHeight="1" x14ac:dyDescent="0.3">
      <c r="A308" s="106" t="s">
        <v>1554</v>
      </c>
      <c r="B308" s="17" t="s">
        <v>1324</v>
      </c>
      <c r="C308" s="92">
        <v>43630</v>
      </c>
      <c r="D308" s="92" t="s">
        <v>4287</v>
      </c>
      <c r="E308" s="106" t="s">
        <v>1035</v>
      </c>
      <c r="F308" s="5" t="s">
        <v>6691</v>
      </c>
      <c r="G308" s="37" t="s">
        <v>661</v>
      </c>
      <c r="H308" s="5" t="s">
        <v>662</v>
      </c>
      <c r="I308" s="37" t="s">
        <v>665</v>
      </c>
      <c r="J308" s="35" t="s">
        <v>664</v>
      </c>
      <c r="K308" s="33">
        <v>1</v>
      </c>
      <c r="L308" s="307">
        <v>43668</v>
      </c>
      <c r="M308" s="307">
        <v>43830</v>
      </c>
      <c r="N308" s="39">
        <f t="shared" si="9"/>
        <v>24</v>
      </c>
      <c r="O308" s="147">
        <v>1</v>
      </c>
      <c r="P308" s="159" t="s">
        <v>60</v>
      </c>
      <c r="Q308" s="159"/>
      <c r="R308" s="5" t="s">
        <v>6704</v>
      </c>
      <c r="S308" s="146">
        <f t="shared" si="8"/>
        <v>343</v>
      </c>
      <c r="T308" s="159"/>
      <c r="U308" s="159"/>
      <c r="V308" s="159" t="s">
        <v>937</v>
      </c>
      <c r="W308" s="159" t="s">
        <v>937</v>
      </c>
      <c r="X308" s="159" t="s">
        <v>937</v>
      </c>
      <c r="Y308" s="159" t="s">
        <v>937</v>
      </c>
      <c r="Z308" s="159" t="s">
        <v>937</v>
      </c>
      <c r="AA308" s="5" t="s">
        <v>937</v>
      </c>
      <c r="AB308" s="5" t="s">
        <v>936</v>
      </c>
      <c r="AC308" s="5" t="s">
        <v>940</v>
      </c>
      <c r="AD308" s="86" t="s">
        <v>6638</v>
      </c>
      <c r="AE308" s="149" t="s">
        <v>1120</v>
      </c>
      <c r="AF308" s="149" t="s">
        <v>1811</v>
      </c>
      <c r="AG308" s="149" t="s">
        <v>1821</v>
      </c>
      <c r="AH308" s="149" t="s">
        <v>1811</v>
      </c>
      <c r="AI308" s="149" t="s">
        <v>1821</v>
      </c>
      <c r="AJ308" s="149" t="s">
        <v>1821</v>
      </c>
      <c r="AK308" s="149" t="s">
        <v>1821</v>
      </c>
      <c r="AL308" s="149" t="s">
        <v>2616</v>
      </c>
      <c r="AM308" s="149" t="s">
        <v>1821</v>
      </c>
      <c r="AN308" s="149" t="s">
        <v>2616</v>
      </c>
      <c r="AO308" s="149" t="s">
        <v>1821</v>
      </c>
      <c r="AP308" s="149" t="s">
        <v>1153</v>
      </c>
      <c r="AQ308" s="149" t="s">
        <v>1821</v>
      </c>
      <c r="AR308" s="149" t="s">
        <v>1153</v>
      </c>
      <c r="AS308" s="149" t="s">
        <v>1821</v>
      </c>
      <c r="AT308" s="149" t="s">
        <v>1153</v>
      </c>
      <c r="AU308" s="149" t="s">
        <v>1821</v>
      </c>
      <c r="AV308" s="149" t="s">
        <v>1153</v>
      </c>
      <c r="AW308" s="149" t="s">
        <v>1821</v>
      </c>
      <c r="AX308" s="149" t="s">
        <v>1153</v>
      </c>
      <c r="AY308" s="149" t="s">
        <v>1821</v>
      </c>
      <c r="AZ308" s="149" t="s">
        <v>1153</v>
      </c>
      <c r="BA308" s="149" t="s">
        <v>1821</v>
      </c>
      <c r="BB308" s="33" t="s">
        <v>781</v>
      </c>
      <c r="BC308" s="100">
        <v>43852</v>
      </c>
      <c r="BD308" s="33" t="s">
        <v>903</v>
      </c>
      <c r="BE308" s="109"/>
      <c r="BF308" s="96"/>
      <c r="BG308" s="96"/>
      <c r="BH308" s="96"/>
      <c r="BI308" s="96"/>
      <c r="BJ308" s="44" t="s">
        <v>956</v>
      </c>
      <c r="BK308" s="104"/>
      <c r="BL308" s="104"/>
      <c r="BN308" s="17" t="s">
        <v>5179</v>
      </c>
      <c r="BO308" s="162" t="s">
        <v>8733</v>
      </c>
      <c r="BP308" s="162" t="s">
        <v>5178</v>
      </c>
      <c r="BQ308" s="162"/>
    </row>
    <row r="309" spans="1:69" s="62" customFormat="1" ht="115.55" hidden="1" customHeight="1" x14ac:dyDescent="0.3">
      <c r="A309" s="106" t="s">
        <v>1555</v>
      </c>
      <c r="B309" s="17" t="s">
        <v>1324</v>
      </c>
      <c r="C309" s="92">
        <v>43630</v>
      </c>
      <c r="D309" s="92" t="s">
        <v>4287</v>
      </c>
      <c r="E309" s="106" t="s">
        <v>1035</v>
      </c>
      <c r="F309" s="5" t="s">
        <v>6691</v>
      </c>
      <c r="G309" s="37" t="s">
        <v>661</v>
      </c>
      <c r="H309" s="5" t="s">
        <v>666</v>
      </c>
      <c r="I309" s="37" t="s">
        <v>8731</v>
      </c>
      <c r="J309" s="35" t="s">
        <v>664</v>
      </c>
      <c r="K309" s="33">
        <v>1</v>
      </c>
      <c r="L309" s="307">
        <v>43668</v>
      </c>
      <c r="M309" s="307">
        <v>43830</v>
      </c>
      <c r="N309" s="39">
        <f t="shared" si="9"/>
        <v>24</v>
      </c>
      <c r="O309" s="147">
        <v>1</v>
      </c>
      <c r="P309" s="159" t="s">
        <v>60</v>
      </c>
      <c r="Q309" s="159"/>
      <c r="R309" s="5" t="s">
        <v>6705</v>
      </c>
      <c r="S309" s="146">
        <f t="shared" si="8"/>
        <v>283</v>
      </c>
      <c r="T309" s="159"/>
      <c r="U309" s="159"/>
      <c r="V309" s="159" t="s">
        <v>937</v>
      </c>
      <c r="W309" s="159" t="s">
        <v>937</v>
      </c>
      <c r="X309" s="159" t="s">
        <v>937</v>
      </c>
      <c r="Y309" s="159" t="s">
        <v>937</v>
      </c>
      <c r="Z309" s="159" t="s">
        <v>937</v>
      </c>
      <c r="AA309" s="5" t="s">
        <v>937</v>
      </c>
      <c r="AB309" s="5" t="s">
        <v>936</v>
      </c>
      <c r="AC309" s="5" t="s">
        <v>940</v>
      </c>
      <c r="AD309" s="86" t="s">
        <v>6706</v>
      </c>
      <c r="AE309" s="149" t="s">
        <v>1120</v>
      </c>
      <c r="AF309" s="149" t="s">
        <v>1811</v>
      </c>
      <c r="AG309" s="149" t="s">
        <v>1821</v>
      </c>
      <c r="AH309" s="149" t="s">
        <v>1811</v>
      </c>
      <c r="AI309" s="149" t="s">
        <v>1821</v>
      </c>
      <c r="AJ309" s="149" t="s">
        <v>1821</v>
      </c>
      <c r="AK309" s="149" t="s">
        <v>1821</v>
      </c>
      <c r="AL309" s="149" t="s">
        <v>2616</v>
      </c>
      <c r="AM309" s="149" t="s">
        <v>1821</v>
      </c>
      <c r="AN309" s="149" t="s">
        <v>2616</v>
      </c>
      <c r="AO309" s="149" t="s">
        <v>1821</v>
      </c>
      <c r="AP309" s="149" t="s">
        <v>1153</v>
      </c>
      <c r="AQ309" s="149" t="s">
        <v>1821</v>
      </c>
      <c r="AR309" s="149" t="s">
        <v>1153</v>
      </c>
      <c r="AS309" s="149" t="s">
        <v>1821</v>
      </c>
      <c r="AT309" s="149" t="s">
        <v>1153</v>
      </c>
      <c r="AU309" s="149" t="s">
        <v>1821</v>
      </c>
      <c r="AV309" s="149" t="s">
        <v>1153</v>
      </c>
      <c r="AW309" s="149" t="s">
        <v>1821</v>
      </c>
      <c r="AX309" s="149" t="s">
        <v>1153</v>
      </c>
      <c r="AY309" s="149" t="s">
        <v>1821</v>
      </c>
      <c r="AZ309" s="149" t="s">
        <v>1153</v>
      </c>
      <c r="BA309" s="149" t="s">
        <v>1821</v>
      </c>
      <c r="BB309" s="33" t="s">
        <v>781</v>
      </c>
      <c r="BC309" s="92">
        <v>43851</v>
      </c>
      <c r="BD309" s="33" t="s">
        <v>903</v>
      </c>
      <c r="BE309" s="109"/>
      <c r="BF309" s="96"/>
      <c r="BG309" s="96"/>
      <c r="BH309" s="96"/>
      <c r="BI309" s="96"/>
      <c r="BJ309" s="44" t="s">
        <v>956</v>
      </c>
      <c r="BK309" s="104"/>
      <c r="BL309" s="104"/>
      <c r="BN309" s="17" t="s">
        <v>5179</v>
      </c>
      <c r="BO309" s="162" t="s">
        <v>8733</v>
      </c>
      <c r="BP309" s="162" t="s">
        <v>5178</v>
      </c>
      <c r="BQ309" s="162"/>
    </row>
    <row r="310" spans="1:69" s="62" customFormat="1" ht="115.55" hidden="1" customHeight="1" x14ac:dyDescent="0.3">
      <c r="A310" s="106" t="s">
        <v>1556</v>
      </c>
      <c r="B310" s="17" t="s">
        <v>1324</v>
      </c>
      <c r="C310" s="92">
        <v>43630</v>
      </c>
      <c r="D310" s="92" t="s">
        <v>4287</v>
      </c>
      <c r="E310" s="106" t="s">
        <v>1035</v>
      </c>
      <c r="F310" s="5" t="s">
        <v>6691</v>
      </c>
      <c r="G310" s="37" t="s">
        <v>661</v>
      </c>
      <c r="H310" s="37" t="s">
        <v>667</v>
      </c>
      <c r="I310" s="37" t="s">
        <v>668</v>
      </c>
      <c r="J310" s="35" t="s">
        <v>664</v>
      </c>
      <c r="K310" s="33">
        <v>1</v>
      </c>
      <c r="L310" s="307">
        <v>43831</v>
      </c>
      <c r="M310" s="307">
        <v>44012</v>
      </c>
      <c r="N310" s="39">
        <f t="shared" si="9"/>
        <v>26</v>
      </c>
      <c r="O310" s="147">
        <v>1</v>
      </c>
      <c r="P310" s="159" t="s">
        <v>60</v>
      </c>
      <c r="Q310" s="159"/>
      <c r="R310" s="5" t="s">
        <v>6707</v>
      </c>
      <c r="S310" s="146">
        <f t="shared" si="8"/>
        <v>319</v>
      </c>
      <c r="T310" s="159"/>
      <c r="U310" s="159"/>
      <c r="V310" s="159" t="s">
        <v>937</v>
      </c>
      <c r="W310" s="159" t="s">
        <v>937</v>
      </c>
      <c r="X310" s="159" t="s">
        <v>937</v>
      </c>
      <c r="Y310" s="159" t="s">
        <v>937</v>
      </c>
      <c r="Z310" s="159" t="s">
        <v>937</v>
      </c>
      <c r="AA310" s="5" t="s">
        <v>937</v>
      </c>
      <c r="AB310" s="5" t="s">
        <v>936</v>
      </c>
      <c r="AC310" s="5" t="s">
        <v>940</v>
      </c>
      <c r="AD310" s="86" t="s">
        <v>6708</v>
      </c>
      <c r="AE310" s="149" t="s">
        <v>6643</v>
      </c>
      <c r="AF310" s="5" t="s">
        <v>1154</v>
      </c>
      <c r="AG310" s="5" t="s">
        <v>6709</v>
      </c>
      <c r="AH310" s="61" t="s">
        <v>2210</v>
      </c>
      <c r="AI310" s="5" t="s">
        <v>2211</v>
      </c>
      <c r="AJ310" s="5" t="s">
        <v>2211</v>
      </c>
      <c r="AK310" s="5" t="s">
        <v>2211</v>
      </c>
      <c r="AL310" s="5" t="s">
        <v>2616</v>
      </c>
      <c r="AM310" s="5" t="s">
        <v>1819</v>
      </c>
      <c r="AN310" s="5" t="s">
        <v>2616</v>
      </c>
      <c r="AO310" s="5" t="s">
        <v>1819</v>
      </c>
      <c r="AP310" s="5" t="s">
        <v>1153</v>
      </c>
      <c r="AQ310" s="5" t="s">
        <v>1819</v>
      </c>
      <c r="AR310" s="5" t="s">
        <v>1153</v>
      </c>
      <c r="AS310" s="5" t="s">
        <v>1819</v>
      </c>
      <c r="AT310" s="5" t="s">
        <v>1153</v>
      </c>
      <c r="AU310" s="5" t="s">
        <v>1819</v>
      </c>
      <c r="AV310" s="5" t="s">
        <v>1153</v>
      </c>
      <c r="AW310" s="5" t="s">
        <v>1819</v>
      </c>
      <c r="AX310" s="5" t="s">
        <v>1153</v>
      </c>
      <c r="AY310" s="5" t="s">
        <v>1819</v>
      </c>
      <c r="AZ310" s="5" t="s">
        <v>1153</v>
      </c>
      <c r="BA310" s="5" t="s">
        <v>1819</v>
      </c>
      <c r="BB310" s="33" t="s">
        <v>781</v>
      </c>
      <c r="BC310" s="92">
        <v>43938</v>
      </c>
      <c r="BD310" s="33" t="s">
        <v>903</v>
      </c>
      <c r="BE310" s="104"/>
      <c r="BF310" s="96"/>
      <c r="BG310" s="96"/>
      <c r="BH310" s="96"/>
      <c r="BI310" s="96"/>
      <c r="BJ310" s="44" t="s">
        <v>956</v>
      </c>
      <c r="BK310" s="104"/>
      <c r="BL310" s="104"/>
      <c r="BN310" s="17" t="s">
        <v>5179</v>
      </c>
      <c r="BO310" s="162" t="s">
        <v>8733</v>
      </c>
      <c r="BP310" s="162" t="s">
        <v>5178</v>
      </c>
      <c r="BQ310" s="162"/>
    </row>
    <row r="311" spans="1:69" s="62" customFormat="1" ht="115.55" hidden="1" customHeight="1" x14ac:dyDescent="0.3">
      <c r="A311" s="106" t="s">
        <v>1557</v>
      </c>
      <c r="B311" s="17" t="s">
        <v>1324</v>
      </c>
      <c r="C311" s="92">
        <v>43630</v>
      </c>
      <c r="D311" s="92" t="s">
        <v>4287</v>
      </c>
      <c r="E311" s="106" t="s">
        <v>1035</v>
      </c>
      <c r="F311" s="5" t="s">
        <v>6691</v>
      </c>
      <c r="G311" s="37" t="s">
        <v>661</v>
      </c>
      <c r="H311" s="37" t="s">
        <v>669</v>
      </c>
      <c r="I311" s="37" t="s">
        <v>670</v>
      </c>
      <c r="J311" s="37" t="s">
        <v>612</v>
      </c>
      <c r="K311" s="33">
        <v>1</v>
      </c>
      <c r="L311" s="307">
        <v>43831</v>
      </c>
      <c r="M311" s="307">
        <v>44012</v>
      </c>
      <c r="N311" s="39">
        <f t="shared" si="9"/>
        <v>26</v>
      </c>
      <c r="O311" s="163">
        <v>0.5</v>
      </c>
      <c r="P311" s="159" t="s">
        <v>60</v>
      </c>
      <c r="Q311" s="159"/>
      <c r="R311" s="5" t="s">
        <v>6710</v>
      </c>
      <c r="S311" s="146">
        <f t="shared" si="8"/>
        <v>326</v>
      </c>
      <c r="T311" s="159"/>
      <c r="U311" s="159"/>
      <c r="V311" s="159" t="s">
        <v>937</v>
      </c>
      <c r="W311" s="159" t="s">
        <v>937</v>
      </c>
      <c r="X311" s="159" t="s">
        <v>937</v>
      </c>
      <c r="Y311" s="159" t="s">
        <v>937</v>
      </c>
      <c r="Z311" s="159" t="s">
        <v>937</v>
      </c>
      <c r="AA311" s="5" t="s">
        <v>937</v>
      </c>
      <c r="AB311" s="5" t="s">
        <v>936</v>
      </c>
      <c r="AC311" s="5" t="s">
        <v>940</v>
      </c>
      <c r="AD311" s="86" t="s">
        <v>6708</v>
      </c>
      <c r="AE311" s="149" t="s">
        <v>6647</v>
      </c>
      <c r="AF311" s="149" t="s">
        <v>1156</v>
      </c>
      <c r="AG311" s="5" t="s">
        <v>6688</v>
      </c>
      <c r="AH311" s="5" t="s">
        <v>8728</v>
      </c>
      <c r="AI311" s="5" t="s">
        <v>6649</v>
      </c>
      <c r="AJ311" s="5" t="s">
        <v>2226</v>
      </c>
      <c r="AK311" s="5" t="s">
        <v>6689</v>
      </c>
      <c r="AL311" s="5" t="s">
        <v>2631</v>
      </c>
      <c r="AM311" s="65" t="s">
        <v>6711</v>
      </c>
      <c r="AN311" s="65" t="s">
        <v>2616</v>
      </c>
      <c r="AO311" s="65" t="s">
        <v>3860</v>
      </c>
      <c r="AP311" s="65" t="s">
        <v>1153</v>
      </c>
      <c r="AQ311" s="65" t="s">
        <v>3860</v>
      </c>
      <c r="AR311" s="65" t="s">
        <v>1153</v>
      </c>
      <c r="AS311" s="65" t="s">
        <v>3860</v>
      </c>
      <c r="AT311" s="65" t="s">
        <v>1153</v>
      </c>
      <c r="AU311" s="65" t="s">
        <v>3860</v>
      </c>
      <c r="AV311" s="65" t="s">
        <v>1153</v>
      </c>
      <c r="AW311" s="65" t="s">
        <v>3860</v>
      </c>
      <c r="AX311" s="65" t="s">
        <v>1153</v>
      </c>
      <c r="AY311" s="65" t="s">
        <v>3860</v>
      </c>
      <c r="AZ311" s="65" t="s">
        <v>1153</v>
      </c>
      <c r="BA311" s="65" t="s">
        <v>3860</v>
      </c>
      <c r="BB311" s="33" t="s">
        <v>957</v>
      </c>
      <c r="BC311" s="92">
        <v>44377</v>
      </c>
      <c r="BD311" s="33" t="s">
        <v>1808</v>
      </c>
      <c r="BE311" s="92">
        <v>44377</v>
      </c>
      <c r="BF311" s="65" t="s">
        <v>2625</v>
      </c>
      <c r="BG311" s="96" t="s">
        <v>1153</v>
      </c>
      <c r="BH311" s="96" t="s">
        <v>9246</v>
      </c>
      <c r="BI311" s="96" t="s">
        <v>9258</v>
      </c>
      <c r="BJ311" s="44" t="s">
        <v>4368</v>
      </c>
      <c r="BK311" s="104" t="s">
        <v>2581</v>
      </c>
      <c r="BL311" s="109" t="s">
        <v>2629</v>
      </c>
      <c r="BN311" s="17" t="s">
        <v>5179</v>
      </c>
      <c r="BO311" s="162" t="s">
        <v>8733</v>
      </c>
      <c r="BP311" s="162" t="s">
        <v>5178</v>
      </c>
      <c r="BQ311" s="162"/>
    </row>
    <row r="312" spans="1:69" s="62" customFormat="1" ht="115.55" hidden="1" customHeight="1" x14ac:dyDescent="0.3">
      <c r="A312" s="106" t="s">
        <v>1558</v>
      </c>
      <c r="B312" s="17" t="s">
        <v>1324</v>
      </c>
      <c r="C312" s="92">
        <v>43630</v>
      </c>
      <c r="D312" s="92" t="s">
        <v>4287</v>
      </c>
      <c r="E312" s="106" t="s">
        <v>1035</v>
      </c>
      <c r="F312" s="5" t="s">
        <v>6691</v>
      </c>
      <c r="G312" s="5" t="s">
        <v>672</v>
      </c>
      <c r="H312" s="5" t="s">
        <v>631</v>
      </c>
      <c r="I312" s="5" t="s">
        <v>673</v>
      </c>
      <c r="J312" s="17" t="s">
        <v>674</v>
      </c>
      <c r="K312" s="109">
        <v>1</v>
      </c>
      <c r="L312" s="307">
        <v>43678</v>
      </c>
      <c r="M312" s="307">
        <v>43830</v>
      </c>
      <c r="N312" s="39">
        <f t="shared" si="9"/>
        <v>22</v>
      </c>
      <c r="O312" s="147">
        <v>1</v>
      </c>
      <c r="P312" s="159" t="s">
        <v>112</v>
      </c>
      <c r="Q312" s="159" t="s">
        <v>678</v>
      </c>
      <c r="R312" s="5" t="s">
        <v>788</v>
      </c>
      <c r="S312" s="146">
        <f t="shared" si="8"/>
        <v>308</v>
      </c>
      <c r="T312" s="159"/>
      <c r="U312" s="159"/>
      <c r="V312" s="159" t="s">
        <v>937</v>
      </c>
      <c r="W312" s="159" t="s">
        <v>937</v>
      </c>
      <c r="X312" s="159" t="s">
        <v>937</v>
      </c>
      <c r="Y312" s="159" t="s">
        <v>937</v>
      </c>
      <c r="Z312" s="159" t="s">
        <v>937</v>
      </c>
      <c r="AA312" s="5" t="s">
        <v>937</v>
      </c>
      <c r="AB312" s="5" t="s">
        <v>936</v>
      </c>
      <c r="AC312" s="5" t="s">
        <v>940</v>
      </c>
      <c r="AD312" s="5" t="s">
        <v>6712</v>
      </c>
      <c r="AE312" s="5" t="s">
        <v>1120</v>
      </c>
      <c r="AF312" s="149" t="s">
        <v>1811</v>
      </c>
      <c r="AG312" s="149" t="s">
        <v>1821</v>
      </c>
      <c r="AH312" s="149" t="s">
        <v>1811</v>
      </c>
      <c r="AI312" s="149" t="s">
        <v>1821</v>
      </c>
      <c r="AJ312" s="149" t="s">
        <v>1821</v>
      </c>
      <c r="AK312" s="149" t="s">
        <v>1821</v>
      </c>
      <c r="AL312" s="149" t="s">
        <v>2616</v>
      </c>
      <c r="AM312" s="149" t="s">
        <v>1821</v>
      </c>
      <c r="AN312" s="149" t="s">
        <v>2616</v>
      </c>
      <c r="AO312" s="149" t="s">
        <v>1821</v>
      </c>
      <c r="AP312" s="149" t="s">
        <v>1153</v>
      </c>
      <c r="AQ312" s="149" t="s">
        <v>1821</v>
      </c>
      <c r="AR312" s="149" t="s">
        <v>1153</v>
      </c>
      <c r="AS312" s="149" t="s">
        <v>1821</v>
      </c>
      <c r="AT312" s="149" t="s">
        <v>1153</v>
      </c>
      <c r="AU312" s="149" t="s">
        <v>1821</v>
      </c>
      <c r="AV312" s="149" t="s">
        <v>1153</v>
      </c>
      <c r="AW312" s="149" t="s">
        <v>1821</v>
      </c>
      <c r="AX312" s="149" t="s">
        <v>1153</v>
      </c>
      <c r="AY312" s="149" t="s">
        <v>1821</v>
      </c>
      <c r="AZ312" s="149" t="s">
        <v>1153</v>
      </c>
      <c r="BA312" s="149" t="s">
        <v>1821</v>
      </c>
      <c r="BB312" s="33" t="s">
        <v>781</v>
      </c>
      <c r="BC312" s="92">
        <v>43829</v>
      </c>
      <c r="BD312" s="33" t="s">
        <v>903</v>
      </c>
      <c r="BE312" s="109"/>
      <c r="BF312" s="96"/>
      <c r="BG312" s="96"/>
      <c r="BH312" s="96"/>
      <c r="BI312" s="96"/>
      <c r="BJ312" s="44" t="s">
        <v>956</v>
      </c>
      <c r="BK312" s="104"/>
      <c r="BL312" s="104"/>
      <c r="BN312" s="17" t="s">
        <v>5179</v>
      </c>
      <c r="BO312" s="162" t="s">
        <v>8733</v>
      </c>
      <c r="BP312" s="162" t="s">
        <v>5178</v>
      </c>
      <c r="BQ312" s="162"/>
    </row>
    <row r="313" spans="1:69" s="62" customFormat="1" ht="115.55" hidden="1" customHeight="1" x14ac:dyDescent="0.3">
      <c r="A313" s="106" t="s">
        <v>1559</v>
      </c>
      <c r="B313" s="17" t="s">
        <v>1324</v>
      </c>
      <c r="C313" s="92">
        <v>43630</v>
      </c>
      <c r="D313" s="92" t="s">
        <v>4287</v>
      </c>
      <c r="E313" s="106" t="s">
        <v>1036</v>
      </c>
      <c r="F313" s="5" t="s">
        <v>6713</v>
      </c>
      <c r="G313" s="37" t="s">
        <v>655</v>
      </c>
      <c r="H313" s="37" t="s">
        <v>671</v>
      </c>
      <c r="I313" s="37" t="s">
        <v>657</v>
      </c>
      <c r="J313" s="37" t="s">
        <v>658</v>
      </c>
      <c r="K313" s="33">
        <v>2</v>
      </c>
      <c r="L313" s="307">
        <v>43668</v>
      </c>
      <c r="M313" s="307">
        <v>44012</v>
      </c>
      <c r="N313" s="39">
        <f t="shared" si="9"/>
        <v>50</v>
      </c>
      <c r="O313" s="164">
        <v>0</v>
      </c>
      <c r="P313" s="159" t="s">
        <v>1134</v>
      </c>
      <c r="Q313" s="159" t="s">
        <v>60</v>
      </c>
      <c r="R313" s="5" t="s">
        <v>6714</v>
      </c>
      <c r="S313" s="146">
        <f t="shared" si="8"/>
        <v>102</v>
      </c>
      <c r="T313" s="159"/>
      <c r="U313" s="159"/>
      <c r="V313" s="159" t="s">
        <v>937</v>
      </c>
      <c r="W313" s="159" t="s">
        <v>937</v>
      </c>
      <c r="X313" s="159" t="s">
        <v>937</v>
      </c>
      <c r="Y313" s="159" t="s">
        <v>937</v>
      </c>
      <c r="Z313" s="159" t="s">
        <v>937</v>
      </c>
      <c r="AA313" s="5" t="s">
        <v>937</v>
      </c>
      <c r="AB313" s="5" t="s">
        <v>936</v>
      </c>
      <c r="AC313" s="5" t="s">
        <v>940</v>
      </c>
      <c r="AD313" s="37" t="s">
        <v>6671</v>
      </c>
      <c r="AE313" s="37" t="s">
        <v>6672</v>
      </c>
      <c r="AF313" s="149" t="s">
        <v>1156</v>
      </c>
      <c r="AG313" s="149" t="s">
        <v>6715</v>
      </c>
      <c r="AH313" s="149" t="s">
        <v>1824</v>
      </c>
      <c r="AI313" s="149" t="s">
        <v>6716</v>
      </c>
      <c r="AJ313" s="149" t="s">
        <v>2616</v>
      </c>
      <c r="AK313" s="149" t="s">
        <v>3861</v>
      </c>
      <c r="AL313" s="149" t="s">
        <v>2616</v>
      </c>
      <c r="AM313" s="149" t="s">
        <v>3861</v>
      </c>
      <c r="AN313" s="149" t="s">
        <v>2616</v>
      </c>
      <c r="AO313" s="149" t="s">
        <v>3861</v>
      </c>
      <c r="AP313" s="149" t="s">
        <v>1153</v>
      </c>
      <c r="AQ313" s="149" t="s">
        <v>3861</v>
      </c>
      <c r="AR313" s="149" t="s">
        <v>1153</v>
      </c>
      <c r="AS313" s="149" t="s">
        <v>3861</v>
      </c>
      <c r="AT313" s="149" t="s">
        <v>1153</v>
      </c>
      <c r="AU313" s="149" t="s">
        <v>3861</v>
      </c>
      <c r="AV313" s="149" t="s">
        <v>1153</v>
      </c>
      <c r="AW313" s="149" t="s">
        <v>3861</v>
      </c>
      <c r="AX313" s="149" t="s">
        <v>1153</v>
      </c>
      <c r="AY313" s="149" t="s">
        <v>3861</v>
      </c>
      <c r="AZ313" s="149" t="s">
        <v>1153</v>
      </c>
      <c r="BA313" s="149" t="s">
        <v>3861</v>
      </c>
      <c r="BB313" s="33" t="s">
        <v>957</v>
      </c>
      <c r="BC313" s="100">
        <v>44070</v>
      </c>
      <c r="BD313" s="33" t="s">
        <v>4373</v>
      </c>
      <c r="BE313" s="100">
        <v>43991</v>
      </c>
      <c r="BF313" s="65" t="s">
        <v>6634</v>
      </c>
      <c r="BG313" s="5" t="s">
        <v>9252</v>
      </c>
      <c r="BH313" s="5" t="s">
        <v>9253</v>
      </c>
      <c r="BI313" s="5" t="s">
        <v>9254</v>
      </c>
      <c r="BJ313" s="44" t="s">
        <v>1886</v>
      </c>
      <c r="BK313" s="104" t="s">
        <v>2581</v>
      </c>
      <c r="BL313" s="109" t="s">
        <v>4805</v>
      </c>
      <c r="BN313" s="17" t="s">
        <v>5130</v>
      </c>
      <c r="BO313" s="17" t="s">
        <v>5157</v>
      </c>
      <c r="BP313" s="162" t="s">
        <v>5180</v>
      </c>
      <c r="BQ313" s="162"/>
    </row>
    <row r="314" spans="1:69" s="62" customFormat="1" ht="115.55" hidden="1" customHeight="1" x14ac:dyDescent="0.3">
      <c r="A314" s="106" t="s">
        <v>1560</v>
      </c>
      <c r="B314" s="17" t="s">
        <v>1324</v>
      </c>
      <c r="C314" s="92">
        <v>43630</v>
      </c>
      <c r="D314" s="92" t="s">
        <v>4287</v>
      </c>
      <c r="E314" s="106" t="s">
        <v>1036</v>
      </c>
      <c r="F314" s="5" t="s">
        <v>6713</v>
      </c>
      <c r="G314" s="37" t="s">
        <v>655</v>
      </c>
      <c r="H314" s="37" t="s">
        <v>9168</v>
      </c>
      <c r="I314" s="37" t="s">
        <v>659</v>
      </c>
      <c r="J314" s="37" t="s">
        <v>660</v>
      </c>
      <c r="K314" s="33">
        <v>1</v>
      </c>
      <c r="L314" s="307">
        <v>43678</v>
      </c>
      <c r="M314" s="307">
        <v>43830</v>
      </c>
      <c r="N314" s="39">
        <f t="shared" si="9"/>
        <v>22</v>
      </c>
      <c r="O314" s="164">
        <v>0</v>
      </c>
      <c r="P314" s="159" t="s">
        <v>1134</v>
      </c>
      <c r="Q314" s="159" t="s">
        <v>60</v>
      </c>
      <c r="R314" s="5" t="s">
        <v>6714</v>
      </c>
      <c r="S314" s="146">
        <f t="shared" si="8"/>
        <v>102</v>
      </c>
      <c r="T314" s="159"/>
      <c r="U314" s="159"/>
      <c r="V314" s="159" t="s">
        <v>937</v>
      </c>
      <c r="W314" s="159" t="s">
        <v>937</v>
      </c>
      <c r="X314" s="159" t="s">
        <v>937</v>
      </c>
      <c r="Y314" s="159" t="s">
        <v>937</v>
      </c>
      <c r="Z314" s="159" t="s">
        <v>937</v>
      </c>
      <c r="AA314" s="5" t="s">
        <v>937</v>
      </c>
      <c r="AB314" s="5" t="s">
        <v>936</v>
      </c>
      <c r="AC314" s="5" t="s">
        <v>940</v>
      </c>
      <c r="AD314" s="37" t="s">
        <v>6630</v>
      </c>
      <c r="AE314" s="37" t="s">
        <v>6656</v>
      </c>
      <c r="AF314" s="149"/>
      <c r="AG314" s="149" t="s">
        <v>6717</v>
      </c>
      <c r="AH314" s="149" t="s">
        <v>1824</v>
      </c>
      <c r="AI314" s="149" t="s">
        <v>6718</v>
      </c>
      <c r="AJ314" s="149" t="s">
        <v>2616</v>
      </c>
      <c r="AK314" s="149" t="s">
        <v>3861</v>
      </c>
      <c r="AL314" s="149" t="s">
        <v>2616</v>
      </c>
      <c r="AM314" s="149" t="s">
        <v>3861</v>
      </c>
      <c r="AN314" s="149" t="s">
        <v>2616</v>
      </c>
      <c r="AO314" s="149" t="s">
        <v>3861</v>
      </c>
      <c r="AP314" s="149" t="s">
        <v>1153</v>
      </c>
      <c r="AQ314" s="149" t="s">
        <v>3861</v>
      </c>
      <c r="AR314" s="149" t="s">
        <v>1153</v>
      </c>
      <c r="AS314" s="149" t="s">
        <v>3861</v>
      </c>
      <c r="AT314" s="149" t="s">
        <v>1153</v>
      </c>
      <c r="AU314" s="149" t="s">
        <v>3861</v>
      </c>
      <c r="AV314" s="149" t="s">
        <v>1153</v>
      </c>
      <c r="AW314" s="149" t="s">
        <v>3861</v>
      </c>
      <c r="AX314" s="149" t="s">
        <v>1153</v>
      </c>
      <c r="AY314" s="149" t="s">
        <v>3861</v>
      </c>
      <c r="AZ314" s="149" t="s">
        <v>1153</v>
      </c>
      <c r="BA314" s="149" t="s">
        <v>3861</v>
      </c>
      <c r="BB314" s="33" t="s">
        <v>957</v>
      </c>
      <c r="BC314" s="100">
        <v>44070</v>
      </c>
      <c r="BD314" s="33" t="s">
        <v>4373</v>
      </c>
      <c r="BE314" s="100">
        <v>43991</v>
      </c>
      <c r="BF314" s="65" t="s">
        <v>6634</v>
      </c>
      <c r="BG314" s="5" t="s">
        <v>9252</v>
      </c>
      <c r="BH314" s="5" t="s">
        <v>9253</v>
      </c>
      <c r="BI314" s="5" t="s">
        <v>9254</v>
      </c>
      <c r="BJ314" s="44" t="s">
        <v>1886</v>
      </c>
      <c r="BK314" s="104" t="s">
        <v>2581</v>
      </c>
      <c r="BL314" s="109" t="s">
        <v>4805</v>
      </c>
      <c r="BN314" s="17" t="s">
        <v>5130</v>
      </c>
      <c r="BO314" s="17" t="s">
        <v>5157</v>
      </c>
      <c r="BP314" s="162" t="s">
        <v>5180</v>
      </c>
      <c r="BQ314" s="162"/>
    </row>
    <row r="315" spans="1:69" s="62" customFormat="1" ht="115.55" hidden="1" customHeight="1" x14ac:dyDescent="0.3">
      <c r="A315" s="106" t="s">
        <v>1561</v>
      </c>
      <c r="B315" s="17" t="s">
        <v>1324</v>
      </c>
      <c r="C315" s="92">
        <v>43630</v>
      </c>
      <c r="D315" s="92" t="s">
        <v>4287</v>
      </c>
      <c r="E315" s="106" t="s">
        <v>1036</v>
      </c>
      <c r="F315" s="5" t="s">
        <v>6713</v>
      </c>
      <c r="G315" s="37" t="s">
        <v>661</v>
      </c>
      <c r="H315" s="5" t="s">
        <v>662</v>
      </c>
      <c r="I315" s="37" t="s">
        <v>663</v>
      </c>
      <c r="J315" s="37" t="s">
        <v>664</v>
      </c>
      <c r="K315" s="33">
        <v>1</v>
      </c>
      <c r="L315" s="307">
        <v>43668</v>
      </c>
      <c r="M315" s="307">
        <v>43830</v>
      </c>
      <c r="N315" s="39">
        <f t="shared" si="9"/>
        <v>24</v>
      </c>
      <c r="O315" s="147">
        <v>1</v>
      </c>
      <c r="P315" s="159" t="s">
        <v>60</v>
      </c>
      <c r="Q315" s="159"/>
      <c r="R315" s="5" t="s">
        <v>6719</v>
      </c>
      <c r="S315" s="146">
        <f t="shared" si="8"/>
        <v>250</v>
      </c>
      <c r="T315" s="159"/>
      <c r="U315" s="159"/>
      <c r="V315" s="159" t="s">
        <v>937</v>
      </c>
      <c r="W315" s="159" t="s">
        <v>937</v>
      </c>
      <c r="X315" s="159" t="s">
        <v>937</v>
      </c>
      <c r="Y315" s="159" t="s">
        <v>937</v>
      </c>
      <c r="Z315" s="159" t="s">
        <v>937</v>
      </c>
      <c r="AA315" s="5" t="s">
        <v>937</v>
      </c>
      <c r="AB315" s="5" t="s">
        <v>936</v>
      </c>
      <c r="AC315" s="5" t="s">
        <v>940</v>
      </c>
      <c r="AD315" s="5" t="s">
        <v>6720</v>
      </c>
      <c r="AE315" s="149" t="s">
        <v>1120</v>
      </c>
      <c r="AF315" s="149" t="s">
        <v>1811</v>
      </c>
      <c r="AG315" s="149" t="s">
        <v>1821</v>
      </c>
      <c r="AH315" s="149" t="s">
        <v>1811</v>
      </c>
      <c r="AI315" s="149" t="s">
        <v>1821</v>
      </c>
      <c r="AJ315" s="149" t="s">
        <v>1821</v>
      </c>
      <c r="AK315" s="149" t="s">
        <v>1821</v>
      </c>
      <c r="AL315" s="149" t="s">
        <v>2616</v>
      </c>
      <c r="AM315" s="149" t="s">
        <v>1821</v>
      </c>
      <c r="AN315" s="149" t="s">
        <v>2616</v>
      </c>
      <c r="AO315" s="149" t="s">
        <v>1821</v>
      </c>
      <c r="AP315" s="149" t="s">
        <v>1153</v>
      </c>
      <c r="AQ315" s="149" t="s">
        <v>1821</v>
      </c>
      <c r="AR315" s="149" t="s">
        <v>1153</v>
      </c>
      <c r="AS315" s="149" t="s">
        <v>1821</v>
      </c>
      <c r="AT315" s="149" t="s">
        <v>1153</v>
      </c>
      <c r="AU315" s="149" t="s">
        <v>1821</v>
      </c>
      <c r="AV315" s="149" t="s">
        <v>1153</v>
      </c>
      <c r="AW315" s="149" t="s">
        <v>1821</v>
      </c>
      <c r="AX315" s="149" t="s">
        <v>1153</v>
      </c>
      <c r="AY315" s="149" t="s">
        <v>1821</v>
      </c>
      <c r="AZ315" s="149" t="s">
        <v>1153</v>
      </c>
      <c r="BA315" s="149" t="s">
        <v>1821</v>
      </c>
      <c r="BB315" s="33" t="s">
        <v>781</v>
      </c>
      <c r="BC315" s="92">
        <v>43851</v>
      </c>
      <c r="BD315" s="33" t="s">
        <v>4373</v>
      </c>
      <c r="BE315" s="100">
        <v>43991</v>
      </c>
      <c r="BF315" s="65" t="s">
        <v>6544</v>
      </c>
      <c r="BG315" s="96" t="s">
        <v>1157</v>
      </c>
      <c r="BH315" s="5" t="s">
        <v>2295</v>
      </c>
      <c r="BI315" s="5" t="s">
        <v>2296</v>
      </c>
      <c r="BJ315" s="44" t="s">
        <v>1886</v>
      </c>
      <c r="BK315" s="104" t="s">
        <v>2581</v>
      </c>
      <c r="BL315" s="104" t="s">
        <v>1683</v>
      </c>
      <c r="BN315" s="17" t="s">
        <v>5130</v>
      </c>
      <c r="BO315" s="17" t="s">
        <v>5157</v>
      </c>
      <c r="BP315" s="162" t="s">
        <v>5180</v>
      </c>
      <c r="BQ315" s="162"/>
    </row>
    <row r="316" spans="1:69" s="62" customFormat="1" ht="115.55" hidden="1" customHeight="1" x14ac:dyDescent="0.3">
      <c r="A316" s="106" t="s">
        <v>1562</v>
      </c>
      <c r="B316" s="17" t="s">
        <v>1324</v>
      </c>
      <c r="C316" s="92">
        <v>43630</v>
      </c>
      <c r="D316" s="92" t="s">
        <v>4287</v>
      </c>
      <c r="E316" s="106" t="s">
        <v>1036</v>
      </c>
      <c r="F316" s="5" t="s">
        <v>6713</v>
      </c>
      <c r="G316" s="37" t="s">
        <v>661</v>
      </c>
      <c r="H316" s="5" t="s">
        <v>662</v>
      </c>
      <c r="I316" s="37" t="s">
        <v>665</v>
      </c>
      <c r="J316" s="37" t="s">
        <v>664</v>
      </c>
      <c r="K316" s="33">
        <v>1</v>
      </c>
      <c r="L316" s="307">
        <v>43668</v>
      </c>
      <c r="M316" s="307">
        <v>43830</v>
      </c>
      <c r="N316" s="39">
        <f t="shared" si="9"/>
        <v>24</v>
      </c>
      <c r="O316" s="147">
        <v>1</v>
      </c>
      <c r="P316" s="159" t="s">
        <v>60</v>
      </c>
      <c r="Q316" s="159"/>
      <c r="R316" s="5" t="s">
        <v>6704</v>
      </c>
      <c r="S316" s="146">
        <f t="shared" si="8"/>
        <v>343</v>
      </c>
      <c r="T316" s="159"/>
      <c r="U316" s="159"/>
      <c r="V316" s="159" t="s">
        <v>937</v>
      </c>
      <c r="W316" s="159" t="s">
        <v>937</v>
      </c>
      <c r="X316" s="159" t="s">
        <v>937</v>
      </c>
      <c r="Y316" s="159" t="s">
        <v>937</v>
      </c>
      <c r="Z316" s="159" t="s">
        <v>937</v>
      </c>
      <c r="AA316" s="5" t="s">
        <v>937</v>
      </c>
      <c r="AB316" s="5" t="s">
        <v>936</v>
      </c>
      <c r="AC316" s="5" t="s">
        <v>940</v>
      </c>
      <c r="AD316" s="86" t="s">
        <v>6638</v>
      </c>
      <c r="AE316" s="149" t="s">
        <v>1120</v>
      </c>
      <c r="AF316" s="149" t="s">
        <v>1811</v>
      </c>
      <c r="AG316" s="149" t="s">
        <v>1821</v>
      </c>
      <c r="AH316" s="149" t="s">
        <v>1811</v>
      </c>
      <c r="AI316" s="149" t="s">
        <v>1821</v>
      </c>
      <c r="AJ316" s="149" t="s">
        <v>1821</v>
      </c>
      <c r="AK316" s="149" t="s">
        <v>1821</v>
      </c>
      <c r="AL316" s="149" t="s">
        <v>2616</v>
      </c>
      <c r="AM316" s="149" t="s">
        <v>1821</v>
      </c>
      <c r="AN316" s="149" t="s">
        <v>2616</v>
      </c>
      <c r="AO316" s="149" t="s">
        <v>1821</v>
      </c>
      <c r="AP316" s="149" t="s">
        <v>1153</v>
      </c>
      <c r="AQ316" s="149" t="s">
        <v>1821</v>
      </c>
      <c r="AR316" s="149" t="s">
        <v>1153</v>
      </c>
      <c r="AS316" s="149" t="s">
        <v>1821</v>
      </c>
      <c r="AT316" s="149" t="s">
        <v>1153</v>
      </c>
      <c r="AU316" s="149" t="s">
        <v>1821</v>
      </c>
      <c r="AV316" s="149" t="s">
        <v>1153</v>
      </c>
      <c r="AW316" s="149" t="s">
        <v>1821</v>
      </c>
      <c r="AX316" s="149" t="s">
        <v>1153</v>
      </c>
      <c r="AY316" s="149" t="s">
        <v>1821</v>
      </c>
      <c r="AZ316" s="149" t="s">
        <v>1153</v>
      </c>
      <c r="BA316" s="149" t="s">
        <v>1821</v>
      </c>
      <c r="BB316" s="33" t="s">
        <v>781</v>
      </c>
      <c r="BC316" s="92">
        <v>43852</v>
      </c>
      <c r="BD316" s="33" t="s">
        <v>903</v>
      </c>
      <c r="BE316" s="109"/>
      <c r="BF316" s="96"/>
      <c r="BG316" s="96"/>
      <c r="BH316" s="96"/>
      <c r="BI316" s="96"/>
      <c r="BJ316" s="44" t="s">
        <v>956</v>
      </c>
      <c r="BK316" s="104"/>
      <c r="BL316" s="104"/>
      <c r="BN316" s="17" t="s">
        <v>5130</v>
      </c>
      <c r="BO316" s="17" t="s">
        <v>5157</v>
      </c>
      <c r="BP316" s="162" t="s">
        <v>5180</v>
      </c>
      <c r="BQ316" s="162"/>
    </row>
    <row r="317" spans="1:69" s="62" customFormat="1" ht="115.55" hidden="1" customHeight="1" x14ac:dyDescent="0.3">
      <c r="A317" s="106" t="s">
        <v>1563</v>
      </c>
      <c r="B317" s="17" t="s">
        <v>1324</v>
      </c>
      <c r="C317" s="92">
        <v>43630</v>
      </c>
      <c r="D317" s="92" t="s">
        <v>4287</v>
      </c>
      <c r="E317" s="106" t="s">
        <v>1036</v>
      </c>
      <c r="F317" s="5" t="s">
        <v>6713</v>
      </c>
      <c r="G317" s="37" t="s">
        <v>661</v>
      </c>
      <c r="H317" s="5" t="s">
        <v>666</v>
      </c>
      <c r="I317" s="37" t="s">
        <v>8731</v>
      </c>
      <c r="J317" s="35" t="s">
        <v>664</v>
      </c>
      <c r="K317" s="33">
        <v>1</v>
      </c>
      <c r="L317" s="307">
        <v>43668</v>
      </c>
      <c r="M317" s="307">
        <v>43830</v>
      </c>
      <c r="N317" s="39">
        <f t="shared" si="9"/>
        <v>24</v>
      </c>
      <c r="O317" s="147">
        <v>1</v>
      </c>
      <c r="P317" s="159" t="s">
        <v>60</v>
      </c>
      <c r="Q317" s="159"/>
      <c r="R317" s="5" t="s">
        <v>6721</v>
      </c>
      <c r="S317" s="146">
        <f t="shared" si="8"/>
        <v>282</v>
      </c>
      <c r="T317" s="159"/>
      <c r="U317" s="159"/>
      <c r="V317" s="159" t="s">
        <v>937</v>
      </c>
      <c r="W317" s="159" t="s">
        <v>937</v>
      </c>
      <c r="X317" s="159" t="s">
        <v>937</v>
      </c>
      <c r="Y317" s="159" t="s">
        <v>937</v>
      </c>
      <c r="Z317" s="159" t="s">
        <v>937</v>
      </c>
      <c r="AA317" s="5" t="s">
        <v>937</v>
      </c>
      <c r="AB317" s="5" t="s">
        <v>936</v>
      </c>
      <c r="AC317" s="5" t="s">
        <v>940</v>
      </c>
      <c r="AD317" s="5" t="s">
        <v>6722</v>
      </c>
      <c r="AE317" s="149" t="s">
        <v>1120</v>
      </c>
      <c r="AF317" s="149" t="s">
        <v>1811</v>
      </c>
      <c r="AG317" s="149" t="s">
        <v>1821</v>
      </c>
      <c r="AH317" s="149" t="s">
        <v>1811</v>
      </c>
      <c r="AI317" s="149" t="s">
        <v>1821</v>
      </c>
      <c r="AJ317" s="149" t="s">
        <v>1821</v>
      </c>
      <c r="AK317" s="149" t="s">
        <v>1821</v>
      </c>
      <c r="AL317" s="149" t="s">
        <v>2616</v>
      </c>
      <c r="AM317" s="149" t="s">
        <v>1821</v>
      </c>
      <c r="AN317" s="149" t="s">
        <v>2616</v>
      </c>
      <c r="AO317" s="149" t="s">
        <v>1821</v>
      </c>
      <c r="AP317" s="149" t="s">
        <v>1153</v>
      </c>
      <c r="AQ317" s="149" t="s">
        <v>1821</v>
      </c>
      <c r="AR317" s="149" t="s">
        <v>1153</v>
      </c>
      <c r="AS317" s="149" t="s">
        <v>1821</v>
      </c>
      <c r="AT317" s="149" t="s">
        <v>1153</v>
      </c>
      <c r="AU317" s="149" t="s">
        <v>1821</v>
      </c>
      <c r="AV317" s="149" t="s">
        <v>1153</v>
      </c>
      <c r="AW317" s="149" t="s">
        <v>1821</v>
      </c>
      <c r="AX317" s="149" t="s">
        <v>1153</v>
      </c>
      <c r="AY317" s="149" t="s">
        <v>1821</v>
      </c>
      <c r="AZ317" s="149" t="s">
        <v>1153</v>
      </c>
      <c r="BA317" s="149" t="s">
        <v>1821</v>
      </c>
      <c r="BB317" s="33" t="s">
        <v>781</v>
      </c>
      <c r="BC317" s="92">
        <v>43851</v>
      </c>
      <c r="BD317" s="33" t="s">
        <v>903</v>
      </c>
      <c r="BE317" s="109"/>
      <c r="BF317" s="96"/>
      <c r="BG317" s="96"/>
      <c r="BH317" s="96"/>
      <c r="BI317" s="96"/>
      <c r="BJ317" s="44" t="s">
        <v>956</v>
      </c>
      <c r="BK317" s="104"/>
      <c r="BL317" s="104"/>
      <c r="BN317" s="17" t="s">
        <v>5130</v>
      </c>
      <c r="BO317" s="17" t="s">
        <v>5157</v>
      </c>
      <c r="BP317" s="162" t="s">
        <v>5180</v>
      </c>
      <c r="BQ317" s="162"/>
    </row>
    <row r="318" spans="1:69" s="62" customFormat="1" ht="115.55" hidden="1" customHeight="1" x14ac:dyDescent="0.3">
      <c r="A318" s="106" t="s">
        <v>1564</v>
      </c>
      <c r="B318" s="17" t="s">
        <v>1324</v>
      </c>
      <c r="C318" s="92">
        <v>43630</v>
      </c>
      <c r="D318" s="92" t="s">
        <v>4287</v>
      </c>
      <c r="E318" s="106" t="s">
        <v>1036</v>
      </c>
      <c r="F318" s="5" t="s">
        <v>6713</v>
      </c>
      <c r="G318" s="37" t="s">
        <v>661</v>
      </c>
      <c r="H318" s="37" t="s">
        <v>667</v>
      </c>
      <c r="I318" s="37" t="s">
        <v>668</v>
      </c>
      <c r="J318" s="35" t="s">
        <v>664</v>
      </c>
      <c r="K318" s="33">
        <v>1</v>
      </c>
      <c r="L318" s="307">
        <v>43831</v>
      </c>
      <c r="M318" s="307">
        <v>44012</v>
      </c>
      <c r="N318" s="39">
        <f t="shared" si="9"/>
        <v>26</v>
      </c>
      <c r="O318" s="147">
        <v>1</v>
      </c>
      <c r="P318" s="159" t="s">
        <v>60</v>
      </c>
      <c r="Q318" s="159"/>
      <c r="R318" s="5" t="s">
        <v>6641</v>
      </c>
      <c r="S318" s="146">
        <f t="shared" si="8"/>
        <v>344</v>
      </c>
      <c r="T318" s="159"/>
      <c r="U318" s="159"/>
      <c r="V318" s="159" t="s">
        <v>937</v>
      </c>
      <c r="W318" s="159" t="s">
        <v>937</v>
      </c>
      <c r="X318" s="159" t="s">
        <v>937</v>
      </c>
      <c r="Y318" s="159" t="s">
        <v>937</v>
      </c>
      <c r="Z318" s="159" t="s">
        <v>937</v>
      </c>
      <c r="AA318" s="5" t="s">
        <v>937</v>
      </c>
      <c r="AB318" s="5" t="s">
        <v>936</v>
      </c>
      <c r="AC318" s="5" t="s">
        <v>940</v>
      </c>
      <c r="AD318" s="86" t="s">
        <v>6723</v>
      </c>
      <c r="AE318" s="149" t="s">
        <v>6643</v>
      </c>
      <c r="AF318" s="5" t="s">
        <v>1154</v>
      </c>
      <c r="AG318" s="5" t="s">
        <v>6644</v>
      </c>
      <c r="AH318" s="61" t="s">
        <v>2208</v>
      </c>
      <c r="AI318" s="5" t="s">
        <v>2209</v>
      </c>
      <c r="AJ318" s="5" t="s">
        <v>2209</v>
      </c>
      <c r="AK318" s="5" t="s">
        <v>2209</v>
      </c>
      <c r="AL318" s="5" t="s">
        <v>2616</v>
      </c>
      <c r="AM318" s="5" t="s">
        <v>2209</v>
      </c>
      <c r="AN318" s="5" t="s">
        <v>2616</v>
      </c>
      <c r="AO318" s="5" t="s">
        <v>2209</v>
      </c>
      <c r="AP318" s="5" t="s">
        <v>1153</v>
      </c>
      <c r="AQ318" s="5" t="s">
        <v>2209</v>
      </c>
      <c r="AR318" s="5" t="s">
        <v>1153</v>
      </c>
      <c r="AS318" s="5" t="s">
        <v>2209</v>
      </c>
      <c r="AT318" s="5" t="s">
        <v>1153</v>
      </c>
      <c r="AU318" s="5" t="s">
        <v>2209</v>
      </c>
      <c r="AV318" s="5" t="s">
        <v>1153</v>
      </c>
      <c r="AW318" s="5" t="s">
        <v>2209</v>
      </c>
      <c r="AX318" s="5" t="s">
        <v>1153</v>
      </c>
      <c r="AY318" s="5" t="s">
        <v>2209</v>
      </c>
      <c r="AZ318" s="5" t="s">
        <v>1153</v>
      </c>
      <c r="BA318" s="5" t="s">
        <v>2209</v>
      </c>
      <c r="BB318" s="33" t="s">
        <v>781</v>
      </c>
      <c r="BC318" s="92">
        <v>44018</v>
      </c>
      <c r="BD318" s="33" t="s">
        <v>903</v>
      </c>
      <c r="BE318" s="104"/>
      <c r="BF318" s="96"/>
      <c r="BG318" s="96"/>
      <c r="BH318" s="96"/>
      <c r="BI318" s="96"/>
      <c r="BJ318" s="44" t="s">
        <v>956</v>
      </c>
      <c r="BK318" s="104"/>
      <c r="BL318" s="104"/>
      <c r="BN318" s="17" t="s">
        <v>5130</v>
      </c>
      <c r="BO318" s="17" t="s">
        <v>5157</v>
      </c>
      <c r="BP318" s="162" t="s">
        <v>5180</v>
      </c>
      <c r="BQ318" s="162"/>
    </row>
    <row r="319" spans="1:69" s="62" customFormat="1" ht="115.55" hidden="1" customHeight="1" x14ac:dyDescent="0.3">
      <c r="A319" s="106" t="s">
        <v>1565</v>
      </c>
      <c r="B319" s="17" t="s">
        <v>1324</v>
      </c>
      <c r="C319" s="92">
        <v>43630</v>
      </c>
      <c r="D319" s="92" t="s">
        <v>4287</v>
      </c>
      <c r="E319" s="106" t="s">
        <v>1036</v>
      </c>
      <c r="F319" s="5" t="s">
        <v>6713</v>
      </c>
      <c r="G319" s="37" t="s">
        <v>661</v>
      </c>
      <c r="H319" s="37" t="s">
        <v>669</v>
      </c>
      <c r="I319" s="37" t="s">
        <v>670</v>
      </c>
      <c r="J319" s="37" t="s">
        <v>612</v>
      </c>
      <c r="K319" s="33">
        <v>1</v>
      </c>
      <c r="L319" s="307">
        <v>43831</v>
      </c>
      <c r="M319" s="307">
        <v>44012</v>
      </c>
      <c r="N319" s="39">
        <f t="shared" si="9"/>
        <v>26</v>
      </c>
      <c r="O319" s="163">
        <v>0.5</v>
      </c>
      <c r="P319" s="159" t="s">
        <v>60</v>
      </c>
      <c r="Q319" s="159"/>
      <c r="R319" s="5" t="s">
        <v>6724</v>
      </c>
      <c r="S319" s="146">
        <f t="shared" si="8"/>
        <v>326</v>
      </c>
      <c r="T319" s="159"/>
      <c r="U319" s="159"/>
      <c r="V319" s="159" t="s">
        <v>937</v>
      </c>
      <c r="W319" s="159" t="s">
        <v>937</v>
      </c>
      <c r="X319" s="159" t="s">
        <v>937</v>
      </c>
      <c r="Y319" s="159" t="s">
        <v>937</v>
      </c>
      <c r="Z319" s="159" t="s">
        <v>937</v>
      </c>
      <c r="AA319" s="5" t="s">
        <v>937</v>
      </c>
      <c r="AB319" s="5" t="s">
        <v>936</v>
      </c>
      <c r="AC319" s="5" t="s">
        <v>940</v>
      </c>
      <c r="AD319" s="86" t="s">
        <v>6723</v>
      </c>
      <c r="AE319" s="149" t="s">
        <v>6647</v>
      </c>
      <c r="AF319" s="149" t="s">
        <v>1156</v>
      </c>
      <c r="AG319" s="5" t="s">
        <v>6688</v>
      </c>
      <c r="AH319" s="5" t="s">
        <v>8728</v>
      </c>
      <c r="AI319" s="5" t="s">
        <v>6649</v>
      </c>
      <c r="AJ319" s="5" t="s">
        <v>2226</v>
      </c>
      <c r="AK319" s="5" t="s">
        <v>6689</v>
      </c>
      <c r="AL319" s="5" t="s">
        <v>2631</v>
      </c>
      <c r="AM319" s="65" t="s">
        <v>6725</v>
      </c>
      <c r="AN319" s="65" t="s">
        <v>2616</v>
      </c>
      <c r="AO319" s="65" t="s">
        <v>3860</v>
      </c>
      <c r="AP319" s="65" t="s">
        <v>1153</v>
      </c>
      <c r="AQ319" s="65" t="s">
        <v>3860</v>
      </c>
      <c r="AR319" s="65" t="s">
        <v>1153</v>
      </c>
      <c r="AS319" s="65" t="s">
        <v>3860</v>
      </c>
      <c r="AT319" s="65" t="s">
        <v>1153</v>
      </c>
      <c r="AU319" s="65" t="s">
        <v>3860</v>
      </c>
      <c r="AV319" s="65" t="s">
        <v>1153</v>
      </c>
      <c r="AW319" s="65" t="s">
        <v>3860</v>
      </c>
      <c r="AX319" s="65" t="s">
        <v>1153</v>
      </c>
      <c r="AY319" s="65" t="s">
        <v>3860</v>
      </c>
      <c r="AZ319" s="65" t="s">
        <v>1153</v>
      </c>
      <c r="BA319" s="65" t="s">
        <v>3860</v>
      </c>
      <c r="BB319" s="33" t="s">
        <v>957</v>
      </c>
      <c r="BC319" s="92">
        <v>44377</v>
      </c>
      <c r="BD319" s="33" t="s">
        <v>1808</v>
      </c>
      <c r="BE319" s="92">
        <v>44377</v>
      </c>
      <c r="BF319" s="65" t="s">
        <v>2625</v>
      </c>
      <c r="BG319" s="96" t="s">
        <v>1153</v>
      </c>
      <c r="BH319" s="96" t="s">
        <v>9246</v>
      </c>
      <c r="BI319" s="96" t="s">
        <v>9258</v>
      </c>
      <c r="BJ319" s="44" t="s">
        <v>4368</v>
      </c>
      <c r="BK319" s="104" t="s">
        <v>2581</v>
      </c>
      <c r="BL319" s="109" t="s">
        <v>2630</v>
      </c>
      <c r="BN319" s="17" t="s">
        <v>5130</v>
      </c>
      <c r="BO319" s="17" t="s">
        <v>5157</v>
      </c>
      <c r="BP319" s="162" t="s">
        <v>5180</v>
      </c>
      <c r="BQ319" s="162"/>
    </row>
    <row r="320" spans="1:69" s="62" customFormat="1" ht="115.55" hidden="1" customHeight="1" x14ac:dyDescent="0.3">
      <c r="A320" s="106" t="s">
        <v>1566</v>
      </c>
      <c r="B320" s="17" t="s">
        <v>1324</v>
      </c>
      <c r="C320" s="92">
        <v>43630</v>
      </c>
      <c r="D320" s="92" t="s">
        <v>4287</v>
      </c>
      <c r="E320" s="106" t="s">
        <v>1061</v>
      </c>
      <c r="F320" s="161" t="s">
        <v>6726</v>
      </c>
      <c r="G320" s="5" t="s">
        <v>675</v>
      </c>
      <c r="H320" s="5" t="s">
        <v>676</v>
      </c>
      <c r="I320" s="5" t="s">
        <v>632</v>
      </c>
      <c r="J320" s="5" t="s">
        <v>677</v>
      </c>
      <c r="K320" s="109">
        <v>1</v>
      </c>
      <c r="L320" s="307">
        <v>43678</v>
      </c>
      <c r="M320" s="307">
        <v>43830</v>
      </c>
      <c r="N320" s="39">
        <f t="shared" si="9"/>
        <v>22</v>
      </c>
      <c r="O320" s="147">
        <v>1</v>
      </c>
      <c r="P320" s="159" t="s">
        <v>112</v>
      </c>
      <c r="Q320" s="159" t="s">
        <v>678</v>
      </c>
      <c r="R320" s="5" t="s">
        <v>812</v>
      </c>
      <c r="S320" s="146">
        <f t="shared" si="8"/>
        <v>334</v>
      </c>
      <c r="T320" s="159"/>
      <c r="U320" s="159"/>
      <c r="V320" s="159" t="s">
        <v>937</v>
      </c>
      <c r="W320" s="159" t="s">
        <v>937</v>
      </c>
      <c r="X320" s="159" t="s">
        <v>937</v>
      </c>
      <c r="Y320" s="159" t="s">
        <v>937</v>
      </c>
      <c r="Z320" s="159" t="s">
        <v>937</v>
      </c>
      <c r="AA320" s="5" t="s">
        <v>937</v>
      </c>
      <c r="AB320" s="5" t="s">
        <v>936</v>
      </c>
      <c r="AC320" s="5" t="s">
        <v>940</v>
      </c>
      <c r="AD320" s="5" t="s">
        <v>6727</v>
      </c>
      <c r="AE320" s="5" t="s">
        <v>1120</v>
      </c>
      <c r="AF320" s="149" t="s">
        <v>1811</v>
      </c>
      <c r="AG320" s="149" t="s">
        <v>1821</v>
      </c>
      <c r="AH320" s="149" t="s">
        <v>1811</v>
      </c>
      <c r="AI320" s="149" t="s">
        <v>1821</v>
      </c>
      <c r="AJ320" s="149" t="s">
        <v>1821</v>
      </c>
      <c r="AK320" s="149" t="s">
        <v>1821</v>
      </c>
      <c r="AL320" s="149" t="s">
        <v>2616</v>
      </c>
      <c r="AM320" s="149" t="s">
        <v>1821</v>
      </c>
      <c r="AN320" s="149" t="s">
        <v>2616</v>
      </c>
      <c r="AO320" s="149" t="s">
        <v>1821</v>
      </c>
      <c r="AP320" s="149" t="s">
        <v>1153</v>
      </c>
      <c r="AQ320" s="149" t="s">
        <v>1821</v>
      </c>
      <c r="AR320" s="149" t="s">
        <v>1153</v>
      </c>
      <c r="AS320" s="149" t="s">
        <v>1821</v>
      </c>
      <c r="AT320" s="149" t="s">
        <v>1153</v>
      </c>
      <c r="AU320" s="149" t="s">
        <v>1821</v>
      </c>
      <c r="AV320" s="149" t="s">
        <v>1153</v>
      </c>
      <c r="AW320" s="149" t="s">
        <v>1821</v>
      </c>
      <c r="AX320" s="149" t="s">
        <v>1153</v>
      </c>
      <c r="AY320" s="149" t="s">
        <v>1821</v>
      </c>
      <c r="AZ320" s="149" t="s">
        <v>1153</v>
      </c>
      <c r="BA320" s="149" t="s">
        <v>1821</v>
      </c>
      <c r="BB320" s="33" t="s">
        <v>781</v>
      </c>
      <c r="BC320" s="92">
        <v>43851</v>
      </c>
      <c r="BD320" s="33" t="s">
        <v>954</v>
      </c>
      <c r="BE320" s="100">
        <v>43991</v>
      </c>
      <c r="BF320" s="96" t="s">
        <v>1334</v>
      </c>
      <c r="BG320" s="5" t="s">
        <v>1186</v>
      </c>
      <c r="BH320" s="5" t="s">
        <v>2295</v>
      </c>
      <c r="BI320" s="5" t="s">
        <v>2296</v>
      </c>
      <c r="BJ320" s="44" t="s">
        <v>1885</v>
      </c>
      <c r="BK320" s="104" t="s">
        <v>1153</v>
      </c>
      <c r="BL320" s="104" t="s">
        <v>1153</v>
      </c>
      <c r="BN320" s="17" t="s">
        <v>5130</v>
      </c>
      <c r="BO320" s="162" t="s">
        <v>5181</v>
      </c>
      <c r="BP320" s="162" t="s">
        <v>5182</v>
      </c>
      <c r="BQ320" s="162" t="s">
        <v>5183</v>
      </c>
    </row>
    <row r="321" spans="1:274" s="62" customFormat="1" ht="115.55" hidden="1" customHeight="1" x14ac:dyDescent="0.3">
      <c r="A321" s="106" t="s">
        <v>1567</v>
      </c>
      <c r="B321" s="17" t="s">
        <v>1324</v>
      </c>
      <c r="C321" s="92">
        <v>43630</v>
      </c>
      <c r="D321" s="34" t="s">
        <v>4386</v>
      </c>
      <c r="E321" s="106" t="s">
        <v>1062</v>
      </c>
      <c r="F321" s="161" t="s">
        <v>6728</v>
      </c>
      <c r="G321" s="5" t="s">
        <v>679</v>
      </c>
      <c r="H321" s="5" t="s">
        <v>680</v>
      </c>
      <c r="I321" s="5" t="s">
        <v>632</v>
      </c>
      <c r="J321" s="5" t="s">
        <v>681</v>
      </c>
      <c r="K321" s="109">
        <v>1</v>
      </c>
      <c r="L321" s="307">
        <v>43678</v>
      </c>
      <c r="M321" s="307">
        <v>43830</v>
      </c>
      <c r="N321" s="39">
        <f t="shared" si="9"/>
        <v>22</v>
      </c>
      <c r="O321" s="147">
        <v>1</v>
      </c>
      <c r="P321" s="159" t="s">
        <v>112</v>
      </c>
      <c r="Q321" s="159" t="s">
        <v>678</v>
      </c>
      <c r="R321" s="5" t="s">
        <v>6729</v>
      </c>
      <c r="S321" s="146">
        <f t="shared" si="8"/>
        <v>335</v>
      </c>
      <c r="T321" s="159" t="s">
        <v>937</v>
      </c>
      <c r="U321" s="159" t="s">
        <v>937</v>
      </c>
      <c r="V321" s="159" t="s">
        <v>937</v>
      </c>
      <c r="W321" s="159" t="s">
        <v>937</v>
      </c>
      <c r="X321" s="159" t="s">
        <v>937</v>
      </c>
      <c r="Y321" s="159" t="s">
        <v>937</v>
      </c>
      <c r="Z321" s="159" t="s">
        <v>937</v>
      </c>
      <c r="AA321" s="5" t="s">
        <v>937</v>
      </c>
      <c r="AB321" s="5" t="s">
        <v>936</v>
      </c>
      <c r="AC321" s="5" t="s">
        <v>940</v>
      </c>
      <c r="AD321" s="5" t="s">
        <v>6730</v>
      </c>
      <c r="AE321" s="5" t="s">
        <v>1120</v>
      </c>
      <c r="AF321" s="149" t="s">
        <v>1811</v>
      </c>
      <c r="AG321" s="149" t="s">
        <v>1821</v>
      </c>
      <c r="AH321" s="149" t="s">
        <v>1811</v>
      </c>
      <c r="AI321" s="149" t="s">
        <v>1821</v>
      </c>
      <c r="AJ321" s="149" t="s">
        <v>1821</v>
      </c>
      <c r="AK321" s="149" t="s">
        <v>1821</v>
      </c>
      <c r="AL321" s="5" t="s">
        <v>2616</v>
      </c>
      <c r="AM321" s="149" t="s">
        <v>1821</v>
      </c>
      <c r="AN321" s="149" t="s">
        <v>2616</v>
      </c>
      <c r="AO321" s="149" t="s">
        <v>1821</v>
      </c>
      <c r="AP321" s="149" t="s">
        <v>1153</v>
      </c>
      <c r="AQ321" s="149" t="s">
        <v>1821</v>
      </c>
      <c r="AR321" s="149" t="s">
        <v>1153</v>
      </c>
      <c r="AS321" s="149" t="s">
        <v>1821</v>
      </c>
      <c r="AT321" s="149" t="s">
        <v>1153</v>
      </c>
      <c r="AU321" s="149" t="s">
        <v>1821</v>
      </c>
      <c r="AV321" s="149" t="s">
        <v>1153</v>
      </c>
      <c r="AW321" s="149" t="s">
        <v>1821</v>
      </c>
      <c r="AX321" s="149" t="s">
        <v>1153</v>
      </c>
      <c r="AY321" s="149" t="s">
        <v>1821</v>
      </c>
      <c r="AZ321" s="149" t="s">
        <v>1153</v>
      </c>
      <c r="BA321" s="149" t="s">
        <v>1821</v>
      </c>
      <c r="BB321" s="33" t="s">
        <v>781</v>
      </c>
      <c r="BC321" s="92">
        <v>43851</v>
      </c>
      <c r="BD321" s="33" t="s">
        <v>4373</v>
      </c>
      <c r="BE321" s="100">
        <v>43991</v>
      </c>
      <c r="BF321" s="65" t="s">
        <v>6731</v>
      </c>
      <c r="BG321" s="96" t="s">
        <v>1157</v>
      </c>
      <c r="BH321" s="5" t="s">
        <v>2295</v>
      </c>
      <c r="BI321" s="5" t="s">
        <v>2296</v>
      </c>
      <c r="BJ321" s="44" t="s">
        <v>1886</v>
      </c>
      <c r="BK321" s="104" t="s">
        <v>2581</v>
      </c>
      <c r="BL321" s="109" t="s">
        <v>4812</v>
      </c>
      <c r="BN321" s="17" t="s">
        <v>5130</v>
      </c>
      <c r="BO321" s="162" t="s">
        <v>5181</v>
      </c>
      <c r="BP321" s="162" t="s">
        <v>5184</v>
      </c>
      <c r="BQ321" s="162"/>
    </row>
    <row r="322" spans="1:274" s="62" customFormat="1" ht="115.55" hidden="1" customHeight="1" x14ac:dyDescent="0.3">
      <c r="A322" s="106" t="s">
        <v>1568</v>
      </c>
      <c r="B322" s="17" t="s">
        <v>1324</v>
      </c>
      <c r="C322" s="92">
        <v>43630</v>
      </c>
      <c r="D322" s="92" t="s">
        <v>4378</v>
      </c>
      <c r="E322" s="106" t="s">
        <v>1063</v>
      </c>
      <c r="F322" s="161" t="s">
        <v>6732</v>
      </c>
      <c r="G322" s="5" t="s">
        <v>682</v>
      </c>
      <c r="H322" s="5" t="s">
        <v>683</v>
      </c>
      <c r="I322" s="5" t="s">
        <v>632</v>
      </c>
      <c r="J322" s="17" t="s">
        <v>681</v>
      </c>
      <c r="K322" s="109">
        <v>1</v>
      </c>
      <c r="L322" s="307">
        <v>43678</v>
      </c>
      <c r="M322" s="307">
        <v>43830</v>
      </c>
      <c r="N322" s="39">
        <f t="shared" si="9"/>
        <v>22</v>
      </c>
      <c r="O322" s="147">
        <v>1</v>
      </c>
      <c r="P322" s="159" t="s">
        <v>112</v>
      </c>
      <c r="Q322" s="159" t="s">
        <v>678</v>
      </c>
      <c r="R322" s="5" t="s">
        <v>6729</v>
      </c>
      <c r="S322" s="146">
        <f t="shared" si="8"/>
        <v>335</v>
      </c>
      <c r="T322" s="159"/>
      <c r="U322" s="159"/>
      <c r="V322" s="159" t="s">
        <v>937</v>
      </c>
      <c r="W322" s="159" t="s">
        <v>937</v>
      </c>
      <c r="X322" s="159" t="s">
        <v>937</v>
      </c>
      <c r="Y322" s="159" t="s">
        <v>937</v>
      </c>
      <c r="Z322" s="159" t="s">
        <v>937</v>
      </c>
      <c r="AA322" s="5" t="s">
        <v>937</v>
      </c>
      <c r="AB322" s="5" t="s">
        <v>936</v>
      </c>
      <c r="AC322" s="5" t="s">
        <v>940</v>
      </c>
      <c r="AD322" s="5" t="s">
        <v>6730</v>
      </c>
      <c r="AE322" s="5" t="s">
        <v>1120</v>
      </c>
      <c r="AF322" s="149" t="s">
        <v>1811</v>
      </c>
      <c r="AG322" s="149" t="s">
        <v>1821</v>
      </c>
      <c r="AH322" s="149" t="s">
        <v>1811</v>
      </c>
      <c r="AI322" s="149" t="s">
        <v>1821</v>
      </c>
      <c r="AJ322" s="149" t="s">
        <v>1821</v>
      </c>
      <c r="AK322" s="149" t="s">
        <v>1821</v>
      </c>
      <c r="AL322" s="149" t="s">
        <v>2616</v>
      </c>
      <c r="AM322" s="149" t="s">
        <v>1821</v>
      </c>
      <c r="AN322" s="149" t="s">
        <v>2616</v>
      </c>
      <c r="AO322" s="149" t="s">
        <v>1821</v>
      </c>
      <c r="AP322" s="149" t="s">
        <v>1153</v>
      </c>
      <c r="AQ322" s="149" t="s">
        <v>1821</v>
      </c>
      <c r="AR322" s="149" t="s">
        <v>1153</v>
      </c>
      <c r="AS322" s="149" t="s">
        <v>1821</v>
      </c>
      <c r="AT322" s="149" t="s">
        <v>1153</v>
      </c>
      <c r="AU322" s="149" t="s">
        <v>1821</v>
      </c>
      <c r="AV322" s="149" t="s">
        <v>1153</v>
      </c>
      <c r="AW322" s="149" t="s">
        <v>1821</v>
      </c>
      <c r="AX322" s="149" t="s">
        <v>1153</v>
      </c>
      <c r="AY322" s="149" t="s">
        <v>1821</v>
      </c>
      <c r="AZ322" s="149" t="s">
        <v>1153</v>
      </c>
      <c r="BA322" s="149" t="s">
        <v>1821</v>
      </c>
      <c r="BB322" s="33" t="s">
        <v>781</v>
      </c>
      <c r="BC322" s="92">
        <v>43851</v>
      </c>
      <c r="BD322" s="33" t="s">
        <v>903</v>
      </c>
      <c r="BE322" s="109"/>
      <c r="BF322" s="96"/>
      <c r="BG322" s="96"/>
      <c r="BH322" s="96"/>
      <c r="BI322" s="96"/>
      <c r="BJ322" s="44" t="s">
        <v>956</v>
      </c>
      <c r="BK322" s="104"/>
      <c r="BL322" s="104"/>
      <c r="BN322" s="17" t="s">
        <v>5130</v>
      </c>
      <c r="BO322" s="17" t="s">
        <v>5157</v>
      </c>
      <c r="BP322" s="162" t="s">
        <v>5185</v>
      </c>
      <c r="BQ322" s="162"/>
    </row>
    <row r="323" spans="1:274" s="62" customFormat="1" ht="115.55" hidden="1" customHeight="1" x14ac:dyDescent="0.3">
      <c r="A323" s="106" t="s">
        <v>1569</v>
      </c>
      <c r="B323" s="17" t="s">
        <v>1324</v>
      </c>
      <c r="C323" s="92">
        <v>43630</v>
      </c>
      <c r="D323" s="92" t="s">
        <v>4288</v>
      </c>
      <c r="E323" s="106" t="s">
        <v>1064</v>
      </c>
      <c r="F323" s="161" t="s">
        <v>6733</v>
      </c>
      <c r="G323" s="37" t="s">
        <v>684</v>
      </c>
      <c r="H323" s="5" t="s">
        <v>685</v>
      </c>
      <c r="I323" s="5" t="s">
        <v>686</v>
      </c>
      <c r="J323" s="5" t="s">
        <v>687</v>
      </c>
      <c r="K323" s="104">
        <v>5</v>
      </c>
      <c r="L323" s="307">
        <v>43668</v>
      </c>
      <c r="M323" s="307">
        <v>44012</v>
      </c>
      <c r="N323" s="39">
        <f t="shared" si="9"/>
        <v>50</v>
      </c>
      <c r="O323" s="164">
        <v>5</v>
      </c>
      <c r="P323" s="159" t="s">
        <v>48</v>
      </c>
      <c r="Q323" s="159"/>
      <c r="R323" s="5" t="s">
        <v>2782</v>
      </c>
      <c r="S323" s="146">
        <f t="shared" ref="S323:S386" si="10">LEN(R323)</f>
        <v>286</v>
      </c>
      <c r="T323" s="159" t="s">
        <v>937</v>
      </c>
      <c r="U323" s="159" t="s">
        <v>937</v>
      </c>
      <c r="V323" s="159" t="s">
        <v>937</v>
      </c>
      <c r="W323" s="159" t="s">
        <v>937</v>
      </c>
      <c r="X323" s="159" t="s">
        <v>937</v>
      </c>
      <c r="Y323" s="159" t="s">
        <v>937</v>
      </c>
      <c r="Z323" s="159" t="s">
        <v>937</v>
      </c>
      <c r="AA323" s="5" t="s">
        <v>937</v>
      </c>
      <c r="AB323" s="5" t="s">
        <v>936</v>
      </c>
      <c r="AC323" s="5" t="s">
        <v>940</v>
      </c>
      <c r="AD323" s="5" t="s">
        <v>6734</v>
      </c>
      <c r="AE323" s="5" t="s">
        <v>6735</v>
      </c>
      <c r="AF323" s="167" t="s">
        <v>8735</v>
      </c>
      <c r="AG323" s="5" t="s">
        <v>6736</v>
      </c>
      <c r="AH323" s="5" t="s">
        <v>8736</v>
      </c>
      <c r="AI323" s="5" t="s">
        <v>6737</v>
      </c>
      <c r="AJ323" s="37" t="s">
        <v>8737</v>
      </c>
      <c r="AK323" s="5" t="s">
        <v>6738</v>
      </c>
      <c r="AL323" s="5" t="s">
        <v>6739</v>
      </c>
      <c r="AM323" s="65" t="s">
        <v>6740</v>
      </c>
      <c r="AN323" s="65" t="s">
        <v>2616</v>
      </c>
      <c r="AO323" s="65" t="s">
        <v>3860</v>
      </c>
      <c r="AP323" s="65" t="s">
        <v>1153</v>
      </c>
      <c r="AQ323" s="65" t="s">
        <v>3860</v>
      </c>
      <c r="AR323" s="65" t="s">
        <v>1153</v>
      </c>
      <c r="AS323" s="65" t="s">
        <v>3860</v>
      </c>
      <c r="AT323" s="65" t="s">
        <v>1153</v>
      </c>
      <c r="AU323" s="65" t="s">
        <v>3860</v>
      </c>
      <c r="AV323" s="65" t="s">
        <v>1153</v>
      </c>
      <c r="AW323" s="65" t="s">
        <v>3860</v>
      </c>
      <c r="AX323" s="65" t="s">
        <v>1153</v>
      </c>
      <c r="AY323" s="65" t="s">
        <v>3860</v>
      </c>
      <c r="AZ323" s="65" t="s">
        <v>1153</v>
      </c>
      <c r="BA323" s="65" t="s">
        <v>3860</v>
      </c>
      <c r="BB323" s="33" t="s">
        <v>1328</v>
      </c>
      <c r="BC323" s="100">
        <v>44377</v>
      </c>
      <c r="BD323" s="33" t="s">
        <v>1808</v>
      </c>
      <c r="BE323" s="100">
        <v>44377</v>
      </c>
      <c r="BF323" s="65" t="s">
        <v>2774</v>
      </c>
      <c r="BG323" s="96" t="s">
        <v>1153</v>
      </c>
      <c r="BH323" s="96" t="s">
        <v>9246</v>
      </c>
      <c r="BI323" s="96" t="s">
        <v>9258</v>
      </c>
      <c r="BJ323" s="44" t="s">
        <v>4368</v>
      </c>
      <c r="BK323" s="104" t="s">
        <v>1153</v>
      </c>
      <c r="BL323" s="104" t="s">
        <v>1569</v>
      </c>
      <c r="BN323" s="17" t="s">
        <v>5186</v>
      </c>
      <c r="BO323" s="17" t="s">
        <v>5187</v>
      </c>
      <c r="BP323" s="162" t="s">
        <v>5188</v>
      </c>
      <c r="BQ323" s="162"/>
    </row>
    <row r="324" spans="1:274" s="62" customFormat="1" ht="115.55" hidden="1" customHeight="1" x14ac:dyDescent="0.3">
      <c r="A324" s="32" t="s">
        <v>1569</v>
      </c>
      <c r="B324" s="35" t="s">
        <v>1324</v>
      </c>
      <c r="C324" s="34">
        <v>43630</v>
      </c>
      <c r="D324" s="92" t="s">
        <v>4288</v>
      </c>
      <c r="E324" s="32" t="s">
        <v>1064</v>
      </c>
      <c r="F324" s="161" t="s">
        <v>6733</v>
      </c>
      <c r="G324" s="37" t="s">
        <v>684</v>
      </c>
      <c r="H324" s="37" t="s">
        <v>685</v>
      </c>
      <c r="I324" s="37" t="s">
        <v>686</v>
      </c>
      <c r="J324" s="35" t="s">
        <v>687</v>
      </c>
      <c r="K324" s="31">
        <v>5</v>
      </c>
      <c r="L324" s="308">
        <v>43668</v>
      </c>
      <c r="M324" s="308">
        <v>44469</v>
      </c>
      <c r="N324" s="39">
        <f t="shared" ref="N324:N387" si="11">+WEEKNUM(M324-L324)</f>
        <v>11</v>
      </c>
      <c r="O324" s="148">
        <v>5</v>
      </c>
      <c r="P324" s="159" t="s">
        <v>48</v>
      </c>
      <c r="Q324" s="159"/>
      <c r="R324" s="5" t="s">
        <v>6741</v>
      </c>
      <c r="S324" s="146">
        <f t="shared" si="10"/>
        <v>166</v>
      </c>
      <c r="T324" s="159"/>
      <c r="U324" s="159"/>
      <c r="V324" s="159"/>
      <c r="W324" s="159"/>
      <c r="X324" s="159"/>
      <c r="Y324" s="159"/>
      <c r="Z324" s="159"/>
      <c r="AA324" s="5"/>
      <c r="AB324" s="5"/>
      <c r="AC324" s="5"/>
      <c r="AD324" s="5"/>
      <c r="AE324" s="5"/>
      <c r="AF324" s="167"/>
      <c r="AG324" s="5"/>
      <c r="AH324" s="5"/>
      <c r="AI324" s="5"/>
      <c r="AJ324" s="37"/>
      <c r="AK324" s="5" t="s">
        <v>6738</v>
      </c>
      <c r="AL324" s="5" t="s">
        <v>6739</v>
      </c>
      <c r="AM324" s="5" t="s">
        <v>6742</v>
      </c>
      <c r="AN324" s="75" t="s">
        <v>4041</v>
      </c>
      <c r="AO324" s="5" t="s">
        <v>8837</v>
      </c>
      <c r="AP324" s="5" t="s">
        <v>8738</v>
      </c>
      <c r="AQ324" s="5" t="s">
        <v>6743</v>
      </c>
      <c r="AR324" s="5" t="s">
        <v>937</v>
      </c>
      <c r="AS324" s="5" t="s">
        <v>9300</v>
      </c>
      <c r="AT324" s="5" t="s">
        <v>937</v>
      </c>
      <c r="AU324" s="5" t="s">
        <v>9300</v>
      </c>
      <c r="AV324" s="5" t="s">
        <v>937</v>
      </c>
      <c r="AW324" s="5" t="s">
        <v>9300</v>
      </c>
      <c r="AX324" s="5" t="s">
        <v>937</v>
      </c>
      <c r="AY324" s="5" t="s">
        <v>9300</v>
      </c>
      <c r="AZ324" s="5" t="s">
        <v>937</v>
      </c>
      <c r="BA324" s="5" t="s">
        <v>9300</v>
      </c>
      <c r="BB324" s="33" t="s">
        <v>902</v>
      </c>
      <c r="BC324" s="100">
        <v>44582</v>
      </c>
      <c r="BD324" s="33" t="s">
        <v>903</v>
      </c>
      <c r="BE324" s="104"/>
      <c r="BF324" s="96"/>
      <c r="BG324" s="96"/>
      <c r="BH324" s="96"/>
      <c r="BI324" s="96"/>
      <c r="BJ324" s="44" t="s">
        <v>956</v>
      </c>
      <c r="BK324" s="104"/>
      <c r="BL324" s="104"/>
      <c r="BN324" s="17" t="s">
        <v>5186</v>
      </c>
      <c r="BO324" s="17" t="s">
        <v>5187</v>
      </c>
      <c r="BP324" s="162" t="s">
        <v>5188</v>
      </c>
      <c r="BQ324" s="162"/>
    </row>
    <row r="325" spans="1:274" ht="115.55" hidden="1" customHeight="1" x14ac:dyDescent="0.25">
      <c r="A325" s="106" t="s">
        <v>1570</v>
      </c>
      <c r="B325" s="17" t="s">
        <v>1324</v>
      </c>
      <c r="C325" s="92">
        <v>43630</v>
      </c>
      <c r="D325" s="92" t="s">
        <v>4287</v>
      </c>
      <c r="E325" s="106" t="s">
        <v>1022</v>
      </c>
      <c r="F325" s="108" t="s">
        <v>6744</v>
      </c>
      <c r="G325" s="5" t="s">
        <v>688</v>
      </c>
      <c r="H325" s="5" t="s">
        <v>8739</v>
      </c>
      <c r="I325" s="5" t="s">
        <v>1128</v>
      </c>
      <c r="J325" s="17" t="s">
        <v>689</v>
      </c>
      <c r="K325" s="109">
        <v>1</v>
      </c>
      <c r="L325" s="307">
        <v>43739</v>
      </c>
      <c r="M325" s="307">
        <v>43769</v>
      </c>
      <c r="N325" s="39">
        <f t="shared" si="11"/>
        <v>5</v>
      </c>
      <c r="O325" s="147">
        <v>1</v>
      </c>
      <c r="P325" s="159" t="s">
        <v>116</v>
      </c>
      <c r="Q325" s="159"/>
      <c r="R325" s="5" t="s">
        <v>6745</v>
      </c>
      <c r="S325" s="146">
        <f t="shared" si="10"/>
        <v>317</v>
      </c>
      <c r="T325" s="159"/>
      <c r="U325" s="159"/>
      <c r="V325" s="159" t="s">
        <v>937</v>
      </c>
      <c r="W325" s="159" t="s">
        <v>937</v>
      </c>
      <c r="X325" s="159" t="s">
        <v>937</v>
      </c>
      <c r="Y325" s="159" t="s">
        <v>937</v>
      </c>
      <c r="Z325" s="159" t="s">
        <v>937</v>
      </c>
      <c r="AA325" s="5" t="s">
        <v>937</v>
      </c>
      <c r="AB325" s="5" t="s">
        <v>936</v>
      </c>
      <c r="AC325" s="5" t="s">
        <v>940</v>
      </c>
      <c r="AD325" s="5" t="s">
        <v>6746</v>
      </c>
      <c r="AE325" s="5" t="s">
        <v>6747</v>
      </c>
      <c r="AF325" s="149" t="s">
        <v>8740</v>
      </c>
      <c r="AG325" s="266" t="s">
        <v>6748</v>
      </c>
      <c r="AH325" s="61" t="s">
        <v>937</v>
      </c>
      <c r="AI325" s="5" t="s">
        <v>9291</v>
      </c>
      <c r="AJ325" s="149" t="s">
        <v>6749</v>
      </c>
      <c r="AK325" s="5" t="s">
        <v>9291</v>
      </c>
      <c r="AL325" s="61" t="s">
        <v>937</v>
      </c>
      <c r="AM325" s="5" t="s">
        <v>9291</v>
      </c>
      <c r="AN325" s="61" t="s">
        <v>937</v>
      </c>
      <c r="AO325" s="5" t="s">
        <v>9291</v>
      </c>
      <c r="AP325" s="61" t="s">
        <v>937</v>
      </c>
      <c r="AQ325" s="5" t="s">
        <v>9291</v>
      </c>
      <c r="AR325" s="61" t="s">
        <v>937</v>
      </c>
      <c r="AS325" s="5" t="s">
        <v>9291</v>
      </c>
      <c r="AT325" s="61" t="s">
        <v>937</v>
      </c>
      <c r="AU325" s="5" t="s">
        <v>9291</v>
      </c>
      <c r="AV325" s="61" t="s">
        <v>937</v>
      </c>
      <c r="AW325" s="5" t="s">
        <v>9291</v>
      </c>
      <c r="AX325" s="61" t="s">
        <v>937</v>
      </c>
      <c r="AY325" s="5" t="s">
        <v>9291</v>
      </c>
      <c r="AZ325" s="61" t="s">
        <v>937</v>
      </c>
      <c r="BA325" s="5" t="s">
        <v>9291</v>
      </c>
      <c r="BB325" s="33" t="s">
        <v>902</v>
      </c>
      <c r="BC325" s="92">
        <v>44020</v>
      </c>
      <c r="BD325" s="33" t="s">
        <v>903</v>
      </c>
      <c r="BE325" s="104"/>
      <c r="BF325" s="96"/>
      <c r="BG325" s="96"/>
      <c r="BH325" s="96"/>
      <c r="BI325" s="96"/>
      <c r="BJ325" s="44" t="s">
        <v>956</v>
      </c>
      <c r="BK325" s="104"/>
      <c r="BL325" s="104"/>
      <c r="BM325" s="62"/>
      <c r="BN325" s="17" t="s">
        <v>5130</v>
      </c>
      <c r="BO325" s="162" t="s">
        <v>5189</v>
      </c>
      <c r="BP325" s="162" t="s">
        <v>5190</v>
      </c>
      <c r="BQ325" s="1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row>
    <row r="326" spans="1:274" ht="115.55" hidden="1" customHeight="1" x14ac:dyDescent="0.25">
      <c r="A326" s="106" t="s">
        <v>1571</v>
      </c>
      <c r="B326" s="17" t="s">
        <v>1324</v>
      </c>
      <c r="C326" s="92">
        <v>43630</v>
      </c>
      <c r="D326" s="92" t="s">
        <v>4385</v>
      </c>
      <c r="E326" s="106" t="s">
        <v>1024</v>
      </c>
      <c r="F326" s="108" t="s">
        <v>6750</v>
      </c>
      <c r="G326" s="5" t="s">
        <v>688</v>
      </c>
      <c r="H326" s="5" t="s">
        <v>8739</v>
      </c>
      <c r="I326" s="5" t="s">
        <v>1128</v>
      </c>
      <c r="J326" s="5" t="s">
        <v>689</v>
      </c>
      <c r="K326" s="109">
        <v>1</v>
      </c>
      <c r="L326" s="307">
        <v>43739</v>
      </c>
      <c r="M326" s="307">
        <v>43769</v>
      </c>
      <c r="N326" s="39">
        <f t="shared" si="11"/>
        <v>5</v>
      </c>
      <c r="O326" s="147">
        <v>1</v>
      </c>
      <c r="P326" s="77" t="s">
        <v>116</v>
      </c>
      <c r="Q326" s="159"/>
      <c r="R326" s="5" t="s">
        <v>6745</v>
      </c>
      <c r="S326" s="146">
        <f t="shared" si="10"/>
        <v>317</v>
      </c>
      <c r="T326" s="159"/>
      <c r="U326" s="159"/>
      <c r="V326" s="159" t="s">
        <v>937</v>
      </c>
      <c r="W326" s="159" t="s">
        <v>937</v>
      </c>
      <c r="X326" s="159" t="s">
        <v>937</v>
      </c>
      <c r="Y326" s="159" t="s">
        <v>937</v>
      </c>
      <c r="Z326" s="159" t="s">
        <v>937</v>
      </c>
      <c r="AA326" s="5" t="s">
        <v>937</v>
      </c>
      <c r="AB326" s="5" t="s">
        <v>936</v>
      </c>
      <c r="AC326" s="5" t="s">
        <v>940</v>
      </c>
      <c r="AD326" s="5" t="s">
        <v>6746</v>
      </c>
      <c r="AE326" s="5" t="s">
        <v>6747</v>
      </c>
      <c r="AF326" s="149" t="s">
        <v>8740</v>
      </c>
      <c r="AG326" s="149" t="s">
        <v>6751</v>
      </c>
      <c r="AH326" s="61" t="s">
        <v>937</v>
      </c>
      <c r="AI326" s="5" t="s">
        <v>9291</v>
      </c>
      <c r="AJ326" s="149" t="s">
        <v>6752</v>
      </c>
      <c r="AK326" s="5" t="s">
        <v>9291</v>
      </c>
      <c r="AL326" s="61" t="s">
        <v>937</v>
      </c>
      <c r="AM326" s="5" t="s">
        <v>9291</v>
      </c>
      <c r="AN326" s="61" t="s">
        <v>937</v>
      </c>
      <c r="AO326" s="5" t="s">
        <v>9291</v>
      </c>
      <c r="AP326" s="61" t="s">
        <v>937</v>
      </c>
      <c r="AQ326" s="5" t="s">
        <v>9291</v>
      </c>
      <c r="AR326" s="61" t="s">
        <v>937</v>
      </c>
      <c r="AS326" s="5" t="s">
        <v>9291</v>
      </c>
      <c r="AT326" s="61" t="s">
        <v>937</v>
      </c>
      <c r="AU326" s="5" t="s">
        <v>9291</v>
      </c>
      <c r="AV326" s="61" t="s">
        <v>937</v>
      </c>
      <c r="AW326" s="5" t="s">
        <v>9291</v>
      </c>
      <c r="AX326" s="61" t="s">
        <v>937</v>
      </c>
      <c r="AY326" s="5" t="s">
        <v>9291</v>
      </c>
      <c r="AZ326" s="61" t="s">
        <v>937</v>
      </c>
      <c r="BA326" s="5" t="s">
        <v>9291</v>
      </c>
      <c r="BB326" s="33" t="s">
        <v>902</v>
      </c>
      <c r="BC326" s="92">
        <v>44020</v>
      </c>
      <c r="BD326" s="33" t="s">
        <v>954</v>
      </c>
      <c r="BE326" s="100">
        <v>43991</v>
      </c>
      <c r="BF326" s="96" t="s">
        <v>1334</v>
      </c>
      <c r="BG326" s="5" t="s">
        <v>1186</v>
      </c>
      <c r="BH326" s="5" t="s">
        <v>2295</v>
      </c>
      <c r="BI326" s="5" t="s">
        <v>2296</v>
      </c>
      <c r="BJ326" s="44" t="s">
        <v>1885</v>
      </c>
      <c r="BK326" s="104" t="s">
        <v>1153</v>
      </c>
      <c r="BL326" s="104" t="s">
        <v>1153</v>
      </c>
      <c r="BM326" s="62"/>
      <c r="BN326" s="17" t="s">
        <v>5130</v>
      </c>
      <c r="BO326" s="162" t="s">
        <v>5191</v>
      </c>
      <c r="BP326" s="162" t="s">
        <v>5192</v>
      </c>
      <c r="BQ326" s="1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row>
    <row r="327" spans="1:274" s="62" customFormat="1" ht="115.55" hidden="1" customHeight="1" x14ac:dyDescent="0.3">
      <c r="A327" s="106" t="s">
        <v>1572</v>
      </c>
      <c r="B327" s="17" t="s">
        <v>1324</v>
      </c>
      <c r="C327" s="92">
        <v>43630</v>
      </c>
      <c r="D327" s="92" t="s">
        <v>4287</v>
      </c>
      <c r="E327" s="106" t="s">
        <v>1065</v>
      </c>
      <c r="F327" s="161" t="s">
        <v>8741</v>
      </c>
      <c r="G327" s="5" t="s">
        <v>690</v>
      </c>
      <c r="H327" s="5" t="s">
        <v>691</v>
      </c>
      <c r="I327" s="5" t="s">
        <v>692</v>
      </c>
      <c r="J327" s="5" t="s">
        <v>693</v>
      </c>
      <c r="K327" s="109">
        <v>1</v>
      </c>
      <c r="L327" s="307">
        <v>43668</v>
      </c>
      <c r="M327" s="307">
        <v>43830</v>
      </c>
      <c r="N327" s="39">
        <f t="shared" si="11"/>
        <v>24</v>
      </c>
      <c r="O327" s="147">
        <v>1</v>
      </c>
      <c r="P327" s="159" t="s">
        <v>158</v>
      </c>
      <c r="Q327" s="159"/>
      <c r="R327" s="5" t="s">
        <v>1183</v>
      </c>
      <c r="S327" s="146">
        <f t="shared" si="10"/>
        <v>368</v>
      </c>
      <c r="T327" s="159"/>
      <c r="U327" s="159"/>
      <c r="V327" s="159" t="s">
        <v>937</v>
      </c>
      <c r="W327" s="159" t="s">
        <v>937</v>
      </c>
      <c r="X327" s="159" t="s">
        <v>937</v>
      </c>
      <c r="Y327" s="159" t="s">
        <v>937</v>
      </c>
      <c r="Z327" s="159" t="s">
        <v>937</v>
      </c>
      <c r="AA327" s="5" t="s">
        <v>937</v>
      </c>
      <c r="AB327" s="5" t="s">
        <v>936</v>
      </c>
      <c r="AC327" s="5" t="s">
        <v>940</v>
      </c>
      <c r="AD327" s="5" t="s">
        <v>6753</v>
      </c>
      <c r="AE327" s="17" t="s">
        <v>1122</v>
      </c>
      <c r="AF327" s="5" t="s">
        <v>1816</v>
      </c>
      <c r="AG327" s="5" t="s">
        <v>1820</v>
      </c>
      <c r="AH327" s="5" t="s">
        <v>1816</v>
      </c>
      <c r="AI327" s="5" t="s">
        <v>1820</v>
      </c>
      <c r="AJ327" s="149" t="s">
        <v>8742</v>
      </c>
      <c r="AK327" s="5" t="s">
        <v>1820</v>
      </c>
      <c r="AL327" s="5" t="s">
        <v>2616</v>
      </c>
      <c r="AM327" s="5" t="s">
        <v>3644</v>
      </c>
      <c r="AN327" s="5" t="s">
        <v>2616</v>
      </c>
      <c r="AO327" s="5" t="s">
        <v>3644</v>
      </c>
      <c r="AP327" s="5" t="s">
        <v>1153</v>
      </c>
      <c r="AQ327" s="5" t="s">
        <v>3644</v>
      </c>
      <c r="AR327" s="5" t="s">
        <v>1153</v>
      </c>
      <c r="AS327" s="5" t="s">
        <v>3644</v>
      </c>
      <c r="AT327" s="5" t="s">
        <v>1153</v>
      </c>
      <c r="AU327" s="5" t="s">
        <v>3644</v>
      </c>
      <c r="AV327" s="5" t="s">
        <v>1153</v>
      </c>
      <c r="AW327" s="5" t="s">
        <v>3644</v>
      </c>
      <c r="AX327" s="5" t="s">
        <v>1153</v>
      </c>
      <c r="AY327" s="5" t="s">
        <v>3644</v>
      </c>
      <c r="AZ327" s="5" t="s">
        <v>1153</v>
      </c>
      <c r="BA327" s="5" t="s">
        <v>3644</v>
      </c>
      <c r="BB327" s="33" t="s">
        <v>781</v>
      </c>
      <c r="BC327" s="92">
        <v>43829</v>
      </c>
      <c r="BD327" s="33" t="s">
        <v>954</v>
      </c>
      <c r="BE327" s="100">
        <v>43991</v>
      </c>
      <c r="BF327" s="96" t="s">
        <v>1334</v>
      </c>
      <c r="BG327" s="5" t="s">
        <v>1186</v>
      </c>
      <c r="BH327" s="5" t="s">
        <v>2295</v>
      </c>
      <c r="BI327" s="5" t="s">
        <v>2296</v>
      </c>
      <c r="BJ327" s="44" t="s">
        <v>1885</v>
      </c>
      <c r="BK327" s="104" t="s">
        <v>1153</v>
      </c>
      <c r="BL327" s="104" t="s">
        <v>1153</v>
      </c>
      <c r="BN327" s="17" t="s">
        <v>5130</v>
      </c>
      <c r="BO327" s="8" t="s">
        <v>8743</v>
      </c>
      <c r="BP327" s="162"/>
      <c r="BQ327" s="162"/>
    </row>
    <row r="328" spans="1:274" s="62" customFormat="1" ht="115.55" hidden="1" customHeight="1" x14ac:dyDescent="0.3">
      <c r="A328" s="106" t="s">
        <v>1573</v>
      </c>
      <c r="B328" s="17" t="s">
        <v>1324</v>
      </c>
      <c r="C328" s="92">
        <v>43630</v>
      </c>
      <c r="D328" s="92" t="s">
        <v>4287</v>
      </c>
      <c r="E328" s="106" t="s">
        <v>1065</v>
      </c>
      <c r="F328" s="161" t="s">
        <v>8741</v>
      </c>
      <c r="G328" s="5" t="s">
        <v>690</v>
      </c>
      <c r="H328" s="5" t="s">
        <v>694</v>
      </c>
      <c r="I328" s="5" t="s">
        <v>695</v>
      </c>
      <c r="J328" s="5" t="s">
        <v>696</v>
      </c>
      <c r="K328" s="109">
        <v>14</v>
      </c>
      <c r="L328" s="307">
        <v>43668</v>
      </c>
      <c r="M328" s="307">
        <v>43830</v>
      </c>
      <c r="N328" s="39">
        <f t="shared" si="11"/>
        <v>24</v>
      </c>
      <c r="O328" s="164">
        <v>4</v>
      </c>
      <c r="P328" s="159" t="s">
        <v>158</v>
      </c>
      <c r="Q328" s="159"/>
      <c r="R328" s="5" t="s">
        <v>6754</v>
      </c>
      <c r="S328" s="146">
        <f t="shared" si="10"/>
        <v>380</v>
      </c>
      <c r="T328" s="159"/>
      <c r="U328" s="159"/>
      <c r="V328" s="159" t="s">
        <v>937</v>
      </c>
      <c r="W328" s="159" t="s">
        <v>937</v>
      </c>
      <c r="X328" s="159" t="s">
        <v>937</v>
      </c>
      <c r="Y328" s="159" t="s">
        <v>937</v>
      </c>
      <c r="Z328" s="159" t="s">
        <v>937</v>
      </c>
      <c r="AA328" s="5" t="s">
        <v>937</v>
      </c>
      <c r="AB328" s="5" t="s">
        <v>936</v>
      </c>
      <c r="AC328" s="5" t="s">
        <v>940</v>
      </c>
      <c r="AD328" s="5" t="s">
        <v>6755</v>
      </c>
      <c r="AE328" s="5" t="s">
        <v>6756</v>
      </c>
      <c r="AF328" s="5"/>
      <c r="AG328" s="149" t="s">
        <v>6757</v>
      </c>
      <c r="AH328" s="5" t="s">
        <v>1823</v>
      </c>
      <c r="AI328" s="149" t="s">
        <v>6758</v>
      </c>
      <c r="AJ328" s="149" t="s">
        <v>2616</v>
      </c>
      <c r="AK328" s="149" t="s">
        <v>3861</v>
      </c>
      <c r="AL328" s="149" t="s">
        <v>2616</v>
      </c>
      <c r="AM328" s="149" t="s">
        <v>3861</v>
      </c>
      <c r="AN328" s="149" t="s">
        <v>2616</v>
      </c>
      <c r="AO328" s="149" t="s">
        <v>3861</v>
      </c>
      <c r="AP328" s="149" t="s">
        <v>1153</v>
      </c>
      <c r="AQ328" s="149" t="s">
        <v>3861</v>
      </c>
      <c r="AR328" s="149" t="s">
        <v>1153</v>
      </c>
      <c r="AS328" s="149" t="s">
        <v>3861</v>
      </c>
      <c r="AT328" s="149" t="s">
        <v>1153</v>
      </c>
      <c r="AU328" s="149" t="s">
        <v>3861</v>
      </c>
      <c r="AV328" s="149" t="s">
        <v>1153</v>
      </c>
      <c r="AW328" s="149" t="s">
        <v>3861</v>
      </c>
      <c r="AX328" s="149" t="s">
        <v>1153</v>
      </c>
      <c r="AY328" s="149" t="s">
        <v>3861</v>
      </c>
      <c r="AZ328" s="149" t="s">
        <v>1153</v>
      </c>
      <c r="BA328" s="149" t="s">
        <v>3861</v>
      </c>
      <c r="BB328" s="33" t="s">
        <v>1328</v>
      </c>
      <c r="BC328" s="92">
        <v>44070</v>
      </c>
      <c r="BD328" s="33" t="s">
        <v>1808</v>
      </c>
      <c r="BE328" s="100">
        <v>44070</v>
      </c>
      <c r="BF328" s="96" t="s">
        <v>1341</v>
      </c>
      <c r="BG328" s="96" t="s">
        <v>1153</v>
      </c>
      <c r="BH328" s="96" t="s">
        <v>9250</v>
      </c>
      <c r="BI328" s="96" t="s">
        <v>9258</v>
      </c>
      <c r="BJ328" s="44" t="s">
        <v>4368</v>
      </c>
      <c r="BK328" s="104" t="s">
        <v>1153</v>
      </c>
      <c r="BL328" s="104" t="s">
        <v>1573</v>
      </c>
      <c r="BN328" s="17" t="s">
        <v>5130</v>
      </c>
      <c r="BO328" s="8" t="s">
        <v>8743</v>
      </c>
      <c r="BP328" s="162"/>
      <c r="BQ328" s="162"/>
    </row>
    <row r="329" spans="1:274" s="62" customFormat="1" ht="115.55" hidden="1" customHeight="1" x14ac:dyDescent="0.3">
      <c r="A329" s="106" t="s">
        <v>1573</v>
      </c>
      <c r="B329" s="17" t="s">
        <v>1324</v>
      </c>
      <c r="C329" s="92">
        <v>43630</v>
      </c>
      <c r="D329" s="92" t="s">
        <v>4287</v>
      </c>
      <c r="E329" s="106" t="s">
        <v>1065</v>
      </c>
      <c r="F329" s="161" t="s">
        <v>8741</v>
      </c>
      <c r="G329" s="5" t="s">
        <v>690</v>
      </c>
      <c r="H329" s="5" t="s">
        <v>694</v>
      </c>
      <c r="I329" s="5" t="s">
        <v>695</v>
      </c>
      <c r="J329" s="5" t="s">
        <v>696</v>
      </c>
      <c r="K329" s="109">
        <v>4</v>
      </c>
      <c r="L329" s="307">
        <v>43668</v>
      </c>
      <c r="M329" s="307">
        <v>43830</v>
      </c>
      <c r="N329" s="39">
        <f t="shared" si="11"/>
        <v>24</v>
      </c>
      <c r="O329" s="147">
        <v>4</v>
      </c>
      <c r="P329" s="159" t="s">
        <v>158</v>
      </c>
      <c r="Q329" s="159"/>
      <c r="R329" s="5" t="s">
        <v>6759</v>
      </c>
      <c r="S329" s="146">
        <f t="shared" si="10"/>
        <v>209</v>
      </c>
      <c r="T329" s="159"/>
      <c r="U329" s="159"/>
      <c r="V329" s="159" t="s">
        <v>937</v>
      </c>
      <c r="W329" s="159" t="s">
        <v>937</v>
      </c>
      <c r="X329" s="159" t="s">
        <v>937</v>
      </c>
      <c r="Y329" s="159" t="s">
        <v>937</v>
      </c>
      <c r="Z329" s="159" t="s">
        <v>937</v>
      </c>
      <c r="AA329" s="5" t="s">
        <v>937</v>
      </c>
      <c r="AB329" s="5" t="s">
        <v>936</v>
      </c>
      <c r="AC329" s="5" t="s">
        <v>940</v>
      </c>
      <c r="AD329" s="5" t="s">
        <v>6755</v>
      </c>
      <c r="AE329" s="5" t="s">
        <v>6756</v>
      </c>
      <c r="AF329" s="5"/>
      <c r="AG329" s="149" t="s">
        <v>6757</v>
      </c>
      <c r="AH329" s="61" t="s">
        <v>1813</v>
      </c>
      <c r="AI329" s="168" t="s">
        <v>6760</v>
      </c>
      <c r="AJ329" s="5" t="s">
        <v>2207</v>
      </c>
      <c r="AK329" s="5" t="s">
        <v>2207</v>
      </c>
      <c r="AL329" s="5" t="s">
        <v>2616</v>
      </c>
      <c r="AM329" s="5" t="s">
        <v>3644</v>
      </c>
      <c r="AN329" s="5" t="s">
        <v>2616</v>
      </c>
      <c r="AO329" s="5" t="s">
        <v>3644</v>
      </c>
      <c r="AP329" s="5" t="s">
        <v>1153</v>
      </c>
      <c r="AQ329" s="5" t="s">
        <v>3644</v>
      </c>
      <c r="AR329" s="5" t="s">
        <v>1153</v>
      </c>
      <c r="AS329" s="5" t="s">
        <v>3644</v>
      </c>
      <c r="AT329" s="5" t="s">
        <v>1153</v>
      </c>
      <c r="AU329" s="5" t="s">
        <v>3644</v>
      </c>
      <c r="AV329" s="5" t="s">
        <v>1153</v>
      </c>
      <c r="AW329" s="5" t="s">
        <v>3644</v>
      </c>
      <c r="AX329" s="5" t="s">
        <v>1153</v>
      </c>
      <c r="AY329" s="5" t="s">
        <v>3644</v>
      </c>
      <c r="AZ329" s="5" t="s">
        <v>1153</v>
      </c>
      <c r="BA329" s="5" t="s">
        <v>3644</v>
      </c>
      <c r="BB329" s="33" t="s">
        <v>781</v>
      </c>
      <c r="BC329" s="92">
        <v>44077</v>
      </c>
      <c r="BD329" s="33" t="s">
        <v>954</v>
      </c>
      <c r="BE329" s="100">
        <v>43991</v>
      </c>
      <c r="BF329" s="96" t="s">
        <v>1334</v>
      </c>
      <c r="BG329" s="5" t="s">
        <v>1186</v>
      </c>
      <c r="BH329" s="5" t="s">
        <v>2295</v>
      </c>
      <c r="BI329" s="5" t="s">
        <v>2296</v>
      </c>
      <c r="BJ329" s="44" t="s">
        <v>1885</v>
      </c>
      <c r="BK329" s="104" t="s">
        <v>1153</v>
      </c>
      <c r="BL329" s="104" t="s">
        <v>1153</v>
      </c>
      <c r="BN329" s="17" t="s">
        <v>5130</v>
      </c>
      <c r="BO329" s="8" t="s">
        <v>8743</v>
      </c>
      <c r="BP329" s="162"/>
      <c r="BQ329" s="162"/>
    </row>
    <row r="330" spans="1:274" s="62" customFormat="1" ht="115.55" hidden="1" customHeight="1" x14ac:dyDescent="0.3">
      <c r="A330" s="106" t="s">
        <v>1574</v>
      </c>
      <c r="B330" s="17" t="s">
        <v>1324</v>
      </c>
      <c r="C330" s="92">
        <v>43630</v>
      </c>
      <c r="D330" s="92" t="s">
        <v>4384</v>
      </c>
      <c r="E330" s="106" t="s">
        <v>1066</v>
      </c>
      <c r="F330" s="161" t="s">
        <v>8744</v>
      </c>
      <c r="G330" s="5" t="s">
        <v>1123</v>
      </c>
      <c r="H330" s="37" t="s">
        <v>1124</v>
      </c>
      <c r="I330" s="5" t="s">
        <v>6761</v>
      </c>
      <c r="J330" s="37" t="s">
        <v>580</v>
      </c>
      <c r="K330" s="104">
        <v>1</v>
      </c>
      <c r="L330" s="307">
        <v>43663</v>
      </c>
      <c r="M330" s="307">
        <v>43707</v>
      </c>
      <c r="N330" s="39">
        <f t="shared" si="11"/>
        <v>7</v>
      </c>
      <c r="O330" s="147">
        <v>1</v>
      </c>
      <c r="P330" s="159" t="s">
        <v>24</v>
      </c>
      <c r="Q330" s="159"/>
      <c r="R330" s="5" t="s">
        <v>8745</v>
      </c>
      <c r="S330" s="146">
        <f t="shared" si="10"/>
        <v>247</v>
      </c>
      <c r="T330" s="159"/>
      <c r="U330" s="159"/>
      <c r="V330" s="159" t="s">
        <v>937</v>
      </c>
      <c r="W330" s="159" t="s">
        <v>937</v>
      </c>
      <c r="X330" s="159" t="s">
        <v>937</v>
      </c>
      <c r="Y330" s="159" t="s">
        <v>937</v>
      </c>
      <c r="Z330" s="159" t="s">
        <v>937</v>
      </c>
      <c r="AA330" s="5" t="s">
        <v>937</v>
      </c>
      <c r="AB330" s="5" t="s">
        <v>936</v>
      </c>
      <c r="AC330" s="5" t="s">
        <v>940</v>
      </c>
      <c r="AD330" s="5" t="s">
        <v>8745</v>
      </c>
      <c r="AE330" s="5" t="s">
        <v>9301</v>
      </c>
      <c r="AF330" s="149" t="s">
        <v>937</v>
      </c>
      <c r="AG330" s="5" t="s">
        <v>9301</v>
      </c>
      <c r="AH330" s="149" t="s">
        <v>937</v>
      </c>
      <c r="AI330" s="5" t="s">
        <v>9301</v>
      </c>
      <c r="AJ330" s="149" t="s">
        <v>937</v>
      </c>
      <c r="AK330" s="5" t="s">
        <v>9301</v>
      </c>
      <c r="AL330" s="149" t="s">
        <v>937</v>
      </c>
      <c r="AM330" s="5" t="s">
        <v>9301</v>
      </c>
      <c r="AN330" s="149" t="s">
        <v>937</v>
      </c>
      <c r="AO330" s="5" t="s">
        <v>9301</v>
      </c>
      <c r="AP330" s="149" t="s">
        <v>937</v>
      </c>
      <c r="AQ330" s="5" t="s">
        <v>9301</v>
      </c>
      <c r="AR330" s="149" t="s">
        <v>937</v>
      </c>
      <c r="AS330" s="5" t="s">
        <v>9301</v>
      </c>
      <c r="AT330" s="149" t="s">
        <v>937</v>
      </c>
      <c r="AU330" s="5" t="s">
        <v>9301</v>
      </c>
      <c r="AV330" s="149" t="s">
        <v>937</v>
      </c>
      <c r="AW330" s="5" t="s">
        <v>9301</v>
      </c>
      <c r="AX330" s="149" t="s">
        <v>937</v>
      </c>
      <c r="AY330" s="5" t="s">
        <v>9301</v>
      </c>
      <c r="AZ330" s="149" t="s">
        <v>937</v>
      </c>
      <c r="BA330" s="5" t="s">
        <v>9301</v>
      </c>
      <c r="BB330" s="33" t="s">
        <v>902</v>
      </c>
      <c r="BC330" s="92">
        <v>43829</v>
      </c>
      <c r="BD330" s="33" t="s">
        <v>954</v>
      </c>
      <c r="BE330" s="100">
        <v>43991</v>
      </c>
      <c r="BF330" s="96" t="s">
        <v>1334</v>
      </c>
      <c r="BG330" s="5" t="s">
        <v>1186</v>
      </c>
      <c r="BH330" s="5" t="s">
        <v>2295</v>
      </c>
      <c r="BI330" s="5" t="s">
        <v>2296</v>
      </c>
      <c r="BJ330" s="44" t="s">
        <v>1885</v>
      </c>
      <c r="BK330" s="104" t="s">
        <v>1153</v>
      </c>
      <c r="BL330" s="104" t="s">
        <v>1153</v>
      </c>
      <c r="BN330" s="8" t="s">
        <v>5193</v>
      </c>
      <c r="BO330" s="162" t="s">
        <v>5194</v>
      </c>
      <c r="BP330" s="162" t="s">
        <v>5195</v>
      </c>
      <c r="BQ330" s="162"/>
    </row>
    <row r="331" spans="1:274" s="62" customFormat="1" ht="115.55" hidden="1" customHeight="1" x14ac:dyDescent="0.3">
      <c r="A331" s="106" t="s">
        <v>1575</v>
      </c>
      <c r="B331" s="17" t="s">
        <v>1324</v>
      </c>
      <c r="C331" s="92">
        <v>43630</v>
      </c>
      <c r="D331" s="92" t="s">
        <v>4384</v>
      </c>
      <c r="E331" s="106" t="s">
        <v>1066</v>
      </c>
      <c r="F331" s="161" t="s">
        <v>8744</v>
      </c>
      <c r="G331" s="5" t="s">
        <v>1123</v>
      </c>
      <c r="H331" s="5" t="s">
        <v>1125</v>
      </c>
      <c r="I331" s="5" t="s">
        <v>1126</v>
      </c>
      <c r="J331" s="5" t="s">
        <v>697</v>
      </c>
      <c r="K331" s="104">
        <v>1</v>
      </c>
      <c r="L331" s="307">
        <v>43656</v>
      </c>
      <c r="M331" s="307">
        <v>43707</v>
      </c>
      <c r="N331" s="39">
        <f t="shared" si="11"/>
        <v>8</v>
      </c>
      <c r="O331" s="147">
        <v>1</v>
      </c>
      <c r="P331" s="159" t="s">
        <v>24</v>
      </c>
      <c r="Q331" s="159"/>
      <c r="R331" s="5" t="s">
        <v>1348</v>
      </c>
      <c r="S331" s="146">
        <f t="shared" si="10"/>
        <v>172</v>
      </c>
      <c r="T331" s="159"/>
      <c r="U331" s="159"/>
      <c r="V331" s="159" t="s">
        <v>937</v>
      </c>
      <c r="W331" s="159" t="s">
        <v>937</v>
      </c>
      <c r="X331" s="159" t="s">
        <v>937</v>
      </c>
      <c r="Y331" s="159" t="s">
        <v>937</v>
      </c>
      <c r="Z331" s="159" t="s">
        <v>937</v>
      </c>
      <c r="AA331" s="5" t="s">
        <v>937</v>
      </c>
      <c r="AB331" s="5" t="s">
        <v>936</v>
      </c>
      <c r="AC331" s="5" t="s">
        <v>940</v>
      </c>
      <c r="AD331" s="5" t="s">
        <v>6762</v>
      </c>
      <c r="AE331" s="5" t="s">
        <v>9301</v>
      </c>
      <c r="AF331" s="149" t="s">
        <v>937</v>
      </c>
      <c r="AG331" s="5" t="s">
        <v>9301</v>
      </c>
      <c r="AH331" s="149" t="s">
        <v>937</v>
      </c>
      <c r="AI331" s="5" t="s">
        <v>9301</v>
      </c>
      <c r="AJ331" s="149" t="s">
        <v>937</v>
      </c>
      <c r="AK331" s="5" t="s">
        <v>9301</v>
      </c>
      <c r="AL331" s="149" t="s">
        <v>937</v>
      </c>
      <c r="AM331" s="5" t="s">
        <v>9301</v>
      </c>
      <c r="AN331" s="149" t="s">
        <v>937</v>
      </c>
      <c r="AO331" s="5" t="s">
        <v>9301</v>
      </c>
      <c r="AP331" s="149" t="s">
        <v>937</v>
      </c>
      <c r="AQ331" s="5" t="s">
        <v>9301</v>
      </c>
      <c r="AR331" s="149" t="s">
        <v>937</v>
      </c>
      <c r="AS331" s="5" t="s">
        <v>9301</v>
      </c>
      <c r="AT331" s="149" t="s">
        <v>937</v>
      </c>
      <c r="AU331" s="5" t="s">
        <v>9301</v>
      </c>
      <c r="AV331" s="149" t="s">
        <v>937</v>
      </c>
      <c r="AW331" s="5" t="s">
        <v>9301</v>
      </c>
      <c r="AX331" s="149" t="s">
        <v>937</v>
      </c>
      <c r="AY331" s="5" t="s">
        <v>9301</v>
      </c>
      <c r="AZ331" s="149" t="s">
        <v>937</v>
      </c>
      <c r="BA331" s="5" t="s">
        <v>9301</v>
      </c>
      <c r="BB331" s="33" t="s">
        <v>902</v>
      </c>
      <c r="BC331" s="92">
        <v>43829</v>
      </c>
      <c r="BD331" s="33" t="s">
        <v>954</v>
      </c>
      <c r="BE331" s="100">
        <v>43991</v>
      </c>
      <c r="BF331" s="96" t="s">
        <v>1334</v>
      </c>
      <c r="BG331" s="5" t="s">
        <v>1186</v>
      </c>
      <c r="BH331" s="5" t="s">
        <v>2295</v>
      </c>
      <c r="BI331" s="5" t="s">
        <v>2296</v>
      </c>
      <c r="BJ331" s="44" t="s">
        <v>1885</v>
      </c>
      <c r="BK331" s="104" t="s">
        <v>1153</v>
      </c>
      <c r="BL331" s="104" t="s">
        <v>1153</v>
      </c>
      <c r="BN331" s="8" t="s">
        <v>5193</v>
      </c>
      <c r="BO331" s="162" t="s">
        <v>5194</v>
      </c>
      <c r="BP331" s="162" t="s">
        <v>5195</v>
      </c>
      <c r="BQ331" s="162"/>
    </row>
    <row r="332" spans="1:274" s="62" customFormat="1" ht="115.55" hidden="1" customHeight="1" x14ac:dyDescent="0.3">
      <c r="A332" s="106" t="s">
        <v>1576</v>
      </c>
      <c r="B332" s="17" t="s">
        <v>1324</v>
      </c>
      <c r="C332" s="92">
        <v>43630</v>
      </c>
      <c r="D332" s="92" t="s">
        <v>4384</v>
      </c>
      <c r="E332" s="106" t="s">
        <v>1066</v>
      </c>
      <c r="F332" s="161" t="s">
        <v>8744</v>
      </c>
      <c r="G332" s="5" t="s">
        <v>1123</v>
      </c>
      <c r="H332" s="5" t="s">
        <v>1125</v>
      </c>
      <c r="I332" s="5" t="s">
        <v>1127</v>
      </c>
      <c r="J332" s="5" t="s">
        <v>698</v>
      </c>
      <c r="K332" s="104">
        <v>1</v>
      </c>
      <c r="L332" s="307">
        <v>43656</v>
      </c>
      <c r="M332" s="307">
        <v>43677</v>
      </c>
      <c r="N332" s="39">
        <f t="shared" si="11"/>
        <v>3</v>
      </c>
      <c r="O332" s="147">
        <v>1</v>
      </c>
      <c r="P332" s="159" t="s">
        <v>24</v>
      </c>
      <c r="Q332" s="159"/>
      <c r="R332" s="5" t="s">
        <v>793</v>
      </c>
      <c r="S332" s="146">
        <f t="shared" si="10"/>
        <v>385</v>
      </c>
      <c r="T332" s="159"/>
      <c r="U332" s="159"/>
      <c r="V332" s="159" t="s">
        <v>937</v>
      </c>
      <c r="W332" s="159" t="s">
        <v>937</v>
      </c>
      <c r="X332" s="159" t="s">
        <v>937</v>
      </c>
      <c r="Y332" s="159" t="s">
        <v>937</v>
      </c>
      <c r="Z332" s="159" t="s">
        <v>937</v>
      </c>
      <c r="AA332" s="5" t="s">
        <v>937</v>
      </c>
      <c r="AB332" s="5" t="s">
        <v>936</v>
      </c>
      <c r="AC332" s="5" t="s">
        <v>940</v>
      </c>
      <c r="AD332" s="5" t="s">
        <v>6763</v>
      </c>
      <c r="AE332" s="5" t="s">
        <v>1120</v>
      </c>
      <c r="AF332" s="149" t="s">
        <v>1848</v>
      </c>
      <c r="AG332" s="149" t="s">
        <v>1821</v>
      </c>
      <c r="AH332" s="149" t="s">
        <v>1811</v>
      </c>
      <c r="AI332" s="149" t="s">
        <v>1821</v>
      </c>
      <c r="AJ332" s="149" t="s">
        <v>1821</v>
      </c>
      <c r="AK332" s="149" t="s">
        <v>1821</v>
      </c>
      <c r="AL332" s="149" t="s">
        <v>2616</v>
      </c>
      <c r="AM332" s="149" t="s">
        <v>1821</v>
      </c>
      <c r="AN332" s="149" t="s">
        <v>2616</v>
      </c>
      <c r="AO332" s="149" t="s">
        <v>1821</v>
      </c>
      <c r="AP332" s="149" t="s">
        <v>1153</v>
      </c>
      <c r="AQ332" s="149" t="s">
        <v>1821</v>
      </c>
      <c r="AR332" s="149" t="s">
        <v>1153</v>
      </c>
      <c r="AS332" s="149" t="s">
        <v>1821</v>
      </c>
      <c r="AT332" s="149" t="s">
        <v>1153</v>
      </c>
      <c r="AU332" s="149" t="s">
        <v>1821</v>
      </c>
      <c r="AV332" s="149" t="s">
        <v>1153</v>
      </c>
      <c r="AW332" s="149" t="s">
        <v>1821</v>
      </c>
      <c r="AX332" s="149" t="s">
        <v>1153</v>
      </c>
      <c r="AY332" s="149" t="s">
        <v>1821</v>
      </c>
      <c r="AZ332" s="149" t="s">
        <v>1153</v>
      </c>
      <c r="BA332" s="149" t="s">
        <v>1821</v>
      </c>
      <c r="BB332" s="33" t="s">
        <v>781</v>
      </c>
      <c r="BC332" s="92">
        <v>43829</v>
      </c>
      <c r="BD332" s="33" t="s">
        <v>954</v>
      </c>
      <c r="BE332" s="100">
        <v>43991</v>
      </c>
      <c r="BF332" s="96" t="s">
        <v>1334</v>
      </c>
      <c r="BG332" s="5" t="s">
        <v>1186</v>
      </c>
      <c r="BH332" s="5" t="s">
        <v>2295</v>
      </c>
      <c r="BI332" s="5" t="s">
        <v>2296</v>
      </c>
      <c r="BJ332" s="44" t="s">
        <v>1885</v>
      </c>
      <c r="BK332" s="104" t="s">
        <v>1153</v>
      </c>
      <c r="BL332" s="104" t="s">
        <v>1153</v>
      </c>
      <c r="BN332" s="8" t="s">
        <v>5193</v>
      </c>
      <c r="BO332" s="162" t="s">
        <v>5194</v>
      </c>
      <c r="BP332" s="162" t="s">
        <v>5195</v>
      </c>
      <c r="BQ332" s="162"/>
    </row>
    <row r="333" spans="1:274" s="62" customFormat="1" ht="115.55" hidden="1" customHeight="1" x14ac:dyDescent="0.3">
      <c r="A333" s="106" t="s">
        <v>1577</v>
      </c>
      <c r="B333" s="17" t="s">
        <v>1324</v>
      </c>
      <c r="C333" s="92">
        <v>43630</v>
      </c>
      <c r="D333" s="92" t="s">
        <v>4288</v>
      </c>
      <c r="E333" s="106" t="s">
        <v>1023</v>
      </c>
      <c r="F333" s="161" t="s">
        <v>6764</v>
      </c>
      <c r="G333" s="5" t="s">
        <v>699</v>
      </c>
      <c r="H333" s="5" t="s">
        <v>700</v>
      </c>
      <c r="I333" s="5" t="s">
        <v>701</v>
      </c>
      <c r="J333" s="5" t="s">
        <v>207</v>
      </c>
      <c r="K333" s="104">
        <v>1</v>
      </c>
      <c r="L333" s="307">
        <v>43649</v>
      </c>
      <c r="M333" s="307">
        <v>43677</v>
      </c>
      <c r="N333" s="39">
        <f t="shared" si="11"/>
        <v>4</v>
      </c>
      <c r="O333" s="163">
        <v>0.4</v>
      </c>
      <c r="P333" s="159" t="s">
        <v>24</v>
      </c>
      <c r="Q333" s="159"/>
      <c r="R333" s="5" t="s">
        <v>6765</v>
      </c>
      <c r="S333" s="146">
        <f t="shared" si="10"/>
        <v>334</v>
      </c>
      <c r="T333" s="159"/>
      <c r="U333" s="159"/>
      <c r="V333" s="159" t="s">
        <v>937</v>
      </c>
      <c r="W333" s="159" t="s">
        <v>937</v>
      </c>
      <c r="X333" s="159" t="s">
        <v>937</v>
      </c>
      <c r="Y333" s="159" t="s">
        <v>937</v>
      </c>
      <c r="Z333" s="159" t="s">
        <v>937</v>
      </c>
      <c r="AA333" s="5" t="s">
        <v>937</v>
      </c>
      <c r="AB333" s="5" t="s">
        <v>936</v>
      </c>
      <c r="AC333" s="5" t="s">
        <v>940</v>
      </c>
      <c r="AD333" s="5" t="s">
        <v>6766</v>
      </c>
      <c r="AE333" s="5" t="s">
        <v>6767</v>
      </c>
      <c r="AF333" s="5" t="s">
        <v>8746</v>
      </c>
      <c r="AG333" s="5" t="s">
        <v>6768</v>
      </c>
      <c r="AH333" s="149" t="s">
        <v>1824</v>
      </c>
      <c r="AI333" s="5" t="s">
        <v>6769</v>
      </c>
      <c r="AJ333" s="149" t="s">
        <v>2616</v>
      </c>
      <c r="AK333" s="149" t="s">
        <v>3861</v>
      </c>
      <c r="AL333" s="149" t="s">
        <v>2616</v>
      </c>
      <c r="AM333" s="149" t="s">
        <v>3861</v>
      </c>
      <c r="AN333" s="149" t="s">
        <v>2616</v>
      </c>
      <c r="AO333" s="149" t="s">
        <v>3861</v>
      </c>
      <c r="AP333" s="149" t="s">
        <v>1153</v>
      </c>
      <c r="AQ333" s="149" t="s">
        <v>3861</v>
      </c>
      <c r="AR333" s="149" t="s">
        <v>1153</v>
      </c>
      <c r="AS333" s="149" t="s">
        <v>3861</v>
      </c>
      <c r="AT333" s="149" t="s">
        <v>1153</v>
      </c>
      <c r="AU333" s="149" t="s">
        <v>3861</v>
      </c>
      <c r="AV333" s="149" t="s">
        <v>1153</v>
      </c>
      <c r="AW333" s="149" t="s">
        <v>3861</v>
      </c>
      <c r="AX333" s="149" t="s">
        <v>1153</v>
      </c>
      <c r="AY333" s="149" t="s">
        <v>3861</v>
      </c>
      <c r="AZ333" s="149" t="s">
        <v>1153</v>
      </c>
      <c r="BA333" s="149" t="s">
        <v>3861</v>
      </c>
      <c r="BB333" s="33" t="s">
        <v>957</v>
      </c>
      <c r="BC333" s="100">
        <v>44070</v>
      </c>
      <c r="BD333" s="33" t="s">
        <v>4373</v>
      </c>
      <c r="BE333" s="100">
        <v>43991</v>
      </c>
      <c r="BF333" s="65" t="s">
        <v>6770</v>
      </c>
      <c r="BG333" s="5" t="s">
        <v>9252</v>
      </c>
      <c r="BH333" s="5" t="s">
        <v>9253</v>
      </c>
      <c r="BI333" s="5" t="s">
        <v>9254</v>
      </c>
      <c r="BJ333" s="44" t="s">
        <v>1886</v>
      </c>
      <c r="BK333" s="104" t="s">
        <v>2581</v>
      </c>
      <c r="BL333" s="109" t="s">
        <v>1707</v>
      </c>
      <c r="BN333" s="8" t="s">
        <v>5193</v>
      </c>
      <c r="BO333" s="162" t="s">
        <v>5196</v>
      </c>
      <c r="BP333" s="162" t="s">
        <v>24</v>
      </c>
      <c r="BQ333" s="162"/>
    </row>
    <row r="334" spans="1:274" s="62" customFormat="1" ht="115.55" hidden="1" customHeight="1" x14ac:dyDescent="0.3">
      <c r="A334" s="106" t="s">
        <v>1578</v>
      </c>
      <c r="B334" s="17" t="s">
        <v>1324</v>
      </c>
      <c r="C334" s="92">
        <v>43630</v>
      </c>
      <c r="D334" s="92" t="s">
        <v>4288</v>
      </c>
      <c r="E334" s="106" t="s">
        <v>1023</v>
      </c>
      <c r="F334" s="161" t="s">
        <v>6771</v>
      </c>
      <c r="G334" s="5" t="s">
        <v>699</v>
      </c>
      <c r="H334" s="5" t="s">
        <v>700</v>
      </c>
      <c r="I334" s="5" t="s">
        <v>8747</v>
      </c>
      <c r="J334" s="5" t="s">
        <v>207</v>
      </c>
      <c r="K334" s="104">
        <v>1</v>
      </c>
      <c r="L334" s="307">
        <v>43649</v>
      </c>
      <c r="M334" s="307">
        <v>43784</v>
      </c>
      <c r="N334" s="39">
        <f t="shared" si="11"/>
        <v>20</v>
      </c>
      <c r="O334" s="164">
        <v>0</v>
      </c>
      <c r="P334" s="159" t="s">
        <v>24</v>
      </c>
      <c r="Q334" s="159"/>
      <c r="R334" s="5" t="s">
        <v>6765</v>
      </c>
      <c r="S334" s="146">
        <f t="shared" si="10"/>
        <v>334</v>
      </c>
      <c r="T334" s="159"/>
      <c r="U334" s="159"/>
      <c r="V334" s="159" t="s">
        <v>937</v>
      </c>
      <c r="W334" s="159" t="s">
        <v>937</v>
      </c>
      <c r="X334" s="159" t="s">
        <v>937</v>
      </c>
      <c r="Y334" s="159" t="s">
        <v>937</v>
      </c>
      <c r="Z334" s="159" t="s">
        <v>937</v>
      </c>
      <c r="AA334" s="5" t="s">
        <v>937</v>
      </c>
      <c r="AB334" s="5" t="s">
        <v>936</v>
      </c>
      <c r="AC334" s="5" t="s">
        <v>940</v>
      </c>
      <c r="AD334" s="5" t="s">
        <v>6772</v>
      </c>
      <c r="AE334" s="5" t="s">
        <v>6773</v>
      </c>
      <c r="AF334" s="5" t="s">
        <v>8746</v>
      </c>
      <c r="AG334" s="5" t="s">
        <v>6774</v>
      </c>
      <c r="AH334" s="149" t="s">
        <v>1824</v>
      </c>
      <c r="AI334" s="5" t="s">
        <v>6769</v>
      </c>
      <c r="AJ334" s="149" t="s">
        <v>2616</v>
      </c>
      <c r="AK334" s="149" t="s">
        <v>3861</v>
      </c>
      <c r="AL334" s="149" t="s">
        <v>2616</v>
      </c>
      <c r="AM334" s="149" t="s">
        <v>3861</v>
      </c>
      <c r="AN334" s="149" t="s">
        <v>2616</v>
      </c>
      <c r="AO334" s="149" t="s">
        <v>3861</v>
      </c>
      <c r="AP334" s="149" t="s">
        <v>1153</v>
      </c>
      <c r="AQ334" s="149" t="s">
        <v>3861</v>
      </c>
      <c r="AR334" s="149" t="s">
        <v>1153</v>
      </c>
      <c r="AS334" s="149" t="s">
        <v>3861</v>
      </c>
      <c r="AT334" s="149" t="s">
        <v>1153</v>
      </c>
      <c r="AU334" s="149" t="s">
        <v>3861</v>
      </c>
      <c r="AV334" s="149" t="s">
        <v>1153</v>
      </c>
      <c r="AW334" s="149" t="s">
        <v>3861</v>
      </c>
      <c r="AX334" s="149" t="s">
        <v>1153</v>
      </c>
      <c r="AY334" s="149" t="s">
        <v>3861</v>
      </c>
      <c r="AZ334" s="149" t="s">
        <v>1153</v>
      </c>
      <c r="BA334" s="149" t="s">
        <v>3861</v>
      </c>
      <c r="BB334" s="33" t="s">
        <v>957</v>
      </c>
      <c r="BC334" s="100">
        <v>44070</v>
      </c>
      <c r="BD334" s="33" t="s">
        <v>1808</v>
      </c>
      <c r="BE334" s="100">
        <v>44070</v>
      </c>
      <c r="BF334" s="5" t="s">
        <v>4154</v>
      </c>
      <c r="BG334" s="96" t="s">
        <v>1153</v>
      </c>
      <c r="BH334" s="96" t="s">
        <v>9250</v>
      </c>
      <c r="BI334" s="96" t="s">
        <v>9258</v>
      </c>
      <c r="BJ334" s="44" t="s">
        <v>4368</v>
      </c>
      <c r="BK334" s="104" t="s">
        <v>2581</v>
      </c>
      <c r="BL334" s="109" t="s">
        <v>1707</v>
      </c>
      <c r="BN334" s="8" t="s">
        <v>5193</v>
      </c>
      <c r="BO334" s="162" t="s">
        <v>5196</v>
      </c>
      <c r="BP334" s="162" t="s">
        <v>24</v>
      </c>
      <c r="BQ334" s="162"/>
    </row>
    <row r="335" spans="1:274" s="62" customFormat="1" ht="115.55" hidden="1" customHeight="1" x14ac:dyDescent="0.3">
      <c r="A335" s="106" t="s">
        <v>1579</v>
      </c>
      <c r="B335" s="17" t="s">
        <v>1324</v>
      </c>
      <c r="C335" s="92">
        <v>43630</v>
      </c>
      <c r="D335" s="92" t="s">
        <v>4288</v>
      </c>
      <c r="E335" s="106" t="s">
        <v>1023</v>
      </c>
      <c r="F335" s="161" t="s">
        <v>6771</v>
      </c>
      <c r="G335" s="5" t="s">
        <v>699</v>
      </c>
      <c r="H335" s="5" t="s">
        <v>700</v>
      </c>
      <c r="I335" s="5" t="s">
        <v>702</v>
      </c>
      <c r="J335" s="5" t="s">
        <v>703</v>
      </c>
      <c r="K335" s="104">
        <v>1</v>
      </c>
      <c r="L335" s="307">
        <v>43649</v>
      </c>
      <c r="M335" s="307">
        <v>43784</v>
      </c>
      <c r="N335" s="39">
        <f t="shared" si="11"/>
        <v>20</v>
      </c>
      <c r="O335" s="164">
        <v>0</v>
      </c>
      <c r="P335" s="159" t="s">
        <v>24</v>
      </c>
      <c r="Q335" s="159"/>
      <c r="R335" s="5" t="s">
        <v>6765</v>
      </c>
      <c r="S335" s="146">
        <f t="shared" si="10"/>
        <v>334</v>
      </c>
      <c r="T335" s="159"/>
      <c r="U335" s="159"/>
      <c r="V335" s="159" t="s">
        <v>937</v>
      </c>
      <c r="W335" s="159" t="s">
        <v>937</v>
      </c>
      <c r="X335" s="159" t="s">
        <v>937</v>
      </c>
      <c r="Y335" s="159" t="s">
        <v>937</v>
      </c>
      <c r="Z335" s="159" t="s">
        <v>937</v>
      </c>
      <c r="AA335" s="5" t="s">
        <v>937</v>
      </c>
      <c r="AB335" s="5" t="s">
        <v>936</v>
      </c>
      <c r="AC335" s="5" t="s">
        <v>940</v>
      </c>
      <c r="AD335" s="5" t="s">
        <v>6775</v>
      </c>
      <c r="AE335" s="5" t="s">
        <v>6776</v>
      </c>
      <c r="AF335" s="5" t="s">
        <v>8746</v>
      </c>
      <c r="AG335" s="5" t="s">
        <v>6777</v>
      </c>
      <c r="AH335" s="5" t="s">
        <v>1823</v>
      </c>
      <c r="AI335" s="5" t="s">
        <v>6769</v>
      </c>
      <c r="AJ335" s="149" t="s">
        <v>2616</v>
      </c>
      <c r="AK335" s="149" t="s">
        <v>3861</v>
      </c>
      <c r="AL335" s="149" t="s">
        <v>2616</v>
      </c>
      <c r="AM335" s="149" t="s">
        <v>3861</v>
      </c>
      <c r="AN335" s="149" t="s">
        <v>2616</v>
      </c>
      <c r="AO335" s="149" t="s">
        <v>3861</v>
      </c>
      <c r="AP335" s="149" t="s">
        <v>1153</v>
      </c>
      <c r="AQ335" s="149" t="s">
        <v>3861</v>
      </c>
      <c r="AR335" s="149" t="s">
        <v>1153</v>
      </c>
      <c r="AS335" s="149" t="s">
        <v>3861</v>
      </c>
      <c r="AT335" s="149" t="s">
        <v>1153</v>
      </c>
      <c r="AU335" s="149" t="s">
        <v>3861</v>
      </c>
      <c r="AV335" s="149" t="s">
        <v>1153</v>
      </c>
      <c r="AW335" s="149" t="s">
        <v>3861</v>
      </c>
      <c r="AX335" s="149" t="s">
        <v>1153</v>
      </c>
      <c r="AY335" s="149" t="s">
        <v>3861</v>
      </c>
      <c r="AZ335" s="149" t="s">
        <v>1153</v>
      </c>
      <c r="BA335" s="149" t="s">
        <v>3861</v>
      </c>
      <c r="BB335" s="33" t="s">
        <v>1328</v>
      </c>
      <c r="BC335" s="100">
        <v>44070</v>
      </c>
      <c r="BD335" s="33" t="s">
        <v>1808</v>
      </c>
      <c r="BE335" s="100">
        <v>44070</v>
      </c>
      <c r="BF335" s="5" t="s">
        <v>4154</v>
      </c>
      <c r="BG335" s="96" t="s">
        <v>1153</v>
      </c>
      <c r="BH335" s="96" t="s">
        <v>9250</v>
      </c>
      <c r="BI335" s="96" t="s">
        <v>9258</v>
      </c>
      <c r="BJ335" s="44" t="s">
        <v>4368</v>
      </c>
      <c r="BK335" s="104" t="s">
        <v>2581</v>
      </c>
      <c r="BL335" s="109" t="s">
        <v>9199</v>
      </c>
      <c r="BN335" s="8" t="s">
        <v>5193</v>
      </c>
      <c r="BO335" s="162" t="s">
        <v>5196</v>
      </c>
      <c r="BP335" s="162" t="s">
        <v>24</v>
      </c>
      <c r="BQ335" s="162"/>
    </row>
    <row r="336" spans="1:274" s="62" customFormat="1" ht="115.55" hidden="1" customHeight="1" x14ac:dyDescent="0.3">
      <c r="A336" s="32" t="s">
        <v>1579</v>
      </c>
      <c r="B336" s="35" t="s">
        <v>1324</v>
      </c>
      <c r="C336" s="34">
        <v>43630</v>
      </c>
      <c r="D336" s="92" t="s">
        <v>4288</v>
      </c>
      <c r="E336" s="32" t="s">
        <v>1023</v>
      </c>
      <c r="F336" s="108" t="s">
        <v>6778</v>
      </c>
      <c r="G336" s="37" t="s">
        <v>699</v>
      </c>
      <c r="H336" s="37" t="s">
        <v>1343</v>
      </c>
      <c r="I336" s="37" t="s">
        <v>1344</v>
      </c>
      <c r="J336" s="35" t="s">
        <v>207</v>
      </c>
      <c r="K336" s="31">
        <v>2</v>
      </c>
      <c r="L336" s="308">
        <v>44062</v>
      </c>
      <c r="M336" s="308">
        <v>44438</v>
      </c>
      <c r="N336" s="39">
        <f t="shared" si="11"/>
        <v>2</v>
      </c>
      <c r="O336" s="148">
        <v>2</v>
      </c>
      <c r="P336" s="159" t="s">
        <v>24</v>
      </c>
      <c r="Q336" s="159"/>
      <c r="R336" s="5" t="s">
        <v>6779</v>
      </c>
      <c r="S336" s="146">
        <f t="shared" si="10"/>
        <v>294</v>
      </c>
      <c r="T336" s="159"/>
      <c r="U336" s="159"/>
      <c r="V336" s="159" t="s">
        <v>937</v>
      </c>
      <c r="W336" s="159" t="s">
        <v>937</v>
      </c>
      <c r="X336" s="159" t="s">
        <v>937</v>
      </c>
      <c r="Y336" s="159" t="s">
        <v>937</v>
      </c>
      <c r="Z336" s="159" t="s">
        <v>937</v>
      </c>
      <c r="AA336" s="5" t="s">
        <v>937</v>
      </c>
      <c r="AB336" s="5" t="s">
        <v>936</v>
      </c>
      <c r="AC336" s="5" t="s">
        <v>937</v>
      </c>
      <c r="AD336" s="5" t="s">
        <v>937</v>
      </c>
      <c r="AE336" s="5" t="s">
        <v>937</v>
      </c>
      <c r="AF336" s="5"/>
      <c r="AG336" s="5" t="s">
        <v>8748</v>
      </c>
      <c r="AH336" s="5" t="s">
        <v>8838</v>
      </c>
      <c r="AI336" s="5" t="s">
        <v>6780</v>
      </c>
      <c r="AJ336" s="5" t="s">
        <v>8749</v>
      </c>
      <c r="AK336" s="5" t="s">
        <v>6781</v>
      </c>
      <c r="AL336" s="5" t="s">
        <v>8750</v>
      </c>
      <c r="AM336" s="5" t="s">
        <v>6782</v>
      </c>
      <c r="AN336" s="5" t="s">
        <v>4017</v>
      </c>
      <c r="AO336" s="5" t="s">
        <v>6783</v>
      </c>
      <c r="AP336" s="5" t="s">
        <v>1153</v>
      </c>
      <c r="AQ336" s="5" t="s">
        <v>4127</v>
      </c>
      <c r="AR336" s="5" t="s">
        <v>1153</v>
      </c>
      <c r="AS336" s="5" t="s">
        <v>4127</v>
      </c>
      <c r="AT336" s="5" t="s">
        <v>1153</v>
      </c>
      <c r="AU336" s="5" t="s">
        <v>4127</v>
      </c>
      <c r="AV336" s="5" t="s">
        <v>1153</v>
      </c>
      <c r="AW336" s="5" t="s">
        <v>4127</v>
      </c>
      <c r="AX336" s="5" t="s">
        <v>1153</v>
      </c>
      <c r="AY336" s="5" t="s">
        <v>4127</v>
      </c>
      <c r="AZ336" s="5" t="s">
        <v>1153</v>
      </c>
      <c r="BA336" s="5" t="s">
        <v>4127</v>
      </c>
      <c r="BB336" s="33" t="s">
        <v>781</v>
      </c>
      <c r="BC336" s="100">
        <v>44496</v>
      </c>
      <c r="BD336" s="33" t="s">
        <v>903</v>
      </c>
      <c r="BE336" s="100"/>
      <c r="BF336" s="5"/>
      <c r="BG336" s="96"/>
      <c r="BH336" s="96"/>
      <c r="BI336" s="96"/>
      <c r="BJ336" s="44" t="s">
        <v>956</v>
      </c>
      <c r="BK336" s="104"/>
      <c r="BL336" s="104"/>
      <c r="BN336" s="8" t="s">
        <v>5193</v>
      </c>
      <c r="BO336" s="162" t="s">
        <v>5196</v>
      </c>
      <c r="BP336" s="162" t="s">
        <v>24</v>
      </c>
      <c r="BQ336" s="162"/>
    </row>
    <row r="337" spans="1:69" s="62" customFormat="1" ht="115.55" hidden="1" customHeight="1" x14ac:dyDescent="0.3">
      <c r="A337" s="106" t="s">
        <v>1580</v>
      </c>
      <c r="B337" s="17" t="s">
        <v>1324</v>
      </c>
      <c r="C337" s="92">
        <v>43630</v>
      </c>
      <c r="D337" s="92" t="s">
        <v>4384</v>
      </c>
      <c r="E337" s="106" t="s">
        <v>1067</v>
      </c>
      <c r="F337" s="161" t="s">
        <v>6784</v>
      </c>
      <c r="G337" s="5" t="s">
        <v>704</v>
      </c>
      <c r="H337" s="5" t="s">
        <v>705</v>
      </c>
      <c r="I337" s="5" t="s">
        <v>706</v>
      </c>
      <c r="J337" s="17" t="s">
        <v>707</v>
      </c>
      <c r="K337" s="104">
        <v>1</v>
      </c>
      <c r="L337" s="307">
        <v>43668</v>
      </c>
      <c r="M337" s="307">
        <v>43830</v>
      </c>
      <c r="N337" s="39">
        <f t="shared" si="11"/>
        <v>24</v>
      </c>
      <c r="O337" s="147">
        <v>1</v>
      </c>
      <c r="P337" s="159" t="s">
        <v>1134</v>
      </c>
      <c r="Q337" s="159" t="s">
        <v>708</v>
      </c>
      <c r="R337" s="5" t="s">
        <v>6785</v>
      </c>
      <c r="S337" s="146">
        <f t="shared" si="10"/>
        <v>358</v>
      </c>
      <c r="T337" s="159"/>
      <c r="U337" s="159"/>
      <c r="V337" s="159" t="s">
        <v>937</v>
      </c>
      <c r="W337" s="159" t="s">
        <v>937</v>
      </c>
      <c r="X337" s="159" t="s">
        <v>937</v>
      </c>
      <c r="Y337" s="159" t="s">
        <v>937</v>
      </c>
      <c r="Z337" s="159" t="s">
        <v>937</v>
      </c>
      <c r="AA337" s="5" t="s">
        <v>937</v>
      </c>
      <c r="AB337" s="5" t="s">
        <v>936</v>
      </c>
      <c r="AC337" s="5" t="s">
        <v>940</v>
      </c>
      <c r="AD337" s="37" t="s">
        <v>6786</v>
      </c>
      <c r="AE337" s="5" t="s">
        <v>1120</v>
      </c>
      <c r="AF337" s="149" t="s">
        <v>1811</v>
      </c>
      <c r="AG337" s="149" t="s">
        <v>1821</v>
      </c>
      <c r="AH337" s="149" t="s">
        <v>1811</v>
      </c>
      <c r="AI337" s="149" t="s">
        <v>1821</v>
      </c>
      <c r="AJ337" s="149" t="s">
        <v>1821</v>
      </c>
      <c r="AK337" s="149" t="s">
        <v>1821</v>
      </c>
      <c r="AL337" s="149" t="s">
        <v>2616</v>
      </c>
      <c r="AM337" s="149" t="s">
        <v>1821</v>
      </c>
      <c r="AN337" s="149" t="s">
        <v>2616</v>
      </c>
      <c r="AO337" s="149" t="s">
        <v>1821</v>
      </c>
      <c r="AP337" s="149" t="s">
        <v>1153</v>
      </c>
      <c r="AQ337" s="149" t="s">
        <v>1821</v>
      </c>
      <c r="AR337" s="149" t="s">
        <v>1153</v>
      </c>
      <c r="AS337" s="149" t="s">
        <v>1821</v>
      </c>
      <c r="AT337" s="149" t="s">
        <v>1153</v>
      </c>
      <c r="AU337" s="149" t="s">
        <v>1821</v>
      </c>
      <c r="AV337" s="149" t="s">
        <v>1153</v>
      </c>
      <c r="AW337" s="149" t="s">
        <v>1821</v>
      </c>
      <c r="AX337" s="149" t="s">
        <v>1153</v>
      </c>
      <c r="AY337" s="149" t="s">
        <v>1821</v>
      </c>
      <c r="AZ337" s="149" t="s">
        <v>1153</v>
      </c>
      <c r="BA337" s="149" t="s">
        <v>1821</v>
      </c>
      <c r="BB337" s="33" t="s">
        <v>781</v>
      </c>
      <c r="BC337" s="92">
        <v>43851</v>
      </c>
      <c r="BD337" s="33" t="s">
        <v>4373</v>
      </c>
      <c r="BE337" s="100">
        <v>43991</v>
      </c>
      <c r="BF337" s="65" t="s">
        <v>6731</v>
      </c>
      <c r="BG337" s="96" t="s">
        <v>1157</v>
      </c>
      <c r="BH337" s="5" t="s">
        <v>2295</v>
      </c>
      <c r="BI337" s="5" t="s">
        <v>2296</v>
      </c>
      <c r="BJ337" s="44" t="s">
        <v>1886</v>
      </c>
      <c r="BK337" s="104" t="s">
        <v>2581</v>
      </c>
      <c r="BL337" s="109" t="s">
        <v>4811</v>
      </c>
      <c r="BN337" s="17" t="s">
        <v>5130</v>
      </c>
      <c r="BO337" s="8" t="s">
        <v>5197</v>
      </c>
      <c r="BP337" s="162" t="s">
        <v>5198</v>
      </c>
      <c r="BQ337" s="162"/>
    </row>
    <row r="338" spans="1:69" s="62" customFormat="1" ht="115.55" hidden="1" customHeight="1" x14ac:dyDescent="0.3">
      <c r="A338" s="106" t="s">
        <v>1581</v>
      </c>
      <c r="B338" s="17" t="s">
        <v>1324</v>
      </c>
      <c r="C338" s="92">
        <v>43630</v>
      </c>
      <c r="D338" s="92" t="s">
        <v>4379</v>
      </c>
      <c r="E338" s="106" t="s">
        <v>1068</v>
      </c>
      <c r="F338" s="161" t="s">
        <v>6787</v>
      </c>
      <c r="G338" s="37" t="s">
        <v>709</v>
      </c>
      <c r="H338" s="5" t="s">
        <v>710</v>
      </c>
      <c r="I338" s="5" t="s">
        <v>711</v>
      </c>
      <c r="J338" s="5" t="s">
        <v>507</v>
      </c>
      <c r="K338" s="104">
        <v>1</v>
      </c>
      <c r="L338" s="307">
        <v>43668</v>
      </c>
      <c r="M338" s="307">
        <v>43830</v>
      </c>
      <c r="N338" s="39">
        <f t="shared" si="11"/>
        <v>24</v>
      </c>
      <c r="O338" s="163">
        <v>0.4</v>
      </c>
      <c r="P338" s="159" t="s">
        <v>48</v>
      </c>
      <c r="Q338" s="159"/>
      <c r="R338" s="5" t="s">
        <v>2783</v>
      </c>
      <c r="S338" s="146">
        <f t="shared" si="10"/>
        <v>381</v>
      </c>
      <c r="T338" s="159"/>
      <c r="U338" s="159"/>
      <c r="V338" s="159" t="s">
        <v>937</v>
      </c>
      <c r="W338" s="159" t="s">
        <v>937</v>
      </c>
      <c r="X338" s="159" t="s">
        <v>937</v>
      </c>
      <c r="Y338" s="159" t="s">
        <v>937</v>
      </c>
      <c r="Z338" s="159" t="s">
        <v>937</v>
      </c>
      <c r="AA338" s="5" t="s">
        <v>937</v>
      </c>
      <c r="AB338" s="5" t="s">
        <v>936</v>
      </c>
      <c r="AC338" s="5" t="s">
        <v>940</v>
      </c>
      <c r="AD338" s="5" t="s">
        <v>6788</v>
      </c>
      <c r="AE338" s="5" t="s">
        <v>6789</v>
      </c>
      <c r="AF338" s="149" t="s">
        <v>6790</v>
      </c>
      <c r="AG338" s="149" t="s">
        <v>8751</v>
      </c>
      <c r="AH338" s="149" t="s">
        <v>1854</v>
      </c>
      <c r="AI338" s="149" t="s">
        <v>6791</v>
      </c>
      <c r="AJ338" s="149" t="s">
        <v>6749</v>
      </c>
      <c r="AK338" s="149" t="s">
        <v>6792</v>
      </c>
      <c r="AL338" s="149" t="s">
        <v>6793</v>
      </c>
      <c r="AM338" s="5" t="s">
        <v>6794</v>
      </c>
      <c r="AN338" s="65" t="s">
        <v>2616</v>
      </c>
      <c r="AO338" s="65" t="s">
        <v>3860</v>
      </c>
      <c r="AP338" s="65" t="s">
        <v>1153</v>
      </c>
      <c r="AQ338" s="65" t="s">
        <v>3860</v>
      </c>
      <c r="AR338" s="65" t="s">
        <v>1153</v>
      </c>
      <c r="AS338" s="65" t="s">
        <v>3860</v>
      </c>
      <c r="AT338" s="65" t="s">
        <v>1153</v>
      </c>
      <c r="AU338" s="65" t="s">
        <v>3860</v>
      </c>
      <c r="AV338" s="65" t="s">
        <v>1153</v>
      </c>
      <c r="AW338" s="65" t="s">
        <v>3860</v>
      </c>
      <c r="AX338" s="65" t="s">
        <v>1153</v>
      </c>
      <c r="AY338" s="65" t="s">
        <v>3860</v>
      </c>
      <c r="AZ338" s="65" t="s">
        <v>1153</v>
      </c>
      <c r="BA338" s="65" t="s">
        <v>3860</v>
      </c>
      <c r="BB338" s="33" t="s">
        <v>1328</v>
      </c>
      <c r="BC338" s="100">
        <v>44377</v>
      </c>
      <c r="BD338" s="33" t="s">
        <v>1808</v>
      </c>
      <c r="BE338" s="100">
        <v>44377</v>
      </c>
      <c r="BF338" s="65" t="s">
        <v>2774</v>
      </c>
      <c r="BG338" s="96" t="s">
        <v>1153</v>
      </c>
      <c r="BH338" s="96" t="s">
        <v>9246</v>
      </c>
      <c r="BI338" s="96" t="s">
        <v>9258</v>
      </c>
      <c r="BJ338" s="44" t="s">
        <v>4368</v>
      </c>
      <c r="BK338" s="104" t="s">
        <v>2581</v>
      </c>
      <c r="BL338" s="104" t="s">
        <v>2680</v>
      </c>
      <c r="BN338" s="8" t="s">
        <v>5193</v>
      </c>
      <c r="BO338" s="162" t="s">
        <v>5194</v>
      </c>
      <c r="BP338" s="162" t="s">
        <v>5199</v>
      </c>
      <c r="BQ338" s="162"/>
    </row>
    <row r="339" spans="1:69" s="62" customFormat="1" ht="115.55" hidden="1" customHeight="1" x14ac:dyDescent="0.3">
      <c r="A339" s="106" t="s">
        <v>1582</v>
      </c>
      <c r="B339" s="17" t="s">
        <v>1324</v>
      </c>
      <c r="C339" s="92">
        <v>43630</v>
      </c>
      <c r="D339" s="92" t="s">
        <v>4379</v>
      </c>
      <c r="E339" s="106" t="s">
        <v>1068</v>
      </c>
      <c r="F339" s="161" t="s">
        <v>6787</v>
      </c>
      <c r="G339" s="37" t="s">
        <v>709</v>
      </c>
      <c r="H339" s="5" t="s">
        <v>710</v>
      </c>
      <c r="I339" s="5" t="s">
        <v>712</v>
      </c>
      <c r="J339" s="5" t="s">
        <v>713</v>
      </c>
      <c r="K339" s="104">
        <v>1</v>
      </c>
      <c r="L339" s="307">
        <v>43668</v>
      </c>
      <c r="M339" s="307">
        <v>43830</v>
      </c>
      <c r="N339" s="39">
        <f t="shared" si="11"/>
        <v>24</v>
      </c>
      <c r="O339" s="163">
        <v>0.4</v>
      </c>
      <c r="P339" s="159" t="s">
        <v>48</v>
      </c>
      <c r="Q339" s="159"/>
      <c r="R339" s="5" t="s">
        <v>2783</v>
      </c>
      <c r="S339" s="146">
        <f t="shared" si="10"/>
        <v>381</v>
      </c>
      <c r="T339" s="159"/>
      <c r="U339" s="159"/>
      <c r="V339" s="159" t="s">
        <v>937</v>
      </c>
      <c r="W339" s="159" t="s">
        <v>937</v>
      </c>
      <c r="X339" s="159" t="s">
        <v>937</v>
      </c>
      <c r="Y339" s="159" t="s">
        <v>937</v>
      </c>
      <c r="Z339" s="159" t="s">
        <v>937</v>
      </c>
      <c r="AA339" s="5" t="s">
        <v>937</v>
      </c>
      <c r="AB339" s="5" t="s">
        <v>936</v>
      </c>
      <c r="AC339" s="5" t="s">
        <v>940</v>
      </c>
      <c r="AD339" s="5" t="s">
        <v>6795</v>
      </c>
      <c r="AE339" s="5" t="s">
        <v>6796</v>
      </c>
      <c r="AF339" s="149" t="s">
        <v>6797</v>
      </c>
      <c r="AG339" s="149" t="s">
        <v>8752</v>
      </c>
      <c r="AH339" s="149" t="s">
        <v>1854</v>
      </c>
      <c r="AI339" s="149" t="s">
        <v>6798</v>
      </c>
      <c r="AJ339" s="149" t="s">
        <v>6752</v>
      </c>
      <c r="AK339" s="149" t="s">
        <v>6799</v>
      </c>
      <c r="AL339" s="149" t="s">
        <v>6793</v>
      </c>
      <c r="AM339" s="5" t="s">
        <v>6800</v>
      </c>
      <c r="AN339" s="65" t="s">
        <v>2616</v>
      </c>
      <c r="AO339" s="65" t="s">
        <v>3860</v>
      </c>
      <c r="AP339" s="65" t="s">
        <v>1153</v>
      </c>
      <c r="AQ339" s="65" t="s">
        <v>3860</v>
      </c>
      <c r="AR339" s="65" t="s">
        <v>1153</v>
      </c>
      <c r="AS339" s="65" t="s">
        <v>3860</v>
      </c>
      <c r="AT339" s="65" t="s">
        <v>1153</v>
      </c>
      <c r="AU339" s="65" t="s">
        <v>3860</v>
      </c>
      <c r="AV339" s="65" t="s">
        <v>1153</v>
      </c>
      <c r="AW339" s="65" t="s">
        <v>3860</v>
      </c>
      <c r="AX339" s="65" t="s">
        <v>1153</v>
      </c>
      <c r="AY339" s="65" t="s">
        <v>3860</v>
      </c>
      <c r="AZ339" s="65" t="s">
        <v>1153</v>
      </c>
      <c r="BA339" s="65" t="s">
        <v>3860</v>
      </c>
      <c r="BB339" s="33" t="s">
        <v>1328</v>
      </c>
      <c r="BC339" s="100">
        <v>44377</v>
      </c>
      <c r="BD339" s="33" t="s">
        <v>1808</v>
      </c>
      <c r="BE339" s="100">
        <v>44377</v>
      </c>
      <c r="BF339" s="65" t="s">
        <v>2774</v>
      </c>
      <c r="BG339" s="96" t="s">
        <v>1153</v>
      </c>
      <c r="BH339" s="96" t="s">
        <v>9246</v>
      </c>
      <c r="BI339" s="96" t="s">
        <v>9258</v>
      </c>
      <c r="BJ339" s="44" t="s">
        <v>4368</v>
      </c>
      <c r="BK339" s="104" t="s">
        <v>2581</v>
      </c>
      <c r="BL339" s="104" t="s">
        <v>2680</v>
      </c>
      <c r="BN339" s="8" t="s">
        <v>5193</v>
      </c>
      <c r="BO339" s="162" t="s">
        <v>5194</v>
      </c>
      <c r="BP339" s="162" t="s">
        <v>5199</v>
      </c>
      <c r="BQ339" s="162"/>
    </row>
    <row r="340" spans="1:69" s="62" customFormat="1" ht="115.55" hidden="1" customHeight="1" x14ac:dyDescent="0.3">
      <c r="A340" s="106" t="s">
        <v>1583</v>
      </c>
      <c r="B340" s="17" t="s">
        <v>1324</v>
      </c>
      <c r="C340" s="92">
        <v>43630</v>
      </c>
      <c r="D340" s="92" t="s">
        <v>4379</v>
      </c>
      <c r="E340" s="106" t="s">
        <v>1068</v>
      </c>
      <c r="F340" s="161" t="s">
        <v>6787</v>
      </c>
      <c r="G340" s="37" t="s">
        <v>709</v>
      </c>
      <c r="H340" s="5" t="s">
        <v>710</v>
      </c>
      <c r="I340" s="5" t="s">
        <v>714</v>
      </c>
      <c r="J340" s="5" t="s">
        <v>715</v>
      </c>
      <c r="K340" s="104">
        <v>1</v>
      </c>
      <c r="L340" s="307">
        <v>43668</v>
      </c>
      <c r="M340" s="307">
        <v>43830</v>
      </c>
      <c r="N340" s="39">
        <f t="shared" si="11"/>
        <v>24</v>
      </c>
      <c r="O340" s="164">
        <v>0</v>
      </c>
      <c r="P340" s="159" t="s">
        <v>48</v>
      </c>
      <c r="Q340" s="159"/>
      <c r="R340" s="5" t="s">
        <v>2783</v>
      </c>
      <c r="S340" s="146">
        <f t="shared" si="10"/>
        <v>381</v>
      </c>
      <c r="T340" s="159"/>
      <c r="U340" s="159"/>
      <c r="V340" s="159" t="s">
        <v>937</v>
      </c>
      <c r="W340" s="159" t="s">
        <v>937</v>
      </c>
      <c r="X340" s="159" t="s">
        <v>937</v>
      </c>
      <c r="Y340" s="159" t="s">
        <v>937</v>
      </c>
      <c r="Z340" s="159" t="s">
        <v>937</v>
      </c>
      <c r="AA340" s="5" t="s">
        <v>937</v>
      </c>
      <c r="AB340" s="5" t="s">
        <v>936</v>
      </c>
      <c r="AC340" s="5" t="s">
        <v>940</v>
      </c>
      <c r="AD340" s="5" t="s">
        <v>6795</v>
      </c>
      <c r="AE340" s="5" t="s">
        <v>6801</v>
      </c>
      <c r="AF340" s="167" t="s">
        <v>6802</v>
      </c>
      <c r="AG340" s="5" t="s">
        <v>6803</v>
      </c>
      <c r="AH340" s="5" t="s">
        <v>1854</v>
      </c>
      <c r="AI340" s="149" t="s">
        <v>6798</v>
      </c>
      <c r="AJ340" s="149" t="s">
        <v>8742</v>
      </c>
      <c r="AK340" s="149" t="s">
        <v>6804</v>
      </c>
      <c r="AL340" s="149" t="s">
        <v>6793</v>
      </c>
      <c r="AM340" s="5" t="s">
        <v>6800</v>
      </c>
      <c r="AN340" s="65" t="s">
        <v>2616</v>
      </c>
      <c r="AO340" s="65" t="s">
        <v>3860</v>
      </c>
      <c r="AP340" s="65" t="s">
        <v>1153</v>
      </c>
      <c r="AQ340" s="65" t="s">
        <v>3860</v>
      </c>
      <c r="AR340" s="65" t="s">
        <v>1153</v>
      </c>
      <c r="AS340" s="65" t="s">
        <v>3860</v>
      </c>
      <c r="AT340" s="65" t="s">
        <v>1153</v>
      </c>
      <c r="AU340" s="65" t="s">
        <v>3860</v>
      </c>
      <c r="AV340" s="65" t="s">
        <v>1153</v>
      </c>
      <c r="AW340" s="65" t="s">
        <v>3860</v>
      </c>
      <c r="AX340" s="65" t="s">
        <v>1153</v>
      </c>
      <c r="AY340" s="65" t="s">
        <v>3860</v>
      </c>
      <c r="AZ340" s="65" t="s">
        <v>1153</v>
      </c>
      <c r="BA340" s="65" t="s">
        <v>3860</v>
      </c>
      <c r="BB340" s="33" t="s">
        <v>1328</v>
      </c>
      <c r="BC340" s="100">
        <v>44377</v>
      </c>
      <c r="BD340" s="33" t="s">
        <v>1808</v>
      </c>
      <c r="BE340" s="100">
        <v>44377</v>
      </c>
      <c r="BF340" s="65" t="s">
        <v>2774</v>
      </c>
      <c r="BG340" s="96" t="s">
        <v>1153</v>
      </c>
      <c r="BH340" s="96" t="s">
        <v>9246</v>
      </c>
      <c r="BI340" s="96" t="s">
        <v>9258</v>
      </c>
      <c r="BJ340" s="44" t="s">
        <v>4368</v>
      </c>
      <c r="BK340" s="104" t="s">
        <v>2581</v>
      </c>
      <c r="BL340" s="104" t="s">
        <v>2680</v>
      </c>
      <c r="BN340" s="8" t="s">
        <v>5193</v>
      </c>
      <c r="BO340" s="162" t="s">
        <v>5194</v>
      </c>
      <c r="BP340" s="162" t="s">
        <v>5200</v>
      </c>
      <c r="BQ340" s="162"/>
    </row>
    <row r="341" spans="1:69" s="62" customFormat="1" ht="115.55" hidden="1" customHeight="1" x14ac:dyDescent="0.3">
      <c r="A341" s="106" t="s">
        <v>1584</v>
      </c>
      <c r="B341" s="17" t="s">
        <v>1324</v>
      </c>
      <c r="C341" s="92">
        <v>43630</v>
      </c>
      <c r="D341" s="92" t="s">
        <v>4379</v>
      </c>
      <c r="E341" s="106" t="s">
        <v>1068</v>
      </c>
      <c r="F341" s="161" t="s">
        <v>6787</v>
      </c>
      <c r="G341" s="37" t="s">
        <v>709</v>
      </c>
      <c r="H341" s="5" t="s">
        <v>710</v>
      </c>
      <c r="I341" s="5" t="s">
        <v>716</v>
      </c>
      <c r="J341" s="5" t="s">
        <v>580</v>
      </c>
      <c r="K341" s="104">
        <v>1</v>
      </c>
      <c r="L341" s="307">
        <v>43668</v>
      </c>
      <c r="M341" s="307">
        <v>43830</v>
      </c>
      <c r="N341" s="39">
        <f t="shared" si="11"/>
        <v>24</v>
      </c>
      <c r="O341" s="169">
        <v>0</v>
      </c>
      <c r="P341" s="159" t="s">
        <v>48</v>
      </c>
      <c r="Q341" s="159"/>
      <c r="R341" s="5" t="s">
        <v>2784</v>
      </c>
      <c r="S341" s="146">
        <f t="shared" si="10"/>
        <v>287</v>
      </c>
      <c r="T341" s="159"/>
      <c r="U341" s="159"/>
      <c r="V341" s="159" t="s">
        <v>937</v>
      </c>
      <c r="W341" s="159" t="s">
        <v>937</v>
      </c>
      <c r="X341" s="159" t="s">
        <v>937</v>
      </c>
      <c r="Y341" s="159" t="s">
        <v>937</v>
      </c>
      <c r="Z341" s="159" t="s">
        <v>937</v>
      </c>
      <c r="AA341" s="5" t="s">
        <v>937</v>
      </c>
      <c r="AB341" s="5" t="s">
        <v>936</v>
      </c>
      <c r="AC341" s="5" t="s">
        <v>940</v>
      </c>
      <c r="AD341" s="5" t="s">
        <v>6805</v>
      </c>
      <c r="AE341" s="5" t="s">
        <v>6806</v>
      </c>
      <c r="AF341" s="167" t="s">
        <v>6807</v>
      </c>
      <c r="AG341" s="5" t="s">
        <v>6808</v>
      </c>
      <c r="AH341" s="5" t="s">
        <v>1854</v>
      </c>
      <c r="AI341" s="149" t="s">
        <v>6798</v>
      </c>
      <c r="AJ341" s="149" t="s">
        <v>8753</v>
      </c>
      <c r="AK341" s="149" t="s">
        <v>6809</v>
      </c>
      <c r="AL341" s="149" t="s">
        <v>6810</v>
      </c>
      <c r="AM341" s="5" t="s">
        <v>6811</v>
      </c>
      <c r="AN341" s="65" t="s">
        <v>2616</v>
      </c>
      <c r="AO341" s="65" t="s">
        <v>3860</v>
      </c>
      <c r="AP341" s="65" t="s">
        <v>1153</v>
      </c>
      <c r="AQ341" s="65" t="s">
        <v>3860</v>
      </c>
      <c r="AR341" s="65" t="s">
        <v>1153</v>
      </c>
      <c r="AS341" s="65" t="s">
        <v>3860</v>
      </c>
      <c r="AT341" s="65" t="s">
        <v>1153</v>
      </c>
      <c r="AU341" s="65" t="s">
        <v>3860</v>
      </c>
      <c r="AV341" s="65" t="s">
        <v>1153</v>
      </c>
      <c r="AW341" s="65" t="s">
        <v>3860</v>
      </c>
      <c r="AX341" s="65" t="s">
        <v>1153</v>
      </c>
      <c r="AY341" s="65" t="s">
        <v>3860</v>
      </c>
      <c r="AZ341" s="65" t="s">
        <v>1153</v>
      </c>
      <c r="BA341" s="65" t="s">
        <v>3860</v>
      </c>
      <c r="BB341" s="33" t="s">
        <v>1328</v>
      </c>
      <c r="BC341" s="100">
        <v>44377</v>
      </c>
      <c r="BD341" s="33" t="s">
        <v>1808</v>
      </c>
      <c r="BE341" s="100">
        <v>44377</v>
      </c>
      <c r="BF341" s="65" t="s">
        <v>2774</v>
      </c>
      <c r="BG341" s="96" t="s">
        <v>1153</v>
      </c>
      <c r="BH341" s="96" t="s">
        <v>9246</v>
      </c>
      <c r="BI341" s="96" t="s">
        <v>9258</v>
      </c>
      <c r="BJ341" s="44" t="s">
        <v>4368</v>
      </c>
      <c r="BK341" s="104" t="s">
        <v>1153</v>
      </c>
      <c r="BL341" s="104" t="s">
        <v>1584</v>
      </c>
      <c r="BN341" s="8" t="s">
        <v>5193</v>
      </c>
      <c r="BO341" s="162" t="s">
        <v>5194</v>
      </c>
      <c r="BP341" s="162" t="s">
        <v>5199</v>
      </c>
      <c r="BQ341" s="162"/>
    </row>
    <row r="342" spans="1:69" s="62" customFormat="1" ht="115.55" hidden="1" customHeight="1" x14ac:dyDescent="0.3">
      <c r="A342" s="32" t="s">
        <v>1584</v>
      </c>
      <c r="B342" s="35" t="s">
        <v>1324</v>
      </c>
      <c r="C342" s="34">
        <v>43630</v>
      </c>
      <c r="D342" s="92" t="s">
        <v>4379</v>
      </c>
      <c r="E342" s="32" t="s">
        <v>1068</v>
      </c>
      <c r="F342" s="108" t="s">
        <v>6812</v>
      </c>
      <c r="G342" s="56" t="s">
        <v>709</v>
      </c>
      <c r="H342" s="56" t="s">
        <v>2681</v>
      </c>
      <c r="I342" s="56" t="s">
        <v>2682</v>
      </c>
      <c r="J342" s="49" t="s">
        <v>207</v>
      </c>
      <c r="K342" s="170">
        <v>4</v>
      </c>
      <c r="L342" s="309">
        <v>43668</v>
      </c>
      <c r="M342" s="309">
        <v>44772</v>
      </c>
      <c r="N342" s="39">
        <f t="shared" si="11"/>
        <v>2</v>
      </c>
      <c r="O342" s="148">
        <v>2</v>
      </c>
      <c r="P342" s="159" t="s">
        <v>48</v>
      </c>
      <c r="Q342" s="159"/>
      <c r="R342" s="5" t="s">
        <v>6813</v>
      </c>
      <c r="S342" s="146">
        <f t="shared" si="10"/>
        <v>223</v>
      </c>
      <c r="T342" s="159"/>
      <c r="U342" s="159"/>
      <c r="V342" s="159"/>
      <c r="W342" s="159"/>
      <c r="X342" s="159"/>
      <c r="Y342" s="159"/>
      <c r="Z342" s="159"/>
      <c r="AA342" s="5"/>
      <c r="AB342" s="5"/>
      <c r="AC342" s="5"/>
      <c r="AD342" s="5"/>
      <c r="AE342" s="5"/>
      <c r="AF342" s="167"/>
      <c r="AG342" s="5"/>
      <c r="AH342" s="5"/>
      <c r="AI342" s="149"/>
      <c r="AJ342" s="149"/>
      <c r="AK342" s="149" t="s">
        <v>6809</v>
      </c>
      <c r="AL342" s="149" t="s">
        <v>6810</v>
      </c>
      <c r="AM342" s="5" t="s">
        <v>6814</v>
      </c>
      <c r="AN342" s="75" t="s">
        <v>6815</v>
      </c>
      <c r="AO342" s="5" t="s">
        <v>9156</v>
      </c>
      <c r="AP342" s="5" t="s">
        <v>8754</v>
      </c>
      <c r="AQ342" s="5" t="s">
        <v>6816</v>
      </c>
      <c r="AR342" s="5" t="s">
        <v>1153</v>
      </c>
      <c r="AS342" s="5" t="s">
        <v>4278</v>
      </c>
      <c r="AT342" s="5" t="s">
        <v>1153</v>
      </c>
      <c r="AU342" s="5" t="s">
        <v>4278</v>
      </c>
      <c r="AV342" s="5" t="s">
        <v>1153</v>
      </c>
      <c r="AW342" s="5" t="s">
        <v>4278</v>
      </c>
      <c r="AX342" s="5" t="s">
        <v>1153</v>
      </c>
      <c r="AY342" s="5" t="s">
        <v>4278</v>
      </c>
      <c r="AZ342" s="5" t="s">
        <v>1153</v>
      </c>
      <c r="BA342" s="5" t="s">
        <v>4278</v>
      </c>
      <c r="BB342" s="33" t="s">
        <v>3062</v>
      </c>
      <c r="BC342" s="100">
        <v>44580</v>
      </c>
      <c r="BD342" s="33" t="s">
        <v>903</v>
      </c>
      <c r="BE342" s="104"/>
      <c r="BF342" s="96"/>
      <c r="BG342" s="96"/>
      <c r="BH342" s="96"/>
      <c r="BI342" s="96"/>
      <c r="BJ342" s="44" t="s">
        <v>956</v>
      </c>
      <c r="BK342" s="104"/>
      <c r="BL342" s="104"/>
      <c r="BN342" s="8" t="s">
        <v>5193</v>
      </c>
      <c r="BO342" s="162" t="s">
        <v>5194</v>
      </c>
      <c r="BP342" s="162" t="s">
        <v>5199</v>
      </c>
      <c r="BQ342" s="162"/>
    </row>
    <row r="343" spans="1:69" s="62" customFormat="1" ht="115.55" hidden="1" customHeight="1" x14ac:dyDescent="0.3">
      <c r="A343" s="106" t="s">
        <v>1585</v>
      </c>
      <c r="B343" s="17" t="s">
        <v>1324</v>
      </c>
      <c r="C343" s="92">
        <v>43630</v>
      </c>
      <c r="D343" s="92" t="s">
        <v>4287</v>
      </c>
      <c r="E343" s="106" t="s">
        <v>1069</v>
      </c>
      <c r="F343" s="161" t="s">
        <v>6817</v>
      </c>
      <c r="G343" s="37" t="s">
        <v>717</v>
      </c>
      <c r="H343" s="5" t="s">
        <v>718</v>
      </c>
      <c r="I343" s="5" t="s">
        <v>8755</v>
      </c>
      <c r="J343" s="91" t="s">
        <v>484</v>
      </c>
      <c r="K343" s="109">
        <v>1</v>
      </c>
      <c r="L343" s="307">
        <v>43620</v>
      </c>
      <c r="M343" s="307">
        <v>43672</v>
      </c>
      <c r="N343" s="39">
        <f t="shared" si="11"/>
        <v>8</v>
      </c>
      <c r="O343" s="147">
        <v>1</v>
      </c>
      <c r="P343" s="159" t="s">
        <v>48</v>
      </c>
      <c r="Q343" s="159" t="s">
        <v>29</v>
      </c>
      <c r="R343" s="5" t="s">
        <v>780</v>
      </c>
      <c r="S343" s="146">
        <f t="shared" si="10"/>
        <v>316</v>
      </c>
      <c r="T343" s="159"/>
      <c r="U343" s="159"/>
      <c r="V343" s="159" t="s">
        <v>937</v>
      </c>
      <c r="W343" s="159" t="s">
        <v>937</v>
      </c>
      <c r="X343" s="159" t="s">
        <v>937</v>
      </c>
      <c r="Y343" s="159" t="s">
        <v>937</v>
      </c>
      <c r="Z343" s="159" t="s">
        <v>937</v>
      </c>
      <c r="AA343" s="5" t="s">
        <v>937</v>
      </c>
      <c r="AB343" s="5" t="s">
        <v>936</v>
      </c>
      <c r="AC343" s="5" t="s">
        <v>940</v>
      </c>
      <c r="AD343" s="5" t="s">
        <v>6818</v>
      </c>
      <c r="AE343" s="149" t="s">
        <v>1120</v>
      </c>
      <c r="AF343" s="149" t="s">
        <v>1811</v>
      </c>
      <c r="AG343" s="149" t="s">
        <v>1821</v>
      </c>
      <c r="AH343" s="149" t="s">
        <v>1811</v>
      </c>
      <c r="AI343" s="149" t="s">
        <v>1821</v>
      </c>
      <c r="AJ343" s="149" t="s">
        <v>1821</v>
      </c>
      <c r="AK343" s="149" t="s">
        <v>1821</v>
      </c>
      <c r="AL343" s="149" t="s">
        <v>2616</v>
      </c>
      <c r="AM343" s="149" t="s">
        <v>1821</v>
      </c>
      <c r="AN343" s="149" t="s">
        <v>2616</v>
      </c>
      <c r="AO343" s="149" t="s">
        <v>1821</v>
      </c>
      <c r="AP343" s="149" t="s">
        <v>1153</v>
      </c>
      <c r="AQ343" s="149" t="s">
        <v>1821</v>
      </c>
      <c r="AR343" s="149" t="s">
        <v>1153</v>
      </c>
      <c r="AS343" s="149" t="s">
        <v>1821</v>
      </c>
      <c r="AT343" s="149" t="s">
        <v>1153</v>
      </c>
      <c r="AU343" s="149" t="s">
        <v>1821</v>
      </c>
      <c r="AV343" s="149" t="s">
        <v>1153</v>
      </c>
      <c r="AW343" s="149" t="s">
        <v>1821</v>
      </c>
      <c r="AX343" s="149" t="s">
        <v>1153</v>
      </c>
      <c r="AY343" s="149" t="s">
        <v>1821</v>
      </c>
      <c r="AZ343" s="149" t="s">
        <v>1153</v>
      </c>
      <c r="BA343" s="149" t="s">
        <v>1821</v>
      </c>
      <c r="BB343" s="33" t="s">
        <v>781</v>
      </c>
      <c r="BC343" s="100">
        <v>43829</v>
      </c>
      <c r="BD343" s="33" t="s">
        <v>903</v>
      </c>
      <c r="BE343" s="109"/>
      <c r="BF343" s="96"/>
      <c r="BG343" s="96"/>
      <c r="BH343" s="96"/>
      <c r="BI343" s="96"/>
      <c r="BJ343" s="44" t="s">
        <v>956</v>
      </c>
      <c r="BK343" s="104"/>
      <c r="BL343" s="104"/>
      <c r="BN343" s="17" t="s">
        <v>5125</v>
      </c>
      <c r="BO343" s="162" t="s">
        <v>5201</v>
      </c>
      <c r="BP343" s="162" t="s">
        <v>5202</v>
      </c>
      <c r="BQ343" s="162"/>
    </row>
    <row r="344" spans="1:69" s="62" customFormat="1" ht="115.55" hidden="1" customHeight="1" x14ac:dyDescent="0.3">
      <c r="A344" s="106" t="s">
        <v>1586</v>
      </c>
      <c r="B344" s="17" t="s">
        <v>1324</v>
      </c>
      <c r="C344" s="92">
        <v>43630</v>
      </c>
      <c r="D344" s="92" t="s">
        <v>4287</v>
      </c>
      <c r="E344" s="106" t="s">
        <v>1069</v>
      </c>
      <c r="F344" s="161" t="s">
        <v>6817</v>
      </c>
      <c r="G344" s="37" t="s">
        <v>717</v>
      </c>
      <c r="H344" s="5" t="s">
        <v>718</v>
      </c>
      <c r="I344" s="5" t="s">
        <v>8755</v>
      </c>
      <c r="J344" s="91" t="s">
        <v>719</v>
      </c>
      <c r="K344" s="109">
        <v>1</v>
      </c>
      <c r="L344" s="307">
        <v>43634</v>
      </c>
      <c r="M344" s="307">
        <v>43672</v>
      </c>
      <c r="N344" s="39">
        <f t="shared" si="11"/>
        <v>6</v>
      </c>
      <c r="O344" s="147">
        <v>1</v>
      </c>
      <c r="P344" s="159" t="s">
        <v>48</v>
      </c>
      <c r="Q344" s="159" t="s">
        <v>29</v>
      </c>
      <c r="R344" s="5" t="s">
        <v>780</v>
      </c>
      <c r="S344" s="146">
        <f t="shared" si="10"/>
        <v>316</v>
      </c>
      <c r="T344" s="159"/>
      <c r="U344" s="159"/>
      <c r="V344" s="159" t="s">
        <v>937</v>
      </c>
      <c r="W344" s="159" t="s">
        <v>937</v>
      </c>
      <c r="X344" s="159" t="s">
        <v>937</v>
      </c>
      <c r="Y344" s="159" t="s">
        <v>937</v>
      </c>
      <c r="Z344" s="159" t="s">
        <v>937</v>
      </c>
      <c r="AA344" s="5" t="s">
        <v>937</v>
      </c>
      <c r="AB344" s="5" t="s">
        <v>936</v>
      </c>
      <c r="AC344" s="5" t="s">
        <v>940</v>
      </c>
      <c r="AD344" s="5" t="s">
        <v>6818</v>
      </c>
      <c r="AE344" s="149" t="s">
        <v>1120</v>
      </c>
      <c r="AF344" s="149" t="s">
        <v>1811</v>
      </c>
      <c r="AG344" s="149" t="s">
        <v>1821</v>
      </c>
      <c r="AH344" s="149" t="s">
        <v>1811</v>
      </c>
      <c r="AI344" s="149" t="s">
        <v>1821</v>
      </c>
      <c r="AJ344" s="149" t="s">
        <v>1821</v>
      </c>
      <c r="AK344" s="149" t="s">
        <v>1821</v>
      </c>
      <c r="AL344" s="149" t="s">
        <v>2616</v>
      </c>
      <c r="AM344" s="149" t="s">
        <v>1821</v>
      </c>
      <c r="AN344" s="149" t="s">
        <v>2616</v>
      </c>
      <c r="AO344" s="149" t="s">
        <v>1821</v>
      </c>
      <c r="AP344" s="149" t="s">
        <v>1153</v>
      </c>
      <c r="AQ344" s="149" t="s">
        <v>1821</v>
      </c>
      <c r="AR344" s="149" t="s">
        <v>1153</v>
      </c>
      <c r="AS344" s="149" t="s">
        <v>1821</v>
      </c>
      <c r="AT344" s="149" t="s">
        <v>1153</v>
      </c>
      <c r="AU344" s="149" t="s">
        <v>1821</v>
      </c>
      <c r="AV344" s="149" t="s">
        <v>1153</v>
      </c>
      <c r="AW344" s="149" t="s">
        <v>1821</v>
      </c>
      <c r="AX344" s="149" t="s">
        <v>1153</v>
      </c>
      <c r="AY344" s="149" t="s">
        <v>1821</v>
      </c>
      <c r="AZ344" s="149" t="s">
        <v>1153</v>
      </c>
      <c r="BA344" s="149" t="s">
        <v>1821</v>
      </c>
      <c r="BB344" s="33" t="s">
        <v>781</v>
      </c>
      <c r="BC344" s="100">
        <v>43829</v>
      </c>
      <c r="BD344" s="33" t="s">
        <v>903</v>
      </c>
      <c r="BE344" s="109"/>
      <c r="BF344" s="96"/>
      <c r="BG344" s="96"/>
      <c r="BH344" s="96"/>
      <c r="BI344" s="96"/>
      <c r="BJ344" s="44" t="s">
        <v>956</v>
      </c>
      <c r="BK344" s="104"/>
      <c r="BL344" s="104"/>
      <c r="BN344" s="17" t="s">
        <v>5125</v>
      </c>
      <c r="BO344" s="162" t="s">
        <v>5201</v>
      </c>
      <c r="BP344" s="162" t="s">
        <v>5202</v>
      </c>
      <c r="BQ344" s="162"/>
    </row>
    <row r="345" spans="1:69" s="62" customFormat="1" ht="115.55" hidden="1" customHeight="1" x14ac:dyDescent="0.3">
      <c r="A345" s="106" t="s">
        <v>1587</v>
      </c>
      <c r="B345" s="17" t="s">
        <v>1324</v>
      </c>
      <c r="C345" s="92">
        <v>43630</v>
      </c>
      <c r="D345" s="92" t="s">
        <v>4287</v>
      </c>
      <c r="E345" s="106" t="s">
        <v>1069</v>
      </c>
      <c r="F345" s="161" t="s">
        <v>6817</v>
      </c>
      <c r="G345" s="37" t="s">
        <v>717</v>
      </c>
      <c r="H345" s="5" t="s">
        <v>718</v>
      </c>
      <c r="I345" s="5" t="s">
        <v>720</v>
      </c>
      <c r="J345" s="91" t="s">
        <v>484</v>
      </c>
      <c r="K345" s="109">
        <v>1</v>
      </c>
      <c r="L345" s="307">
        <v>43620</v>
      </c>
      <c r="M345" s="307">
        <v>43672</v>
      </c>
      <c r="N345" s="39">
        <f t="shared" si="11"/>
        <v>8</v>
      </c>
      <c r="O345" s="147">
        <v>1</v>
      </c>
      <c r="P345" s="159" t="s">
        <v>48</v>
      </c>
      <c r="Q345" s="159" t="s">
        <v>29</v>
      </c>
      <c r="R345" s="5" t="s">
        <v>6819</v>
      </c>
      <c r="S345" s="146">
        <f t="shared" si="10"/>
        <v>390</v>
      </c>
      <c r="T345" s="159"/>
      <c r="U345" s="159"/>
      <c r="V345" s="159" t="s">
        <v>937</v>
      </c>
      <c r="W345" s="159" t="s">
        <v>937</v>
      </c>
      <c r="X345" s="159" t="s">
        <v>937</v>
      </c>
      <c r="Y345" s="159" t="s">
        <v>937</v>
      </c>
      <c r="Z345" s="159" t="s">
        <v>937</v>
      </c>
      <c r="AA345" s="5" t="s">
        <v>937</v>
      </c>
      <c r="AB345" s="5" t="s">
        <v>936</v>
      </c>
      <c r="AC345" s="5" t="s">
        <v>940</v>
      </c>
      <c r="AD345" s="5" t="s">
        <v>6820</v>
      </c>
      <c r="AE345" s="5" t="s">
        <v>6821</v>
      </c>
      <c r="AF345" s="5" t="s">
        <v>1817</v>
      </c>
      <c r="AG345" s="5" t="s">
        <v>1819</v>
      </c>
      <c r="AH345" s="5" t="s">
        <v>1817</v>
      </c>
      <c r="AI345" s="5" t="s">
        <v>1819</v>
      </c>
      <c r="AJ345" s="5" t="s">
        <v>1819</v>
      </c>
      <c r="AK345" s="5" t="s">
        <v>1819</v>
      </c>
      <c r="AL345" s="5" t="s">
        <v>2616</v>
      </c>
      <c r="AM345" s="5" t="s">
        <v>1819</v>
      </c>
      <c r="AN345" s="5" t="s">
        <v>2616</v>
      </c>
      <c r="AO345" s="5" t="s">
        <v>1819</v>
      </c>
      <c r="AP345" s="5" t="s">
        <v>1153</v>
      </c>
      <c r="AQ345" s="5" t="s">
        <v>1819</v>
      </c>
      <c r="AR345" s="5" t="s">
        <v>1153</v>
      </c>
      <c r="AS345" s="5" t="s">
        <v>1819</v>
      </c>
      <c r="AT345" s="5" t="s">
        <v>1153</v>
      </c>
      <c r="AU345" s="5" t="s">
        <v>1819</v>
      </c>
      <c r="AV345" s="5" t="s">
        <v>1153</v>
      </c>
      <c r="AW345" s="5" t="s">
        <v>1819</v>
      </c>
      <c r="AX345" s="5" t="s">
        <v>1153</v>
      </c>
      <c r="AY345" s="5" t="s">
        <v>1819</v>
      </c>
      <c r="AZ345" s="5" t="s">
        <v>1153</v>
      </c>
      <c r="BA345" s="5" t="s">
        <v>1819</v>
      </c>
      <c r="BB345" s="33" t="s">
        <v>781</v>
      </c>
      <c r="BC345" s="100">
        <v>43934</v>
      </c>
      <c r="BD345" s="33" t="s">
        <v>903</v>
      </c>
      <c r="BE345" s="104"/>
      <c r="BF345" s="96"/>
      <c r="BG345" s="96"/>
      <c r="BH345" s="96"/>
      <c r="BI345" s="96"/>
      <c r="BJ345" s="44" t="s">
        <v>956</v>
      </c>
      <c r="BK345" s="104"/>
      <c r="BL345" s="104"/>
      <c r="BN345" s="17" t="s">
        <v>5125</v>
      </c>
      <c r="BO345" s="162" t="s">
        <v>5201</v>
      </c>
      <c r="BP345" s="162" t="s">
        <v>5202</v>
      </c>
      <c r="BQ345" s="162"/>
    </row>
    <row r="346" spans="1:69" s="62" customFormat="1" ht="115.55" hidden="1" customHeight="1" x14ac:dyDescent="0.3">
      <c r="A346" s="106" t="s">
        <v>1588</v>
      </c>
      <c r="B346" s="17" t="s">
        <v>1324</v>
      </c>
      <c r="C346" s="92">
        <v>43630</v>
      </c>
      <c r="D346" s="92" t="s">
        <v>4287</v>
      </c>
      <c r="E346" s="106" t="s">
        <v>1069</v>
      </c>
      <c r="F346" s="161" t="s">
        <v>6817</v>
      </c>
      <c r="G346" s="37" t="s">
        <v>717</v>
      </c>
      <c r="H346" s="5" t="s">
        <v>718</v>
      </c>
      <c r="I346" s="5" t="s">
        <v>720</v>
      </c>
      <c r="J346" s="91" t="s">
        <v>719</v>
      </c>
      <c r="K346" s="109">
        <v>1</v>
      </c>
      <c r="L346" s="307">
        <v>43620</v>
      </c>
      <c r="M346" s="307">
        <v>43693</v>
      </c>
      <c r="N346" s="39">
        <f t="shared" si="11"/>
        <v>11</v>
      </c>
      <c r="O346" s="147">
        <v>1</v>
      </c>
      <c r="P346" s="159" t="s">
        <v>29</v>
      </c>
      <c r="Q346" s="159" t="s">
        <v>1137</v>
      </c>
      <c r="R346" s="5" t="s">
        <v>810</v>
      </c>
      <c r="S346" s="146">
        <f t="shared" si="10"/>
        <v>296</v>
      </c>
      <c r="T346" s="159"/>
      <c r="U346" s="159"/>
      <c r="V346" s="159" t="s">
        <v>937</v>
      </c>
      <c r="W346" s="159" t="s">
        <v>937</v>
      </c>
      <c r="X346" s="159" t="s">
        <v>937</v>
      </c>
      <c r="Y346" s="159" t="s">
        <v>937</v>
      </c>
      <c r="Z346" s="159" t="s">
        <v>937</v>
      </c>
      <c r="AA346" s="5" t="s">
        <v>937</v>
      </c>
      <c r="AB346" s="5" t="s">
        <v>936</v>
      </c>
      <c r="AC346" s="5" t="s">
        <v>940</v>
      </c>
      <c r="AD346" s="5" t="s">
        <v>1138</v>
      </c>
      <c r="AE346" s="5" t="s">
        <v>1138</v>
      </c>
      <c r="AF346" s="5" t="s">
        <v>1816</v>
      </c>
      <c r="AG346" s="5" t="s">
        <v>1820</v>
      </c>
      <c r="AH346" s="5" t="s">
        <v>1816</v>
      </c>
      <c r="AI346" s="5" t="s">
        <v>1820</v>
      </c>
      <c r="AJ346" s="5" t="s">
        <v>1820</v>
      </c>
      <c r="AK346" s="5" t="s">
        <v>1820</v>
      </c>
      <c r="AL346" s="5" t="s">
        <v>2616</v>
      </c>
      <c r="AM346" s="5" t="s">
        <v>3644</v>
      </c>
      <c r="AN346" s="5" t="s">
        <v>2616</v>
      </c>
      <c r="AO346" s="5" t="s">
        <v>3644</v>
      </c>
      <c r="AP346" s="5" t="s">
        <v>1153</v>
      </c>
      <c r="AQ346" s="5" t="s">
        <v>3644</v>
      </c>
      <c r="AR346" s="5" t="s">
        <v>1153</v>
      </c>
      <c r="AS346" s="5" t="s">
        <v>3644</v>
      </c>
      <c r="AT346" s="5" t="s">
        <v>1153</v>
      </c>
      <c r="AU346" s="5" t="s">
        <v>3644</v>
      </c>
      <c r="AV346" s="5" t="s">
        <v>1153</v>
      </c>
      <c r="AW346" s="5" t="s">
        <v>3644</v>
      </c>
      <c r="AX346" s="5" t="s">
        <v>1153</v>
      </c>
      <c r="AY346" s="5" t="s">
        <v>3644</v>
      </c>
      <c r="AZ346" s="5" t="s">
        <v>1153</v>
      </c>
      <c r="BA346" s="5" t="s">
        <v>3644</v>
      </c>
      <c r="BB346" s="33" t="s">
        <v>781</v>
      </c>
      <c r="BC346" s="100">
        <v>43577</v>
      </c>
      <c r="BD346" s="33" t="s">
        <v>903</v>
      </c>
      <c r="BE346" s="109"/>
      <c r="BF346" s="96"/>
      <c r="BG346" s="96"/>
      <c r="BH346" s="96"/>
      <c r="BI346" s="96"/>
      <c r="BJ346" s="44" t="s">
        <v>956</v>
      </c>
      <c r="BK346" s="104"/>
      <c r="BL346" s="104"/>
      <c r="BN346" s="17" t="s">
        <v>5125</v>
      </c>
      <c r="BO346" s="162" t="s">
        <v>5201</v>
      </c>
      <c r="BP346" s="162" t="s">
        <v>5202</v>
      </c>
      <c r="BQ346" s="162"/>
    </row>
    <row r="347" spans="1:69" s="62" customFormat="1" ht="115.55" hidden="1" customHeight="1" x14ac:dyDescent="0.3">
      <c r="A347" s="106" t="s">
        <v>1589</v>
      </c>
      <c r="B347" s="17" t="s">
        <v>1324</v>
      </c>
      <c r="C347" s="92">
        <v>43630</v>
      </c>
      <c r="D347" s="92" t="s">
        <v>4287</v>
      </c>
      <c r="E347" s="106" t="s">
        <v>1069</v>
      </c>
      <c r="F347" s="161" t="s">
        <v>6817</v>
      </c>
      <c r="G347" s="37" t="s">
        <v>717</v>
      </c>
      <c r="H347" s="5" t="s">
        <v>718</v>
      </c>
      <c r="I347" s="5" t="s">
        <v>721</v>
      </c>
      <c r="J347" s="5" t="s">
        <v>722</v>
      </c>
      <c r="K347" s="109">
        <v>1</v>
      </c>
      <c r="L347" s="307">
        <v>43710</v>
      </c>
      <c r="M347" s="307">
        <v>44012</v>
      </c>
      <c r="N347" s="39">
        <f t="shared" si="11"/>
        <v>44</v>
      </c>
      <c r="O347" s="164">
        <v>0</v>
      </c>
      <c r="P347" s="159" t="s">
        <v>29</v>
      </c>
      <c r="Q347" s="159"/>
      <c r="R347" s="5" t="s">
        <v>6822</v>
      </c>
      <c r="S347" s="146">
        <f t="shared" si="10"/>
        <v>374</v>
      </c>
      <c r="T347" s="159"/>
      <c r="U347" s="159"/>
      <c r="V347" s="159" t="s">
        <v>937</v>
      </c>
      <c r="W347" s="159" t="s">
        <v>937</v>
      </c>
      <c r="X347" s="159" t="s">
        <v>937</v>
      </c>
      <c r="Y347" s="159" t="s">
        <v>937</v>
      </c>
      <c r="Z347" s="159" t="s">
        <v>937</v>
      </c>
      <c r="AA347" s="5" t="s">
        <v>937</v>
      </c>
      <c r="AB347" s="5" t="s">
        <v>936</v>
      </c>
      <c r="AC347" s="5" t="s">
        <v>940</v>
      </c>
      <c r="AD347" s="5" t="s">
        <v>6823</v>
      </c>
      <c r="AE347" s="5" t="s">
        <v>6824</v>
      </c>
      <c r="AF347" s="5" t="s">
        <v>6825</v>
      </c>
      <c r="AG347" s="5" t="s">
        <v>6826</v>
      </c>
      <c r="AH347" s="65" t="s">
        <v>1849</v>
      </c>
      <c r="AI347" s="5" t="s">
        <v>6827</v>
      </c>
      <c r="AJ347" s="5" t="s">
        <v>6828</v>
      </c>
      <c r="AK347" s="5" t="s">
        <v>6829</v>
      </c>
      <c r="AL347" s="5" t="s">
        <v>1153</v>
      </c>
      <c r="AM347" s="65" t="s">
        <v>6830</v>
      </c>
      <c r="AN347" s="65" t="s">
        <v>2616</v>
      </c>
      <c r="AO347" s="65" t="s">
        <v>3860</v>
      </c>
      <c r="AP347" s="65" t="s">
        <v>1153</v>
      </c>
      <c r="AQ347" s="65" t="s">
        <v>3860</v>
      </c>
      <c r="AR347" s="65" t="s">
        <v>1153</v>
      </c>
      <c r="AS347" s="65" t="s">
        <v>3860</v>
      </c>
      <c r="AT347" s="65" t="s">
        <v>1153</v>
      </c>
      <c r="AU347" s="65" t="s">
        <v>3860</v>
      </c>
      <c r="AV347" s="65" t="s">
        <v>1153</v>
      </c>
      <c r="AW347" s="65" t="s">
        <v>3860</v>
      </c>
      <c r="AX347" s="65" t="s">
        <v>1153</v>
      </c>
      <c r="AY347" s="65" t="s">
        <v>3860</v>
      </c>
      <c r="AZ347" s="65" t="s">
        <v>1153</v>
      </c>
      <c r="BA347" s="65" t="s">
        <v>3860</v>
      </c>
      <c r="BB347" s="33" t="s">
        <v>957</v>
      </c>
      <c r="BC347" s="100">
        <v>44377</v>
      </c>
      <c r="BD347" s="33" t="s">
        <v>1808</v>
      </c>
      <c r="BE347" s="100">
        <v>44377</v>
      </c>
      <c r="BF347" s="65" t="s">
        <v>4155</v>
      </c>
      <c r="BG347" s="96" t="s">
        <v>1153</v>
      </c>
      <c r="BH347" s="96" t="s">
        <v>9246</v>
      </c>
      <c r="BI347" s="96" t="s">
        <v>9258</v>
      </c>
      <c r="BJ347" s="44" t="s">
        <v>4368</v>
      </c>
      <c r="BK347" s="104" t="s">
        <v>2581</v>
      </c>
      <c r="BL347" s="104" t="s">
        <v>2683</v>
      </c>
      <c r="BN347" s="17" t="s">
        <v>5125</v>
      </c>
      <c r="BO347" s="162" t="s">
        <v>5201</v>
      </c>
      <c r="BP347" s="162" t="s">
        <v>5202</v>
      </c>
      <c r="BQ347" s="162"/>
    </row>
    <row r="348" spans="1:69" s="62" customFormat="1" ht="115.55" hidden="1" customHeight="1" x14ac:dyDescent="0.3">
      <c r="A348" s="106" t="s">
        <v>1590</v>
      </c>
      <c r="B348" s="17" t="s">
        <v>1324</v>
      </c>
      <c r="C348" s="92">
        <v>43630</v>
      </c>
      <c r="D348" s="92" t="s">
        <v>4287</v>
      </c>
      <c r="E348" s="106" t="s">
        <v>1069</v>
      </c>
      <c r="F348" s="161" t="s">
        <v>6817</v>
      </c>
      <c r="G348" s="37" t="s">
        <v>717</v>
      </c>
      <c r="H348" s="5" t="s">
        <v>718</v>
      </c>
      <c r="I348" s="5" t="s">
        <v>723</v>
      </c>
      <c r="J348" s="17" t="s">
        <v>207</v>
      </c>
      <c r="K348" s="109">
        <v>2</v>
      </c>
      <c r="L348" s="307">
        <v>43731</v>
      </c>
      <c r="M348" s="307">
        <v>43830</v>
      </c>
      <c r="N348" s="39">
        <f t="shared" si="11"/>
        <v>15</v>
      </c>
      <c r="O348" s="147">
        <v>2</v>
      </c>
      <c r="P348" s="159" t="s">
        <v>29</v>
      </c>
      <c r="Q348" s="159"/>
      <c r="R348" s="5" t="s">
        <v>6831</v>
      </c>
      <c r="S348" s="146">
        <f t="shared" si="10"/>
        <v>376</v>
      </c>
      <c r="T348" s="159"/>
      <c r="U348" s="159"/>
      <c r="V348" s="159" t="s">
        <v>937</v>
      </c>
      <c r="W348" s="159" t="s">
        <v>937</v>
      </c>
      <c r="X348" s="159" t="s">
        <v>937</v>
      </c>
      <c r="Y348" s="159" t="s">
        <v>937</v>
      </c>
      <c r="Z348" s="159" t="s">
        <v>937</v>
      </c>
      <c r="AA348" s="5" t="s">
        <v>937</v>
      </c>
      <c r="AB348" s="5" t="s">
        <v>936</v>
      </c>
      <c r="AC348" s="5" t="s">
        <v>940</v>
      </c>
      <c r="AD348" s="89" t="s">
        <v>6832</v>
      </c>
      <c r="AE348" s="89" t="s">
        <v>6833</v>
      </c>
      <c r="AF348" s="5" t="s">
        <v>1817</v>
      </c>
      <c r="AG348" s="5" t="s">
        <v>1819</v>
      </c>
      <c r="AH348" s="5" t="s">
        <v>1817</v>
      </c>
      <c r="AI348" s="5" t="s">
        <v>1819</v>
      </c>
      <c r="AJ348" s="5" t="s">
        <v>1819</v>
      </c>
      <c r="AK348" s="5" t="s">
        <v>1819</v>
      </c>
      <c r="AL348" s="5" t="s">
        <v>2616</v>
      </c>
      <c r="AM348" s="5" t="s">
        <v>1819</v>
      </c>
      <c r="AN348" s="5" t="s">
        <v>2616</v>
      </c>
      <c r="AO348" s="5" t="s">
        <v>1819</v>
      </c>
      <c r="AP348" s="5" t="s">
        <v>1153</v>
      </c>
      <c r="AQ348" s="5" t="s">
        <v>1819</v>
      </c>
      <c r="AR348" s="5" t="s">
        <v>1153</v>
      </c>
      <c r="AS348" s="5" t="s">
        <v>1819</v>
      </c>
      <c r="AT348" s="5" t="s">
        <v>1153</v>
      </c>
      <c r="AU348" s="5" t="s">
        <v>1819</v>
      </c>
      <c r="AV348" s="5" t="s">
        <v>1153</v>
      </c>
      <c r="AW348" s="5" t="s">
        <v>1819</v>
      </c>
      <c r="AX348" s="5" t="s">
        <v>1153</v>
      </c>
      <c r="AY348" s="5" t="s">
        <v>1819</v>
      </c>
      <c r="AZ348" s="5" t="s">
        <v>1153</v>
      </c>
      <c r="BA348" s="5" t="s">
        <v>1819</v>
      </c>
      <c r="BB348" s="33" t="s">
        <v>781</v>
      </c>
      <c r="BC348" s="100">
        <v>43943</v>
      </c>
      <c r="BD348" s="33" t="s">
        <v>903</v>
      </c>
      <c r="BE348" s="104"/>
      <c r="BF348" s="96"/>
      <c r="BG348" s="96"/>
      <c r="BH348" s="96"/>
      <c r="BI348" s="96"/>
      <c r="BJ348" s="44" t="s">
        <v>956</v>
      </c>
      <c r="BK348" s="104"/>
      <c r="BL348" s="104"/>
      <c r="BN348" s="17" t="s">
        <v>5125</v>
      </c>
      <c r="BO348" s="162" t="s">
        <v>5201</v>
      </c>
      <c r="BP348" s="162" t="s">
        <v>5202</v>
      </c>
      <c r="BQ348" s="162"/>
    </row>
    <row r="349" spans="1:69" s="62" customFormat="1" ht="115.55" hidden="1" customHeight="1" x14ac:dyDescent="0.3">
      <c r="A349" s="106" t="s">
        <v>1591</v>
      </c>
      <c r="B349" s="17" t="s">
        <v>1324</v>
      </c>
      <c r="C349" s="92">
        <v>43630</v>
      </c>
      <c r="D349" s="92" t="s">
        <v>4287</v>
      </c>
      <c r="E349" s="106" t="s">
        <v>1069</v>
      </c>
      <c r="F349" s="161" t="s">
        <v>6817</v>
      </c>
      <c r="G349" s="37" t="s">
        <v>717</v>
      </c>
      <c r="H349" s="5" t="s">
        <v>718</v>
      </c>
      <c r="I349" s="5" t="s">
        <v>724</v>
      </c>
      <c r="J349" s="5" t="s">
        <v>725</v>
      </c>
      <c r="K349" s="109">
        <v>1</v>
      </c>
      <c r="L349" s="307">
        <v>43892</v>
      </c>
      <c r="M349" s="307">
        <v>44012</v>
      </c>
      <c r="N349" s="39">
        <f t="shared" si="11"/>
        <v>18</v>
      </c>
      <c r="O349" s="164">
        <v>0</v>
      </c>
      <c r="P349" s="159" t="s">
        <v>29</v>
      </c>
      <c r="Q349" s="159"/>
      <c r="R349" s="5" t="s">
        <v>6822</v>
      </c>
      <c r="S349" s="146">
        <f t="shared" si="10"/>
        <v>374</v>
      </c>
      <c r="T349" s="159"/>
      <c r="U349" s="159"/>
      <c r="V349" s="159" t="s">
        <v>937</v>
      </c>
      <c r="W349" s="159" t="s">
        <v>937</v>
      </c>
      <c r="X349" s="159" t="s">
        <v>937</v>
      </c>
      <c r="Y349" s="159" t="s">
        <v>937</v>
      </c>
      <c r="Z349" s="159" t="s">
        <v>937</v>
      </c>
      <c r="AA349" s="5" t="s">
        <v>937</v>
      </c>
      <c r="AB349" s="5" t="s">
        <v>936</v>
      </c>
      <c r="AC349" s="5" t="s">
        <v>940</v>
      </c>
      <c r="AD349" s="5" t="s">
        <v>6823</v>
      </c>
      <c r="AE349" s="89" t="s">
        <v>8756</v>
      </c>
      <c r="AF349" s="89" t="s">
        <v>8757</v>
      </c>
      <c r="AG349" s="89" t="s">
        <v>6834</v>
      </c>
      <c r="AH349" s="8" t="s">
        <v>8758</v>
      </c>
      <c r="AI349" s="89" t="s">
        <v>6835</v>
      </c>
      <c r="AJ349" s="89" t="s">
        <v>8759</v>
      </c>
      <c r="AK349" s="89" t="s">
        <v>6836</v>
      </c>
      <c r="AL349" s="5" t="s">
        <v>1153</v>
      </c>
      <c r="AM349" s="65" t="s">
        <v>6837</v>
      </c>
      <c r="AN349" s="65" t="s">
        <v>2616</v>
      </c>
      <c r="AO349" s="65" t="s">
        <v>3860</v>
      </c>
      <c r="AP349" s="65" t="s">
        <v>1153</v>
      </c>
      <c r="AQ349" s="65" t="s">
        <v>3860</v>
      </c>
      <c r="AR349" s="65" t="s">
        <v>1153</v>
      </c>
      <c r="AS349" s="65" t="s">
        <v>3860</v>
      </c>
      <c r="AT349" s="65" t="s">
        <v>1153</v>
      </c>
      <c r="AU349" s="65" t="s">
        <v>3860</v>
      </c>
      <c r="AV349" s="65" t="s">
        <v>1153</v>
      </c>
      <c r="AW349" s="65" t="s">
        <v>3860</v>
      </c>
      <c r="AX349" s="65" t="s">
        <v>1153</v>
      </c>
      <c r="AY349" s="65" t="s">
        <v>3860</v>
      </c>
      <c r="AZ349" s="65" t="s">
        <v>1153</v>
      </c>
      <c r="BA349" s="65" t="s">
        <v>3860</v>
      </c>
      <c r="BB349" s="33" t="s">
        <v>957</v>
      </c>
      <c r="BC349" s="100">
        <v>44377</v>
      </c>
      <c r="BD349" s="33" t="s">
        <v>1808</v>
      </c>
      <c r="BE349" s="100">
        <v>44377</v>
      </c>
      <c r="BF349" s="65" t="s">
        <v>4155</v>
      </c>
      <c r="BG349" s="96" t="s">
        <v>1153</v>
      </c>
      <c r="BH349" s="96" t="s">
        <v>9246</v>
      </c>
      <c r="BI349" s="96" t="s">
        <v>9258</v>
      </c>
      <c r="BJ349" s="44" t="s">
        <v>4368</v>
      </c>
      <c r="BK349" s="104" t="s">
        <v>2581</v>
      </c>
      <c r="BL349" s="104" t="s">
        <v>2683</v>
      </c>
      <c r="BN349" s="17" t="s">
        <v>5125</v>
      </c>
      <c r="BO349" s="162" t="s">
        <v>5201</v>
      </c>
      <c r="BP349" s="162" t="s">
        <v>5202</v>
      </c>
      <c r="BQ349" s="162"/>
    </row>
    <row r="350" spans="1:69" s="62" customFormat="1" ht="115.55" hidden="1" customHeight="1" x14ac:dyDescent="0.3">
      <c r="A350" s="106" t="s">
        <v>1592</v>
      </c>
      <c r="B350" s="17" t="s">
        <v>1324</v>
      </c>
      <c r="C350" s="92">
        <v>43630</v>
      </c>
      <c r="D350" s="92" t="s">
        <v>4287</v>
      </c>
      <c r="E350" s="106" t="s">
        <v>1069</v>
      </c>
      <c r="F350" s="161" t="s">
        <v>6817</v>
      </c>
      <c r="G350" s="37" t="s">
        <v>717</v>
      </c>
      <c r="H350" s="5" t="s">
        <v>726</v>
      </c>
      <c r="I350" s="5" t="s">
        <v>727</v>
      </c>
      <c r="J350" s="17" t="s">
        <v>580</v>
      </c>
      <c r="K350" s="109">
        <v>1</v>
      </c>
      <c r="L350" s="307">
        <v>43588</v>
      </c>
      <c r="M350" s="307">
        <v>43672</v>
      </c>
      <c r="N350" s="39">
        <f t="shared" si="11"/>
        <v>12</v>
      </c>
      <c r="O350" s="147">
        <v>1</v>
      </c>
      <c r="P350" s="159" t="s">
        <v>48</v>
      </c>
      <c r="Q350" s="159"/>
      <c r="R350" s="5" t="s">
        <v>2785</v>
      </c>
      <c r="S350" s="146">
        <f t="shared" si="10"/>
        <v>201</v>
      </c>
      <c r="T350" s="159"/>
      <c r="U350" s="159"/>
      <c r="V350" s="159" t="s">
        <v>937</v>
      </c>
      <c r="W350" s="159" t="s">
        <v>937</v>
      </c>
      <c r="X350" s="159" t="s">
        <v>937</v>
      </c>
      <c r="Y350" s="159" t="s">
        <v>937</v>
      </c>
      <c r="Z350" s="159" t="s">
        <v>937</v>
      </c>
      <c r="AA350" s="5" t="s">
        <v>937</v>
      </c>
      <c r="AB350" s="5" t="s">
        <v>936</v>
      </c>
      <c r="AC350" s="5" t="s">
        <v>940</v>
      </c>
      <c r="AD350" s="5" t="s">
        <v>6838</v>
      </c>
      <c r="AE350" s="5" t="s">
        <v>6839</v>
      </c>
      <c r="AF350" s="5" t="s">
        <v>1817</v>
      </c>
      <c r="AG350" s="5" t="s">
        <v>1819</v>
      </c>
      <c r="AH350" s="5" t="s">
        <v>1817</v>
      </c>
      <c r="AI350" s="5" t="s">
        <v>1819</v>
      </c>
      <c r="AJ350" s="5" t="s">
        <v>1819</v>
      </c>
      <c r="AK350" s="5" t="s">
        <v>1819</v>
      </c>
      <c r="AL350" s="5" t="s">
        <v>2616</v>
      </c>
      <c r="AM350" s="5" t="s">
        <v>1819</v>
      </c>
      <c r="AN350" s="5" t="s">
        <v>2616</v>
      </c>
      <c r="AO350" s="5" t="s">
        <v>1819</v>
      </c>
      <c r="AP350" s="5" t="s">
        <v>1153</v>
      </c>
      <c r="AQ350" s="5" t="s">
        <v>1819</v>
      </c>
      <c r="AR350" s="5" t="s">
        <v>1153</v>
      </c>
      <c r="AS350" s="5" t="s">
        <v>1819</v>
      </c>
      <c r="AT350" s="5" t="s">
        <v>1153</v>
      </c>
      <c r="AU350" s="5" t="s">
        <v>1819</v>
      </c>
      <c r="AV350" s="5" t="s">
        <v>1153</v>
      </c>
      <c r="AW350" s="5" t="s">
        <v>1819</v>
      </c>
      <c r="AX350" s="5" t="s">
        <v>1153</v>
      </c>
      <c r="AY350" s="5" t="s">
        <v>1819</v>
      </c>
      <c r="AZ350" s="5" t="s">
        <v>1153</v>
      </c>
      <c r="BA350" s="5" t="s">
        <v>1819</v>
      </c>
      <c r="BB350" s="33" t="s">
        <v>781</v>
      </c>
      <c r="BC350" s="100">
        <v>43934</v>
      </c>
      <c r="BD350" s="33" t="s">
        <v>903</v>
      </c>
      <c r="BE350" s="104"/>
      <c r="BF350" s="96"/>
      <c r="BG350" s="96"/>
      <c r="BH350" s="96"/>
      <c r="BI350" s="96"/>
      <c r="BJ350" s="44" t="s">
        <v>956</v>
      </c>
      <c r="BK350" s="104"/>
      <c r="BL350" s="104"/>
      <c r="BN350" s="17" t="s">
        <v>5125</v>
      </c>
      <c r="BO350" s="162" t="s">
        <v>5201</v>
      </c>
      <c r="BP350" s="162" t="s">
        <v>5202</v>
      </c>
      <c r="BQ350" s="162"/>
    </row>
    <row r="351" spans="1:69" s="62" customFormat="1" ht="115.55" hidden="1" customHeight="1" x14ac:dyDescent="0.3">
      <c r="A351" s="106" t="s">
        <v>1593</v>
      </c>
      <c r="B351" s="17" t="s">
        <v>1324</v>
      </c>
      <c r="C351" s="92">
        <v>43630</v>
      </c>
      <c r="D351" s="92" t="s">
        <v>4287</v>
      </c>
      <c r="E351" s="106" t="s">
        <v>1069</v>
      </c>
      <c r="F351" s="161" t="s">
        <v>6817</v>
      </c>
      <c r="G351" s="37" t="s">
        <v>717</v>
      </c>
      <c r="H351" s="5" t="s">
        <v>726</v>
      </c>
      <c r="I351" s="5" t="s">
        <v>728</v>
      </c>
      <c r="J351" s="17" t="s">
        <v>580</v>
      </c>
      <c r="K351" s="109">
        <v>1</v>
      </c>
      <c r="L351" s="307">
        <v>43588</v>
      </c>
      <c r="M351" s="307">
        <v>43672</v>
      </c>
      <c r="N351" s="39">
        <f t="shared" si="11"/>
        <v>12</v>
      </c>
      <c r="O351" s="147">
        <v>1</v>
      </c>
      <c r="P351" s="159" t="s">
        <v>48</v>
      </c>
      <c r="Q351" s="159"/>
      <c r="R351" s="5" t="s">
        <v>6840</v>
      </c>
      <c r="S351" s="146">
        <f t="shared" si="10"/>
        <v>271</v>
      </c>
      <c r="T351" s="159"/>
      <c r="U351" s="159"/>
      <c r="V351" s="159" t="s">
        <v>937</v>
      </c>
      <c r="W351" s="159" t="s">
        <v>937</v>
      </c>
      <c r="X351" s="159" t="s">
        <v>937</v>
      </c>
      <c r="Y351" s="159" t="s">
        <v>937</v>
      </c>
      <c r="Z351" s="159" t="s">
        <v>937</v>
      </c>
      <c r="AA351" s="5" t="s">
        <v>937</v>
      </c>
      <c r="AB351" s="5" t="s">
        <v>936</v>
      </c>
      <c r="AC351" s="5" t="s">
        <v>940</v>
      </c>
      <c r="AD351" s="5" t="s">
        <v>6838</v>
      </c>
      <c r="AE351" s="5" t="s">
        <v>6841</v>
      </c>
      <c r="AF351" s="5" t="s">
        <v>8760</v>
      </c>
      <c r="AG351" s="5" t="s">
        <v>6842</v>
      </c>
      <c r="AH351" s="61" t="s">
        <v>937</v>
      </c>
      <c r="AI351" s="5" t="s">
        <v>9291</v>
      </c>
      <c r="AJ351" s="61" t="s">
        <v>937</v>
      </c>
      <c r="AK351" s="5" t="s">
        <v>9291</v>
      </c>
      <c r="AL351" s="61" t="s">
        <v>937</v>
      </c>
      <c r="AM351" s="5" t="s">
        <v>9291</v>
      </c>
      <c r="AN351" s="61" t="s">
        <v>937</v>
      </c>
      <c r="AO351" s="5" t="s">
        <v>9291</v>
      </c>
      <c r="AP351" s="61" t="s">
        <v>937</v>
      </c>
      <c r="AQ351" s="5" t="s">
        <v>9291</v>
      </c>
      <c r="AR351" s="61" t="s">
        <v>937</v>
      </c>
      <c r="AS351" s="5" t="s">
        <v>9291</v>
      </c>
      <c r="AT351" s="61" t="s">
        <v>937</v>
      </c>
      <c r="AU351" s="5" t="s">
        <v>9291</v>
      </c>
      <c r="AV351" s="61" t="s">
        <v>937</v>
      </c>
      <c r="AW351" s="5" t="s">
        <v>9291</v>
      </c>
      <c r="AX351" s="61" t="s">
        <v>937</v>
      </c>
      <c r="AY351" s="5" t="s">
        <v>9291</v>
      </c>
      <c r="AZ351" s="61" t="s">
        <v>937</v>
      </c>
      <c r="BA351" s="5" t="s">
        <v>9291</v>
      </c>
      <c r="BB351" s="33" t="s">
        <v>902</v>
      </c>
      <c r="BC351" s="100">
        <v>44025</v>
      </c>
      <c r="BD351" s="33" t="s">
        <v>903</v>
      </c>
      <c r="BE351" s="104"/>
      <c r="BF351" s="96"/>
      <c r="BG351" s="96"/>
      <c r="BH351" s="96"/>
      <c r="BI351" s="96"/>
      <c r="BJ351" s="44" t="s">
        <v>956</v>
      </c>
      <c r="BK351" s="104"/>
      <c r="BL351" s="104"/>
      <c r="BN351" s="17" t="s">
        <v>5125</v>
      </c>
      <c r="BO351" s="162" t="s">
        <v>5201</v>
      </c>
      <c r="BP351" s="162" t="s">
        <v>5202</v>
      </c>
      <c r="BQ351" s="162"/>
    </row>
    <row r="352" spans="1:69" s="62" customFormat="1" ht="115.55" hidden="1" customHeight="1" x14ac:dyDescent="0.3">
      <c r="A352" s="106" t="s">
        <v>1594</v>
      </c>
      <c r="B352" s="17" t="s">
        <v>1324</v>
      </c>
      <c r="C352" s="92">
        <v>43630</v>
      </c>
      <c r="D352" s="92" t="s">
        <v>4287</v>
      </c>
      <c r="E352" s="106" t="s">
        <v>1069</v>
      </c>
      <c r="F352" s="161" t="s">
        <v>6817</v>
      </c>
      <c r="G352" s="37" t="s">
        <v>717</v>
      </c>
      <c r="H352" s="5" t="s">
        <v>726</v>
      </c>
      <c r="I352" s="5" t="s">
        <v>729</v>
      </c>
      <c r="J352" s="17" t="s">
        <v>580</v>
      </c>
      <c r="K352" s="109">
        <v>1</v>
      </c>
      <c r="L352" s="307">
        <v>43588</v>
      </c>
      <c r="M352" s="307">
        <v>43672</v>
      </c>
      <c r="N352" s="39">
        <f t="shared" si="11"/>
        <v>12</v>
      </c>
      <c r="O352" s="147">
        <v>1</v>
      </c>
      <c r="P352" s="159" t="s">
        <v>48</v>
      </c>
      <c r="Q352" s="159"/>
      <c r="R352" s="5" t="s">
        <v>6843</v>
      </c>
      <c r="S352" s="146">
        <f t="shared" si="10"/>
        <v>270</v>
      </c>
      <c r="T352" s="159"/>
      <c r="U352" s="159"/>
      <c r="V352" s="159" t="s">
        <v>937</v>
      </c>
      <c r="W352" s="159" t="s">
        <v>937</v>
      </c>
      <c r="X352" s="159" t="s">
        <v>937</v>
      </c>
      <c r="Y352" s="159" t="s">
        <v>937</v>
      </c>
      <c r="Z352" s="159" t="s">
        <v>937</v>
      </c>
      <c r="AA352" s="5" t="s">
        <v>937</v>
      </c>
      <c r="AB352" s="5" t="s">
        <v>936</v>
      </c>
      <c r="AC352" s="5" t="s">
        <v>940</v>
      </c>
      <c r="AD352" s="5" t="s">
        <v>6838</v>
      </c>
      <c r="AE352" s="5" t="s">
        <v>6844</v>
      </c>
      <c r="AF352" s="5" t="s">
        <v>8761</v>
      </c>
      <c r="AG352" s="5" t="s">
        <v>6842</v>
      </c>
      <c r="AH352" s="61" t="s">
        <v>937</v>
      </c>
      <c r="AI352" s="5" t="s">
        <v>9291</v>
      </c>
      <c r="AJ352" s="61" t="s">
        <v>937</v>
      </c>
      <c r="AK352" s="5" t="s">
        <v>9291</v>
      </c>
      <c r="AL352" s="61" t="s">
        <v>937</v>
      </c>
      <c r="AM352" s="5" t="s">
        <v>9291</v>
      </c>
      <c r="AN352" s="61" t="s">
        <v>937</v>
      </c>
      <c r="AO352" s="5" t="s">
        <v>9291</v>
      </c>
      <c r="AP352" s="61" t="s">
        <v>937</v>
      </c>
      <c r="AQ352" s="5" t="s">
        <v>9291</v>
      </c>
      <c r="AR352" s="61" t="s">
        <v>937</v>
      </c>
      <c r="AS352" s="5" t="s">
        <v>9291</v>
      </c>
      <c r="AT352" s="61" t="s">
        <v>937</v>
      </c>
      <c r="AU352" s="5" t="s">
        <v>9291</v>
      </c>
      <c r="AV352" s="61" t="s">
        <v>937</v>
      </c>
      <c r="AW352" s="5" t="s">
        <v>9291</v>
      </c>
      <c r="AX352" s="61" t="s">
        <v>937</v>
      </c>
      <c r="AY352" s="5" t="s">
        <v>9291</v>
      </c>
      <c r="AZ352" s="61" t="s">
        <v>937</v>
      </c>
      <c r="BA352" s="5" t="s">
        <v>9291</v>
      </c>
      <c r="BB352" s="33" t="s">
        <v>902</v>
      </c>
      <c r="BC352" s="100">
        <v>44025</v>
      </c>
      <c r="BD352" s="33" t="s">
        <v>903</v>
      </c>
      <c r="BE352" s="104"/>
      <c r="BF352" s="96"/>
      <c r="BG352" s="96"/>
      <c r="BH352" s="96"/>
      <c r="BI352" s="96"/>
      <c r="BJ352" s="44" t="s">
        <v>956</v>
      </c>
      <c r="BK352" s="104"/>
      <c r="BL352" s="104"/>
      <c r="BN352" s="17" t="s">
        <v>5125</v>
      </c>
      <c r="BO352" s="162" t="s">
        <v>5201</v>
      </c>
      <c r="BP352" s="162" t="s">
        <v>5202</v>
      </c>
      <c r="BQ352" s="162"/>
    </row>
    <row r="353" spans="1:69" s="62" customFormat="1" ht="115.55" hidden="1" customHeight="1" x14ac:dyDescent="0.3">
      <c r="A353" s="106" t="s">
        <v>1595</v>
      </c>
      <c r="B353" s="17" t="s">
        <v>1324</v>
      </c>
      <c r="C353" s="92">
        <v>43630</v>
      </c>
      <c r="D353" s="92" t="s">
        <v>4287</v>
      </c>
      <c r="E353" s="106" t="s">
        <v>1069</v>
      </c>
      <c r="F353" s="161" t="s">
        <v>6817</v>
      </c>
      <c r="G353" s="37" t="s">
        <v>717</v>
      </c>
      <c r="H353" s="5" t="s">
        <v>726</v>
      </c>
      <c r="I353" s="5" t="s">
        <v>730</v>
      </c>
      <c r="J353" s="17" t="s">
        <v>580</v>
      </c>
      <c r="K353" s="109">
        <v>1</v>
      </c>
      <c r="L353" s="307">
        <v>43588</v>
      </c>
      <c r="M353" s="307">
        <v>43672</v>
      </c>
      <c r="N353" s="39">
        <f t="shared" si="11"/>
        <v>12</v>
      </c>
      <c r="O353" s="147">
        <v>1</v>
      </c>
      <c r="P353" s="159" t="s">
        <v>48</v>
      </c>
      <c r="Q353" s="159"/>
      <c r="R353" s="5" t="s">
        <v>6843</v>
      </c>
      <c r="S353" s="146">
        <f t="shared" si="10"/>
        <v>270</v>
      </c>
      <c r="T353" s="159"/>
      <c r="U353" s="159"/>
      <c r="V353" s="159" t="s">
        <v>937</v>
      </c>
      <c r="W353" s="159" t="s">
        <v>937</v>
      </c>
      <c r="X353" s="159" t="s">
        <v>937</v>
      </c>
      <c r="Y353" s="159" t="s">
        <v>937</v>
      </c>
      <c r="Z353" s="159" t="s">
        <v>937</v>
      </c>
      <c r="AA353" s="5" t="s">
        <v>937</v>
      </c>
      <c r="AB353" s="5" t="s">
        <v>936</v>
      </c>
      <c r="AC353" s="5" t="s">
        <v>940</v>
      </c>
      <c r="AD353" s="5" t="s">
        <v>6838</v>
      </c>
      <c r="AE353" s="5" t="s">
        <v>6845</v>
      </c>
      <c r="AF353" s="5" t="s">
        <v>8762</v>
      </c>
      <c r="AG353" s="5" t="s">
        <v>6842</v>
      </c>
      <c r="AH353" s="61" t="s">
        <v>937</v>
      </c>
      <c r="AI353" s="5" t="s">
        <v>9291</v>
      </c>
      <c r="AJ353" s="61" t="s">
        <v>937</v>
      </c>
      <c r="AK353" s="5" t="s">
        <v>9291</v>
      </c>
      <c r="AL353" s="61" t="s">
        <v>937</v>
      </c>
      <c r="AM353" s="5" t="s">
        <v>9291</v>
      </c>
      <c r="AN353" s="61" t="s">
        <v>937</v>
      </c>
      <c r="AO353" s="5" t="s">
        <v>9291</v>
      </c>
      <c r="AP353" s="61" t="s">
        <v>937</v>
      </c>
      <c r="AQ353" s="5" t="s">
        <v>9291</v>
      </c>
      <c r="AR353" s="61" t="s">
        <v>937</v>
      </c>
      <c r="AS353" s="5" t="s">
        <v>9291</v>
      </c>
      <c r="AT353" s="61" t="s">
        <v>937</v>
      </c>
      <c r="AU353" s="5" t="s">
        <v>9291</v>
      </c>
      <c r="AV353" s="61" t="s">
        <v>937</v>
      </c>
      <c r="AW353" s="5" t="s">
        <v>9291</v>
      </c>
      <c r="AX353" s="61" t="s">
        <v>937</v>
      </c>
      <c r="AY353" s="5" t="s">
        <v>9291</v>
      </c>
      <c r="AZ353" s="61" t="s">
        <v>937</v>
      </c>
      <c r="BA353" s="5" t="s">
        <v>9291</v>
      </c>
      <c r="BB353" s="33" t="s">
        <v>902</v>
      </c>
      <c r="BC353" s="100">
        <v>44025</v>
      </c>
      <c r="BD353" s="33" t="s">
        <v>903</v>
      </c>
      <c r="BE353" s="104"/>
      <c r="BF353" s="96"/>
      <c r="BG353" s="96"/>
      <c r="BH353" s="96"/>
      <c r="BI353" s="96"/>
      <c r="BJ353" s="44" t="s">
        <v>956</v>
      </c>
      <c r="BK353" s="104"/>
      <c r="BL353" s="104"/>
      <c r="BN353" s="17" t="s">
        <v>5125</v>
      </c>
      <c r="BO353" s="162" t="s">
        <v>5201</v>
      </c>
      <c r="BP353" s="162" t="s">
        <v>5202</v>
      </c>
      <c r="BQ353" s="162"/>
    </row>
    <row r="354" spans="1:69" s="62" customFormat="1" ht="115.55" hidden="1" customHeight="1" x14ac:dyDescent="0.3">
      <c r="A354" s="106" t="s">
        <v>1596</v>
      </c>
      <c r="B354" s="17" t="s">
        <v>1324</v>
      </c>
      <c r="C354" s="92">
        <v>43630</v>
      </c>
      <c r="D354" s="92" t="s">
        <v>4287</v>
      </c>
      <c r="E354" s="106" t="s">
        <v>1069</v>
      </c>
      <c r="F354" s="161" t="s">
        <v>6817</v>
      </c>
      <c r="G354" s="37" t="s">
        <v>717</v>
      </c>
      <c r="H354" s="5" t="s">
        <v>726</v>
      </c>
      <c r="I354" s="5" t="s">
        <v>8763</v>
      </c>
      <c r="J354" s="91" t="s">
        <v>484</v>
      </c>
      <c r="K354" s="109">
        <v>1</v>
      </c>
      <c r="L354" s="307">
        <v>43620</v>
      </c>
      <c r="M354" s="307">
        <v>43672</v>
      </c>
      <c r="N354" s="39">
        <f t="shared" si="11"/>
        <v>8</v>
      </c>
      <c r="O354" s="147">
        <v>1</v>
      </c>
      <c r="P354" s="159" t="s">
        <v>29</v>
      </c>
      <c r="Q354" s="159" t="s">
        <v>48</v>
      </c>
      <c r="R354" s="5" t="s">
        <v>2786</v>
      </c>
      <c r="S354" s="146">
        <f t="shared" si="10"/>
        <v>239</v>
      </c>
      <c r="T354" s="159"/>
      <c r="U354" s="159"/>
      <c r="V354" s="159" t="s">
        <v>937</v>
      </c>
      <c r="W354" s="159" t="s">
        <v>937</v>
      </c>
      <c r="X354" s="159" t="s">
        <v>937</v>
      </c>
      <c r="Y354" s="159" t="s">
        <v>937</v>
      </c>
      <c r="Z354" s="159" t="s">
        <v>937</v>
      </c>
      <c r="AA354" s="5" t="s">
        <v>937</v>
      </c>
      <c r="AB354" s="5" t="s">
        <v>936</v>
      </c>
      <c r="AC354" s="5" t="s">
        <v>940</v>
      </c>
      <c r="AD354" s="5" t="s">
        <v>6838</v>
      </c>
      <c r="AE354" s="5" t="s">
        <v>6846</v>
      </c>
      <c r="AF354" s="5" t="s">
        <v>1817</v>
      </c>
      <c r="AG354" s="5" t="s">
        <v>1819</v>
      </c>
      <c r="AH354" s="5" t="s">
        <v>1817</v>
      </c>
      <c r="AI354" s="5" t="s">
        <v>1819</v>
      </c>
      <c r="AJ354" s="5" t="s">
        <v>1819</v>
      </c>
      <c r="AK354" s="5" t="s">
        <v>1819</v>
      </c>
      <c r="AL354" s="5" t="s">
        <v>2616</v>
      </c>
      <c r="AM354" s="5" t="s">
        <v>1819</v>
      </c>
      <c r="AN354" s="5" t="s">
        <v>2616</v>
      </c>
      <c r="AO354" s="5" t="s">
        <v>1819</v>
      </c>
      <c r="AP354" s="5" t="s">
        <v>1153</v>
      </c>
      <c r="AQ354" s="5" t="s">
        <v>1819</v>
      </c>
      <c r="AR354" s="5" t="s">
        <v>1153</v>
      </c>
      <c r="AS354" s="5" t="s">
        <v>1819</v>
      </c>
      <c r="AT354" s="5" t="s">
        <v>1153</v>
      </c>
      <c r="AU354" s="5" t="s">
        <v>1819</v>
      </c>
      <c r="AV354" s="5" t="s">
        <v>1153</v>
      </c>
      <c r="AW354" s="5" t="s">
        <v>1819</v>
      </c>
      <c r="AX354" s="5" t="s">
        <v>1153</v>
      </c>
      <c r="AY354" s="5" t="s">
        <v>1819</v>
      </c>
      <c r="AZ354" s="5" t="s">
        <v>1153</v>
      </c>
      <c r="BA354" s="5" t="s">
        <v>1819</v>
      </c>
      <c r="BB354" s="33" t="s">
        <v>781</v>
      </c>
      <c r="BC354" s="100">
        <v>43934</v>
      </c>
      <c r="BD354" s="33" t="s">
        <v>903</v>
      </c>
      <c r="BE354" s="104"/>
      <c r="BF354" s="96"/>
      <c r="BG354" s="96"/>
      <c r="BH354" s="96"/>
      <c r="BI354" s="96"/>
      <c r="BJ354" s="44" t="s">
        <v>956</v>
      </c>
      <c r="BK354" s="104"/>
      <c r="BL354" s="104"/>
      <c r="BN354" s="17" t="s">
        <v>5125</v>
      </c>
      <c r="BO354" s="162" t="s">
        <v>5201</v>
      </c>
      <c r="BP354" s="162" t="s">
        <v>5202</v>
      </c>
      <c r="BQ354" s="162"/>
    </row>
    <row r="355" spans="1:69" s="62" customFormat="1" ht="115.55" hidden="1" customHeight="1" x14ac:dyDescent="0.3">
      <c r="A355" s="106" t="s">
        <v>1597</v>
      </c>
      <c r="B355" s="17" t="s">
        <v>1324</v>
      </c>
      <c r="C355" s="92">
        <v>43630</v>
      </c>
      <c r="D355" s="92" t="s">
        <v>4287</v>
      </c>
      <c r="E355" s="106" t="s">
        <v>1069</v>
      </c>
      <c r="F355" s="161" t="s">
        <v>6817</v>
      </c>
      <c r="G355" s="37" t="s">
        <v>717</v>
      </c>
      <c r="H355" s="5" t="s">
        <v>726</v>
      </c>
      <c r="I355" s="5" t="s">
        <v>8763</v>
      </c>
      <c r="J355" s="91" t="s">
        <v>719</v>
      </c>
      <c r="K355" s="109">
        <v>1</v>
      </c>
      <c r="L355" s="307">
        <v>43634</v>
      </c>
      <c r="M355" s="307">
        <v>43672</v>
      </c>
      <c r="N355" s="39">
        <f t="shared" si="11"/>
        <v>6</v>
      </c>
      <c r="O355" s="147">
        <v>1</v>
      </c>
      <c r="P355" s="159" t="s">
        <v>48</v>
      </c>
      <c r="Q355" s="159" t="s">
        <v>24</v>
      </c>
      <c r="R355" s="5" t="s">
        <v>6847</v>
      </c>
      <c r="S355" s="146">
        <f t="shared" si="10"/>
        <v>262</v>
      </c>
      <c r="T355" s="159"/>
      <c r="U355" s="159"/>
      <c r="V355" s="159" t="s">
        <v>937</v>
      </c>
      <c r="W355" s="159" t="s">
        <v>937</v>
      </c>
      <c r="X355" s="159" t="s">
        <v>937</v>
      </c>
      <c r="Y355" s="159" t="s">
        <v>937</v>
      </c>
      <c r="Z355" s="159" t="s">
        <v>937</v>
      </c>
      <c r="AA355" s="5" t="s">
        <v>937</v>
      </c>
      <c r="AB355" s="5" t="s">
        <v>936</v>
      </c>
      <c r="AC355" s="5" t="s">
        <v>940</v>
      </c>
      <c r="AD355" s="5" t="s">
        <v>6838</v>
      </c>
      <c r="AE355" s="5" t="s">
        <v>6839</v>
      </c>
      <c r="AF355" s="5" t="s">
        <v>1817</v>
      </c>
      <c r="AG355" s="5" t="s">
        <v>1819</v>
      </c>
      <c r="AH355" s="5" t="s">
        <v>1817</v>
      </c>
      <c r="AI355" s="5" t="s">
        <v>1819</v>
      </c>
      <c r="AJ355" s="5" t="s">
        <v>1819</v>
      </c>
      <c r="AK355" s="5" t="s">
        <v>1819</v>
      </c>
      <c r="AL355" s="5" t="s">
        <v>2616</v>
      </c>
      <c r="AM355" s="5" t="s">
        <v>1819</v>
      </c>
      <c r="AN355" s="5" t="s">
        <v>2616</v>
      </c>
      <c r="AO355" s="5" t="s">
        <v>1819</v>
      </c>
      <c r="AP355" s="5" t="s">
        <v>1153</v>
      </c>
      <c r="AQ355" s="5" t="s">
        <v>1819</v>
      </c>
      <c r="AR355" s="5" t="s">
        <v>1153</v>
      </c>
      <c r="AS355" s="5" t="s">
        <v>1819</v>
      </c>
      <c r="AT355" s="5" t="s">
        <v>1153</v>
      </c>
      <c r="AU355" s="5" t="s">
        <v>1819</v>
      </c>
      <c r="AV355" s="5" t="s">
        <v>1153</v>
      </c>
      <c r="AW355" s="5" t="s">
        <v>1819</v>
      </c>
      <c r="AX355" s="5" t="s">
        <v>1153</v>
      </c>
      <c r="AY355" s="5" t="s">
        <v>1819</v>
      </c>
      <c r="AZ355" s="5" t="s">
        <v>1153</v>
      </c>
      <c r="BA355" s="5" t="s">
        <v>1819</v>
      </c>
      <c r="BB355" s="33" t="s">
        <v>781</v>
      </c>
      <c r="BC355" s="100">
        <v>43934</v>
      </c>
      <c r="BD355" s="33" t="s">
        <v>903</v>
      </c>
      <c r="BE355" s="104"/>
      <c r="BF355" s="96"/>
      <c r="BG355" s="96"/>
      <c r="BH355" s="96"/>
      <c r="BI355" s="96"/>
      <c r="BJ355" s="44" t="s">
        <v>956</v>
      </c>
      <c r="BK355" s="104"/>
      <c r="BL355" s="104"/>
      <c r="BN355" s="17" t="s">
        <v>5125</v>
      </c>
      <c r="BO355" s="162" t="s">
        <v>5201</v>
      </c>
      <c r="BP355" s="162" t="s">
        <v>5202</v>
      </c>
      <c r="BQ355" s="162"/>
    </row>
    <row r="356" spans="1:69" s="62" customFormat="1" ht="115.55" hidden="1" customHeight="1" x14ac:dyDescent="0.3">
      <c r="A356" s="106" t="s">
        <v>1598</v>
      </c>
      <c r="B356" s="17" t="s">
        <v>1324</v>
      </c>
      <c r="C356" s="92">
        <v>43630</v>
      </c>
      <c r="D356" s="92" t="s">
        <v>4287</v>
      </c>
      <c r="E356" s="106" t="s">
        <v>1069</v>
      </c>
      <c r="F356" s="161" t="s">
        <v>6817</v>
      </c>
      <c r="G356" s="37" t="s">
        <v>717</v>
      </c>
      <c r="H356" s="5" t="s">
        <v>726</v>
      </c>
      <c r="I356" s="5" t="s">
        <v>731</v>
      </c>
      <c r="J356" s="96" t="s">
        <v>598</v>
      </c>
      <c r="K356" s="109">
        <v>1</v>
      </c>
      <c r="L356" s="307">
        <v>43690</v>
      </c>
      <c r="M356" s="307">
        <v>43707</v>
      </c>
      <c r="N356" s="39">
        <f t="shared" si="11"/>
        <v>3</v>
      </c>
      <c r="O356" s="164">
        <v>0</v>
      </c>
      <c r="P356" s="159" t="s">
        <v>48</v>
      </c>
      <c r="Q356" s="159" t="s">
        <v>24</v>
      </c>
      <c r="R356" s="5" t="s">
        <v>6822</v>
      </c>
      <c r="S356" s="146">
        <f t="shared" si="10"/>
        <v>374</v>
      </c>
      <c r="T356" s="159"/>
      <c r="U356" s="159"/>
      <c r="V356" s="159" t="s">
        <v>937</v>
      </c>
      <c r="W356" s="159" t="s">
        <v>937</v>
      </c>
      <c r="X356" s="159" t="s">
        <v>937</v>
      </c>
      <c r="Y356" s="159" t="s">
        <v>937</v>
      </c>
      <c r="Z356" s="159" t="s">
        <v>937</v>
      </c>
      <c r="AA356" s="5" t="s">
        <v>937</v>
      </c>
      <c r="AB356" s="5" t="s">
        <v>936</v>
      </c>
      <c r="AC356" s="5" t="s">
        <v>940</v>
      </c>
      <c r="AD356" s="5" t="s">
        <v>6848</v>
      </c>
      <c r="AE356" s="5" t="s">
        <v>6849</v>
      </c>
      <c r="AF356" s="5" t="s">
        <v>6850</v>
      </c>
      <c r="AG356" s="5" t="s">
        <v>6851</v>
      </c>
      <c r="AH356" s="5" t="s">
        <v>1855</v>
      </c>
      <c r="AI356" s="5" t="s">
        <v>6852</v>
      </c>
      <c r="AJ356" s="5" t="s">
        <v>6853</v>
      </c>
      <c r="AK356" s="5" t="s">
        <v>6854</v>
      </c>
      <c r="AL356" s="149" t="s">
        <v>8764</v>
      </c>
      <c r="AM356" s="5" t="s">
        <v>6855</v>
      </c>
      <c r="AN356" s="65" t="s">
        <v>2616</v>
      </c>
      <c r="AO356" s="65" t="s">
        <v>3860</v>
      </c>
      <c r="AP356" s="65" t="s">
        <v>1153</v>
      </c>
      <c r="AQ356" s="65" t="s">
        <v>3860</v>
      </c>
      <c r="AR356" s="65" t="s">
        <v>1153</v>
      </c>
      <c r="AS356" s="65" t="s">
        <v>3860</v>
      </c>
      <c r="AT356" s="65" t="s">
        <v>1153</v>
      </c>
      <c r="AU356" s="65" t="s">
        <v>3860</v>
      </c>
      <c r="AV356" s="65" t="s">
        <v>1153</v>
      </c>
      <c r="AW356" s="65" t="s">
        <v>3860</v>
      </c>
      <c r="AX356" s="65" t="s">
        <v>1153</v>
      </c>
      <c r="AY356" s="65" t="s">
        <v>3860</v>
      </c>
      <c r="AZ356" s="65" t="s">
        <v>1153</v>
      </c>
      <c r="BA356" s="65" t="s">
        <v>3860</v>
      </c>
      <c r="BB356" s="33" t="s">
        <v>957</v>
      </c>
      <c r="BC356" s="100">
        <v>44377</v>
      </c>
      <c r="BD356" s="33" t="s">
        <v>1808</v>
      </c>
      <c r="BE356" s="100">
        <v>44377</v>
      </c>
      <c r="BF356" s="65" t="s">
        <v>2774</v>
      </c>
      <c r="BG356" s="96" t="s">
        <v>1153</v>
      </c>
      <c r="BH356" s="96" t="s">
        <v>9246</v>
      </c>
      <c r="BI356" s="96" t="s">
        <v>9258</v>
      </c>
      <c r="BJ356" s="44" t="s">
        <v>4368</v>
      </c>
      <c r="BK356" s="104" t="s">
        <v>2581</v>
      </c>
      <c r="BL356" s="104" t="s">
        <v>2683</v>
      </c>
      <c r="BN356" s="17" t="s">
        <v>5125</v>
      </c>
      <c r="BO356" s="162" t="s">
        <v>5201</v>
      </c>
      <c r="BP356" s="162" t="s">
        <v>5202</v>
      </c>
      <c r="BQ356" s="162"/>
    </row>
    <row r="357" spans="1:69" s="62" customFormat="1" ht="115.55" hidden="1" customHeight="1" x14ac:dyDescent="0.3">
      <c r="A357" s="106" t="s">
        <v>1599</v>
      </c>
      <c r="B357" s="17" t="s">
        <v>1324</v>
      </c>
      <c r="C357" s="92">
        <v>43630</v>
      </c>
      <c r="D357" s="92" t="s">
        <v>4287</v>
      </c>
      <c r="E357" s="106" t="s">
        <v>1069</v>
      </c>
      <c r="F357" s="161" t="s">
        <v>6817</v>
      </c>
      <c r="G357" s="37" t="s">
        <v>717</v>
      </c>
      <c r="H357" s="5" t="s">
        <v>726</v>
      </c>
      <c r="I357" s="5" t="s">
        <v>731</v>
      </c>
      <c r="J357" s="96" t="s">
        <v>719</v>
      </c>
      <c r="K357" s="109">
        <v>1</v>
      </c>
      <c r="L357" s="307">
        <v>43710</v>
      </c>
      <c r="M357" s="307">
        <v>43826</v>
      </c>
      <c r="N357" s="39">
        <f t="shared" si="11"/>
        <v>17</v>
      </c>
      <c r="O357" s="164">
        <v>0</v>
      </c>
      <c r="P357" s="159" t="s">
        <v>48</v>
      </c>
      <c r="Q357" s="159" t="s">
        <v>24</v>
      </c>
      <c r="R357" s="5" t="s">
        <v>6822</v>
      </c>
      <c r="S357" s="146">
        <f t="shared" si="10"/>
        <v>374</v>
      </c>
      <c r="T357" s="159"/>
      <c r="U357" s="159"/>
      <c r="V357" s="159" t="s">
        <v>937</v>
      </c>
      <c r="W357" s="159" t="s">
        <v>937</v>
      </c>
      <c r="X357" s="159" t="s">
        <v>937</v>
      </c>
      <c r="Y357" s="159" t="s">
        <v>937</v>
      </c>
      <c r="Z357" s="159" t="s">
        <v>937</v>
      </c>
      <c r="AA357" s="5" t="s">
        <v>937</v>
      </c>
      <c r="AB357" s="5" t="s">
        <v>936</v>
      </c>
      <c r="AC357" s="5" t="s">
        <v>940</v>
      </c>
      <c r="AD357" s="5" t="s">
        <v>6856</v>
      </c>
      <c r="AE357" s="5" t="s">
        <v>6857</v>
      </c>
      <c r="AF357" s="5" t="s">
        <v>6850</v>
      </c>
      <c r="AG357" s="5" t="s">
        <v>6858</v>
      </c>
      <c r="AH357" s="5" t="s">
        <v>1856</v>
      </c>
      <c r="AI357" s="5" t="s">
        <v>6859</v>
      </c>
      <c r="AJ357" s="5" t="s">
        <v>8765</v>
      </c>
      <c r="AK357" s="5" t="s">
        <v>6854</v>
      </c>
      <c r="AL357" s="149" t="s">
        <v>8764</v>
      </c>
      <c r="AM357" s="5" t="s">
        <v>6860</v>
      </c>
      <c r="AN357" s="65" t="s">
        <v>2616</v>
      </c>
      <c r="AO357" s="65" t="s">
        <v>3860</v>
      </c>
      <c r="AP357" s="65" t="s">
        <v>1153</v>
      </c>
      <c r="AQ357" s="65" t="s">
        <v>3860</v>
      </c>
      <c r="AR357" s="65" t="s">
        <v>1153</v>
      </c>
      <c r="AS357" s="65" t="s">
        <v>3860</v>
      </c>
      <c r="AT357" s="65" t="s">
        <v>1153</v>
      </c>
      <c r="AU357" s="65" t="s">
        <v>3860</v>
      </c>
      <c r="AV357" s="65" t="s">
        <v>1153</v>
      </c>
      <c r="AW357" s="65" t="s">
        <v>3860</v>
      </c>
      <c r="AX357" s="65" t="s">
        <v>1153</v>
      </c>
      <c r="AY357" s="65" t="s">
        <v>3860</v>
      </c>
      <c r="AZ357" s="65" t="s">
        <v>1153</v>
      </c>
      <c r="BA357" s="65" t="s">
        <v>3860</v>
      </c>
      <c r="BB357" s="33" t="s">
        <v>957</v>
      </c>
      <c r="BC357" s="100">
        <v>44377</v>
      </c>
      <c r="BD357" s="33" t="s">
        <v>1808</v>
      </c>
      <c r="BE357" s="100">
        <v>44377</v>
      </c>
      <c r="BF357" s="65" t="s">
        <v>2774</v>
      </c>
      <c r="BG357" s="96" t="s">
        <v>1153</v>
      </c>
      <c r="BH357" s="96" t="s">
        <v>9246</v>
      </c>
      <c r="BI357" s="96" t="s">
        <v>9258</v>
      </c>
      <c r="BJ357" s="44" t="s">
        <v>4368</v>
      </c>
      <c r="BK357" s="104" t="s">
        <v>2581</v>
      </c>
      <c r="BL357" s="104" t="s">
        <v>2683</v>
      </c>
      <c r="BN357" s="17" t="s">
        <v>5125</v>
      </c>
      <c r="BO357" s="162" t="s">
        <v>5201</v>
      </c>
      <c r="BP357" s="162" t="s">
        <v>5202</v>
      </c>
      <c r="BQ357" s="162"/>
    </row>
    <row r="358" spans="1:69" s="62" customFormat="1" ht="115.55" hidden="1" customHeight="1" x14ac:dyDescent="0.3">
      <c r="A358" s="106" t="s">
        <v>1600</v>
      </c>
      <c r="B358" s="17" t="s">
        <v>1324</v>
      </c>
      <c r="C358" s="92">
        <v>43630</v>
      </c>
      <c r="D358" s="92" t="s">
        <v>4287</v>
      </c>
      <c r="E358" s="106" t="s">
        <v>1069</v>
      </c>
      <c r="F358" s="161" t="s">
        <v>6817</v>
      </c>
      <c r="G358" s="37" t="s">
        <v>717</v>
      </c>
      <c r="H358" s="5" t="s">
        <v>726</v>
      </c>
      <c r="I358" s="5" t="s">
        <v>8766</v>
      </c>
      <c r="J358" s="17" t="s">
        <v>732</v>
      </c>
      <c r="K358" s="109">
        <v>1</v>
      </c>
      <c r="L358" s="307">
        <v>43668</v>
      </c>
      <c r="M358" s="307">
        <v>44012</v>
      </c>
      <c r="N358" s="39">
        <f t="shared" si="11"/>
        <v>50</v>
      </c>
      <c r="O358" s="147">
        <v>1</v>
      </c>
      <c r="P358" s="159" t="s">
        <v>48</v>
      </c>
      <c r="Q358" s="159" t="s">
        <v>24</v>
      </c>
      <c r="R358" s="5" t="s">
        <v>6861</v>
      </c>
      <c r="S358" s="146">
        <f t="shared" si="10"/>
        <v>173</v>
      </c>
      <c r="T358" s="159"/>
      <c r="U358" s="159"/>
      <c r="V358" s="159" t="s">
        <v>937</v>
      </c>
      <c r="W358" s="159" t="s">
        <v>937</v>
      </c>
      <c r="X358" s="159" t="s">
        <v>937</v>
      </c>
      <c r="Y358" s="159" t="s">
        <v>937</v>
      </c>
      <c r="Z358" s="159" t="s">
        <v>937</v>
      </c>
      <c r="AA358" s="5" t="s">
        <v>937</v>
      </c>
      <c r="AB358" s="5" t="s">
        <v>936</v>
      </c>
      <c r="AC358" s="5" t="s">
        <v>940</v>
      </c>
      <c r="AD358" s="5" t="s">
        <v>6862</v>
      </c>
      <c r="AE358" s="5" t="s">
        <v>1121</v>
      </c>
      <c r="AF358" s="5" t="s">
        <v>1817</v>
      </c>
      <c r="AG358" s="5" t="s">
        <v>1819</v>
      </c>
      <c r="AH358" s="5" t="s">
        <v>1817</v>
      </c>
      <c r="AI358" s="5" t="s">
        <v>1819</v>
      </c>
      <c r="AJ358" s="5" t="s">
        <v>1819</v>
      </c>
      <c r="AK358" s="5" t="s">
        <v>1819</v>
      </c>
      <c r="AL358" s="5" t="s">
        <v>2616</v>
      </c>
      <c r="AM358" s="5" t="s">
        <v>1819</v>
      </c>
      <c r="AN358" s="5" t="s">
        <v>2616</v>
      </c>
      <c r="AO358" s="5" t="s">
        <v>1819</v>
      </c>
      <c r="AP358" s="5" t="s">
        <v>1153</v>
      </c>
      <c r="AQ358" s="5" t="s">
        <v>1819</v>
      </c>
      <c r="AR358" s="5" t="s">
        <v>1153</v>
      </c>
      <c r="AS358" s="5" t="s">
        <v>1819</v>
      </c>
      <c r="AT358" s="5" t="s">
        <v>1153</v>
      </c>
      <c r="AU358" s="5" t="s">
        <v>1819</v>
      </c>
      <c r="AV358" s="5" t="s">
        <v>1153</v>
      </c>
      <c r="AW358" s="5" t="s">
        <v>1819</v>
      </c>
      <c r="AX358" s="5" t="s">
        <v>1153</v>
      </c>
      <c r="AY358" s="5" t="s">
        <v>1819</v>
      </c>
      <c r="AZ358" s="5" t="s">
        <v>1153</v>
      </c>
      <c r="BA358" s="5" t="s">
        <v>1819</v>
      </c>
      <c r="BB358" s="33" t="s">
        <v>781</v>
      </c>
      <c r="BC358" s="100">
        <v>43934</v>
      </c>
      <c r="BD358" s="33" t="s">
        <v>903</v>
      </c>
      <c r="BE358" s="104"/>
      <c r="BF358" s="96"/>
      <c r="BG358" s="96"/>
      <c r="BH358" s="96"/>
      <c r="BI358" s="96"/>
      <c r="BJ358" s="44" t="s">
        <v>956</v>
      </c>
      <c r="BK358" s="104"/>
      <c r="BL358" s="104"/>
      <c r="BN358" s="17" t="s">
        <v>5125</v>
      </c>
      <c r="BO358" s="162" t="s">
        <v>5201</v>
      </c>
      <c r="BP358" s="162" t="s">
        <v>5202</v>
      </c>
      <c r="BQ358" s="162"/>
    </row>
    <row r="359" spans="1:69" s="62" customFormat="1" ht="115.55" hidden="1" customHeight="1" x14ac:dyDescent="0.3">
      <c r="A359" s="106" t="s">
        <v>1601</v>
      </c>
      <c r="B359" s="17" t="s">
        <v>1324</v>
      </c>
      <c r="C359" s="92">
        <v>43630</v>
      </c>
      <c r="D359" s="92" t="s">
        <v>4287</v>
      </c>
      <c r="E359" s="106" t="s">
        <v>1070</v>
      </c>
      <c r="F359" s="161" t="s">
        <v>6863</v>
      </c>
      <c r="G359" s="5" t="s">
        <v>733</v>
      </c>
      <c r="H359" s="5" t="s">
        <v>8767</v>
      </c>
      <c r="I359" s="5" t="s">
        <v>734</v>
      </c>
      <c r="J359" s="91" t="s">
        <v>612</v>
      </c>
      <c r="K359" s="104">
        <v>1</v>
      </c>
      <c r="L359" s="307">
        <v>43668</v>
      </c>
      <c r="M359" s="307">
        <v>43830</v>
      </c>
      <c r="N359" s="39">
        <f t="shared" si="11"/>
        <v>24</v>
      </c>
      <c r="O359" s="147">
        <v>1</v>
      </c>
      <c r="P359" s="159" t="s">
        <v>48</v>
      </c>
      <c r="Q359" s="17"/>
      <c r="R359" s="5" t="s">
        <v>6864</v>
      </c>
      <c r="S359" s="146">
        <f t="shared" si="10"/>
        <v>373</v>
      </c>
      <c r="T359" s="159" t="s">
        <v>937</v>
      </c>
      <c r="U359" s="159" t="s">
        <v>937</v>
      </c>
      <c r="V359" s="159" t="s">
        <v>937</v>
      </c>
      <c r="W359" s="159" t="s">
        <v>937</v>
      </c>
      <c r="X359" s="159" t="s">
        <v>937</v>
      </c>
      <c r="Y359" s="159" t="s">
        <v>937</v>
      </c>
      <c r="Z359" s="159" t="s">
        <v>937</v>
      </c>
      <c r="AA359" s="5" t="s">
        <v>937</v>
      </c>
      <c r="AB359" s="5" t="s">
        <v>936</v>
      </c>
      <c r="AC359" s="5" t="s">
        <v>940</v>
      </c>
      <c r="AD359" s="5" t="s">
        <v>6865</v>
      </c>
      <c r="AE359" s="5" t="s">
        <v>6866</v>
      </c>
      <c r="AF359" s="167" t="s">
        <v>6867</v>
      </c>
      <c r="AG359" s="5" t="s">
        <v>6868</v>
      </c>
      <c r="AH359" s="5" t="s">
        <v>1857</v>
      </c>
      <c r="AI359" s="5" t="s">
        <v>6869</v>
      </c>
      <c r="AJ359" s="5" t="s">
        <v>6870</v>
      </c>
      <c r="AK359" s="5" t="s">
        <v>6871</v>
      </c>
      <c r="AL359" s="5" t="s">
        <v>2616</v>
      </c>
      <c r="AM359" s="5" t="s">
        <v>3644</v>
      </c>
      <c r="AN359" s="5" t="s">
        <v>2616</v>
      </c>
      <c r="AO359" s="5" t="s">
        <v>3644</v>
      </c>
      <c r="AP359" s="5" t="s">
        <v>1153</v>
      </c>
      <c r="AQ359" s="5" t="s">
        <v>3644</v>
      </c>
      <c r="AR359" s="5" t="s">
        <v>1153</v>
      </c>
      <c r="AS359" s="5" t="s">
        <v>3644</v>
      </c>
      <c r="AT359" s="5" t="s">
        <v>1153</v>
      </c>
      <c r="AU359" s="5" t="s">
        <v>3644</v>
      </c>
      <c r="AV359" s="5" t="s">
        <v>1153</v>
      </c>
      <c r="AW359" s="5" t="s">
        <v>3644</v>
      </c>
      <c r="AX359" s="5" t="s">
        <v>1153</v>
      </c>
      <c r="AY359" s="5" t="s">
        <v>3644</v>
      </c>
      <c r="AZ359" s="5" t="s">
        <v>1153</v>
      </c>
      <c r="BA359" s="5" t="s">
        <v>3644</v>
      </c>
      <c r="BB359" s="33" t="s">
        <v>781</v>
      </c>
      <c r="BC359" s="100">
        <v>44202</v>
      </c>
      <c r="BD359" s="33" t="s">
        <v>903</v>
      </c>
      <c r="BE359" s="104"/>
      <c r="BF359" s="96"/>
      <c r="BG359" s="96"/>
      <c r="BH359" s="96"/>
      <c r="BI359" s="96"/>
      <c r="BJ359" s="44" t="s">
        <v>956</v>
      </c>
      <c r="BK359" s="104"/>
      <c r="BL359" s="104"/>
      <c r="BN359" s="8" t="s">
        <v>5203</v>
      </c>
      <c r="BO359" s="17" t="s">
        <v>5204</v>
      </c>
      <c r="BP359" s="162" t="s">
        <v>5205</v>
      </c>
      <c r="BQ359" s="162"/>
    </row>
    <row r="360" spans="1:69" s="62" customFormat="1" ht="115.55" hidden="1" customHeight="1" x14ac:dyDescent="0.3">
      <c r="A360" s="106" t="s">
        <v>1602</v>
      </c>
      <c r="B360" s="17" t="s">
        <v>4286</v>
      </c>
      <c r="C360" s="92">
        <v>43675</v>
      </c>
      <c r="D360" s="92" t="s">
        <v>4288</v>
      </c>
      <c r="E360" s="106" t="s">
        <v>1020</v>
      </c>
      <c r="F360" s="98" t="s">
        <v>6872</v>
      </c>
      <c r="G360" s="5" t="s">
        <v>735</v>
      </c>
      <c r="H360" s="149" t="s">
        <v>805</v>
      </c>
      <c r="I360" s="5" t="s">
        <v>806</v>
      </c>
      <c r="J360" s="17" t="s">
        <v>736</v>
      </c>
      <c r="K360" s="104">
        <v>1</v>
      </c>
      <c r="L360" s="303">
        <v>43724</v>
      </c>
      <c r="M360" s="303">
        <v>43819</v>
      </c>
      <c r="N360" s="39">
        <f t="shared" si="11"/>
        <v>14</v>
      </c>
      <c r="O360" s="147">
        <v>1</v>
      </c>
      <c r="P360" s="91" t="s">
        <v>708</v>
      </c>
      <c r="Q360" s="91" t="s">
        <v>802</v>
      </c>
      <c r="R360" s="5" t="s">
        <v>6873</v>
      </c>
      <c r="S360" s="146">
        <f t="shared" si="10"/>
        <v>180</v>
      </c>
      <c r="T360" s="91"/>
      <c r="U360" s="91"/>
      <c r="V360" s="91"/>
      <c r="W360" s="159" t="s">
        <v>937</v>
      </c>
      <c r="X360" s="159" t="s">
        <v>937</v>
      </c>
      <c r="Y360" s="159" t="s">
        <v>937</v>
      </c>
      <c r="Z360" s="159" t="s">
        <v>937</v>
      </c>
      <c r="AA360" s="5" t="s">
        <v>937</v>
      </c>
      <c r="AB360" s="5" t="s">
        <v>951</v>
      </c>
      <c r="AC360" s="5" t="s">
        <v>940</v>
      </c>
      <c r="AD360" s="5" t="s">
        <v>6874</v>
      </c>
      <c r="AE360" s="5" t="s">
        <v>1878</v>
      </c>
      <c r="AF360" s="5" t="s">
        <v>8768</v>
      </c>
      <c r="AG360" s="5" t="s">
        <v>6875</v>
      </c>
      <c r="AH360" s="5" t="s">
        <v>1880</v>
      </c>
      <c r="AI360" s="5" t="s">
        <v>6876</v>
      </c>
      <c r="AJ360" s="5" t="s">
        <v>2207</v>
      </c>
      <c r="AK360" s="5" t="s">
        <v>2207</v>
      </c>
      <c r="AL360" s="5" t="s">
        <v>937</v>
      </c>
      <c r="AM360" s="5" t="s">
        <v>9299</v>
      </c>
      <c r="AN360" s="5" t="s">
        <v>937</v>
      </c>
      <c r="AO360" s="5" t="s">
        <v>9299</v>
      </c>
      <c r="AP360" s="5" t="s">
        <v>937</v>
      </c>
      <c r="AQ360" s="5" t="s">
        <v>9299</v>
      </c>
      <c r="AR360" s="5" t="s">
        <v>937</v>
      </c>
      <c r="AS360" s="5" t="s">
        <v>9299</v>
      </c>
      <c r="AT360" s="5" t="s">
        <v>937</v>
      </c>
      <c r="AU360" s="5" t="s">
        <v>9299</v>
      </c>
      <c r="AV360" s="5" t="s">
        <v>937</v>
      </c>
      <c r="AW360" s="5" t="s">
        <v>9299</v>
      </c>
      <c r="AX360" s="5" t="s">
        <v>937</v>
      </c>
      <c r="AY360" s="5" t="s">
        <v>9299</v>
      </c>
      <c r="AZ360" s="5" t="s">
        <v>937</v>
      </c>
      <c r="BA360" s="5" t="s">
        <v>9299</v>
      </c>
      <c r="BB360" s="33" t="s">
        <v>902</v>
      </c>
      <c r="BC360" s="100">
        <v>44130</v>
      </c>
      <c r="BD360" s="33" t="s">
        <v>903</v>
      </c>
      <c r="BE360" s="104"/>
      <c r="BF360" s="96"/>
      <c r="BG360" s="96"/>
      <c r="BH360" s="96"/>
      <c r="BI360" s="96"/>
      <c r="BJ360" s="44" t="s">
        <v>956</v>
      </c>
      <c r="BK360" s="104"/>
      <c r="BL360" s="104"/>
      <c r="BN360" s="17" t="s">
        <v>5130</v>
      </c>
      <c r="BO360" s="8" t="s">
        <v>5206</v>
      </c>
      <c r="BP360" s="17" t="s">
        <v>5207</v>
      </c>
      <c r="BQ360" s="17"/>
    </row>
    <row r="361" spans="1:69" s="62" customFormat="1" ht="115.55" hidden="1" customHeight="1" x14ac:dyDescent="0.3">
      <c r="A361" s="106" t="s">
        <v>1603</v>
      </c>
      <c r="B361" s="17" t="s">
        <v>4286</v>
      </c>
      <c r="C361" s="92">
        <v>43675</v>
      </c>
      <c r="D361" s="92" t="s">
        <v>4287</v>
      </c>
      <c r="E361" s="106" t="s">
        <v>1108</v>
      </c>
      <c r="F361" s="98" t="s">
        <v>6877</v>
      </c>
      <c r="G361" s="5" t="s">
        <v>735</v>
      </c>
      <c r="H361" s="149" t="s">
        <v>1877</v>
      </c>
      <c r="I361" s="5" t="s">
        <v>806</v>
      </c>
      <c r="J361" s="17" t="s">
        <v>736</v>
      </c>
      <c r="K361" s="104">
        <v>1</v>
      </c>
      <c r="L361" s="303">
        <v>43724</v>
      </c>
      <c r="M361" s="303">
        <v>43819</v>
      </c>
      <c r="N361" s="39">
        <f t="shared" si="11"/>
        <v>14</v>
      </c>
      <c r="O361" s="147">
        <v>1</v>
      </c>
      <c r="P361" s="91" t="s">
        <v>804</v>
      </c>
      <c r="Q361" s="91" t="s">
        <v>803</v>
      </c>
      <c r="R361" s="5" t="s">
        <v>6878</v>
      </c>
      <c r="S361" s="146">
        <f t="shared" si="10"/>
        <v>181</v>
      </c>
      <c r="T361" s="91"/>
      <c r="U361" s="91"/>
      <c r="V361" s="91"/>
      <c r="W361" s="159" t="s">
        <v>937</v>
      </c>
      <c r="X361" s="159" t="s">
        <v>937</v>
      </c>
      <c r="Y361" s="159" t="s">
        <v>937</v>
      </c>
      <c r="Z361" s="159" t="s">
        <v>937</v>
      </c>
      <c r="AA361" s="5" t="s">
        <v>937</v>
      </c>
      <c r="AB361" s="5" t="s">
        <v>951</v>
      </c>
      <c r="AC361" s="5" t="s">
        <v>940</v>
      </c>
      <c r="AD361" s="5" t="s">
        <v>6874</v>
      </c>
      <c r="AE361" s="5" t="s">
        <v>1878</v>
      </c>
      <c r="AF361" s="5" t="s">
        <v>1879</v>
      </c>
      <c r="AG361" s="5" t="s">
        <v>6875</v>
      </c>
      <c r="AH361" s="5" t="s">
        <v>1880</v>
      </c>
      <c r="AI361" s="5" t="s">
        <v>6876</v>
      </c>
      <c r="AJ361" s="5" t="s">
        <v>2207</v>
      </c>
      <c r="AK361" s="5" t="s">
        <v>2207</v>
      </c>
      <c r="AL361" s="5" t="s">
        <v>937</v>
      </c>
      <c r="AM361" s="5" t="s">
        <v>9299</v>
      </c>
      <c r="AN361" s="5" t="s">
        <v>937</v>
      </c>
      <c r="AO361" s="5" t="s">
        <v>9299</v>
      </c>
      <c r="AP361" s="5" t="s">
        <v>937</v>
      </c>
      <c r="AQ361" s="5" t="s">
        <v>9299</v>
      </c>
      <c r="AR361" s="5" t="s">
        <v>937</v>
      </c>
      <c r="AS361" s="5" t="s">
        <v>9299</v>
      </c>
      <c r="AT361" s="5" t="s">
        <v>937</v>
      </c>
      <c r="AU361" s="5" t="s">
        <v>9299</v>
      </c>
      <c r="AV361" s="5" t="s">
        <v>937</v>
      </c>
      <c r="AW361" s="5" t="s">
        <v>9299</v>
      </c>
      <c r="AX361" s="5" t="s">
        <v>937</v>
      </c>
      <c r="AY361" s="5" t="s">
        <v>9299</v>
      </c>
      <c r="AZ361" s="5" t="s">
        <v>937</v>
      </c>
      <c r="BA361" s="5" t="s">
        <v>9299</v>
      </c>
      <c r="BB361" s="33" t="s">
        <v>902</v>
      </c>
      <c r="BC361" s="100">
        <v>44130</v>
      </c>
      <c r="BD361" s="33" t="s">
        <v>903</v>
      </c>
      <c r="BE361" s="104"/>
      <c r="BF361" s="96"/>
      <c r="BG361" s="96"/>
      <c r="BH361" s="96"/>
      <c r="BI361" s="96"/>
      <c r="BJ361" s="44" t="s">
        <v>956</v>
      </c>
      <c r="BK361" s="104"/>
      <c r="BL361" s="104"/>
      <c r="BN361" s="17" t="s">
        <v>5130</v>
      </c>
      <c r="BO361" s="8" t="s">
        <v>5206</v>
      </c>
      <c r="BP361" s="17" t="s">
        <v>5208</v>
      </c>
      <c r="BQ361" s="17"/>
    </row>
    <row r="362" spans="1:69" s="62" customFormat="1" ht="115.55" hidden="1" customHeight="1" x14ac:dyDescent="0.3">
      <c r="A362" s="106" t="s">
        <v>1604</v>
      </c>
      <c r="B362" s="17" t="s">
        <v>1349</v>
      </c>
      <c r="C362" s="92">
        <v>43670</v>
      </c>
      <c r="D362" s="92" t="s">
        <v>4288</v>
      </c>
      <c r="E362" s="106" t="s">
        <v>1109</v>
      </c>
      <c r="F362" s="98" t="s">
        <v>6879</v>
      </c>
      <c r="G362" s="5" t="s">
        <v>737</v>
      </c>
      <c r="H362" s="149" t="s">
        <v>1881</v>
      </c>
      <c r="I362" s="149" t="s">
        <v>738</v>
      </c>
      <c r="J362" s="149" t="s">
        <v>739</v>
      </c>
      <c r="K362" s="109">
        <v>1</v>
      </c>
      <c r="L362" s="307">
        <v>43710</v>
      </c>
      <c r="M362" s="307">
        <v>43830</v>
      </c>
      <c r="N362" s="39">
        <f t="shared" si="11"/>
        <v>18</v>
      </c>
      <c r="O362" s="147">
        <v>1</v>
      </c>
      <c r="P362" s="159" t="s">
        <v>202</v>
      </c>
      <c r="Q362" s="159"/>
      <c r="R362" s="5" t="s">
        <v>6880</v>
      </c>
      <c r="S362" s="146">
        <f t="shared" si="10"/>
        <v>370</v>
      </c>
      <c r="T362" s="159" t="s">
        <v>937</v>
      </c>
      <c r="U362" s="159" t="s">
        <v>937</v>
      </c>
      <c r="V362" s="159" t="s">
        <v>937</v>
      </c>
      <c r="W362" s="159" t="s">
        <v>937</v>
      </c>
      <c r="X362" s="159" t="s">
        <v>937</v>
      </c>
      <c r="Y362" s="159" t="s">
        <v>937</v>
      </c>
      <c r="Z362" s="159" t="s">
        <v>937</v>
      </c>
      <c r="AA362" s="5" t="s">
        <v>937</v>
      </c>
      <c r="AB362" s="5" t="s">
        <v>950</v>
      </c>
      <c r="AC362" s="5" t="s">
        <v>940</v>
      </c>
      <c r="AD362" s="5" t="s">
        <v>6881</v>
      </c>
      <c r="AE362" s="5" t="s">
        <v>1120</v>
      </c>
      <c r="AF362" s="149" t="s">
        <v>1811</v>
      </c>
      <c r="AG362" s="149" t="s">
        <v>1821</v>
      </c>
      <c r="AH362" s="149" t="s">
        <v>1811</v>
      </c>
      <c r="AI362" s="149" t="s">
        <v>1821</v>
      </c>
      <c r="AJ362" s="149" t="s">
        <v>1821</v>
      </c>
      <c r="AK362" s="149" t="s">
        <v>1821</v>
      </c>
      <c r="AL362" s="149" t="s">
        <v>2616</v>
      </c>
      <c r="AM362" s="149" t="s">
        <v>1821</v>
      </c>
      <c r="AN362" s="149" t="s">
        <v>2616</v>
      </c>
      <c r="AO362" s="149" t="s">
        <v>1821</v>
      </c>
      <c r="AP362" s="149" t="s">
        <v>1153</v>
      </c>
      <c r="AQ362" s="149" t="s">
        <v>1821</v>
      </c>
      <c r="AR362" s="149" t="s">
        <v>1153</v>
      </c>
      <c r="AS362" s="149" t="s">
        <v>1821</v>
      </c>
      <c r="AT362" s="149" t="s">
        <v>1153</v>
      </c>
      <c r="AU362" s="149" t="s">
        <v>1821</v>
      </c>
      <c r="AV362" s="149" t="s">
        <v>1153</v>
      </c>
      <c r="AW362" s="149" t="s">
        <v>1821</v>
      </c>
      <c r="AX362" s="149" t="s">
        <v>1153</v>
      </c>
      <c r="AY362" s="149" t="s">
        <v>1821</v>
      </c>
      <c r="AZ362" s="149" t="s">
        <v>1153</v>
      </c>
      <c r="BA362" s="149" t="s">
        <v>1821</v>
      </c>
      <c r="BB362" s="33" t="s">
        <v>781</v>
      </c>
      <c r="BC362" s="100">
        <v>43851</v>
      </c>
      <c r="BD362" s="33" t="s">
        <v>4373</v>
      </c>
      <c r="BE362" s="100">
        <v>44183</v>
      </c>
      <c r="BF362" s="5" t="s">
        <v>6882</v>
      </c>
      <c r="BG362" s="5" t="s">
        <v>8769</v>
      </c>
      <c r="BH362" s="96" t="s">
        <v>8770</v>
      </c>
      <c r="BI362" s="96" t="s">
        <v>2296</v>
      </c>
      <c r="BJ362" s="44" t="s">
        <v>1886</v>
      </c>
      <c r="BK362" s="104" t="s">
        <v>2581</v>
      </c>
      <c r="BL362" s="109" t="s">
        <v>2589</v>
      </c>
      <c r="BN362" s="159" t="s">
        <v>5209</v>
      </c>
      <c r="BO362" s="159" t="s">
        <v>5210</v>
      </c>
      <c r="BP362" s="159"/>
      <c r="BQ362" s="159"/>
    </row>
    <row r="363" spans="1:69" s="62" customFormat="1" ht="115.55" hidden="1" customHeight="1" x14ac:dyDescent="0.3">
      <c r="A363" s="106" t="s">
        <v>1605</v>
      </c>
      <c r="B363" s="17" t="s">
        <v>1349</v>
      </c>
      <c r="C363" s="92">
        <v>43670</v>
      </c>
      <c r="D363" s="92" t="s">
        <v>4288</v>
      </c>
      <c r="E363" s="106" t="s">
        <v>1110</v>
      </c>
      <c r="F363" s="98" t="s">
        <v>6883</v>
      </c>
      <c r="G363" s="5" t="s">
        <v>817</v>
      </c>
      <c r="H363" s="5" t="s">
        <v>740</v>
      </c>
      <c r="I363" s="5" t="s">
        <v>1882</v>
      </c>
      <c r="J363" s="5" t="s">
        <v>1883</v>
      </c>
      <c r="K363" s="109">
        <v>200</v>
      </c>
      <c r="L363" s="307">
        <v>43709</v>
      </c>
      <c r="M363" s="307">
        <v>44012</v>
      </c>
      <c r="N363" s="39">
        <f t="shared" si="11"/>
        <v>44</v>
      </c>
      <c r="O363" s="164">
        <v>105</v>
      </c>
      <c r="P363" s="159" t="s">
        <v>44</v>
      </c>
      <c r="Q363" s="159"/>
      <c r="R363" s="5" t="s">
        <v>6884</v>
      </c>
      <c r="S363" s="146">
        <f t="shared" si="10"/>
        <v>349</v>
      </c>
      <c r="T363" s="159" t="s">
        <v>937</v>
      </c>
      <c r="U363" s="159" t="s">
        <v>937</v>
      </c>
      <c r="V363" s="159" t="s">
        <v>937</v>
      </c>
      <c r="W363" s="159" t="s">
        <v>937</v>
      </c>
      <c r="X363" s="159" t="s">
        <v>937</v>
      </c>
      <c r="Y363" s="159" t="s">
        <v>937</v>
      </c>
      <c r="Z363" s="159" t="s">
        <v>937</v>
      </c>
      <c r="AA363" s="5" t="s">
        <v>937</v>
      </c>
      <c r="AB363" s="5" t="s">
        <v>950</v>
      </c>
      <c r="AC363" s="5" t="s">
        <v>940</v>
      </c>
      <c r="AD363" s="5" t="s">
        <v>6885</v>
      </c>
      <c r="AE363" s="5" t="s">
        <v>6886</v>
      </c>
      <c r="AF363" s="5" t="s">
        <v>6887</v>
      </c>
      <c r="AG363" s="37" t="s">
        <v>6888</v>
      </c>
      <c r="AH363" s="5" t="s">
        <v>1842</v>
      </c>
      <c r="AI363" s="5" t="s">
        <v>6889</v>
      </c>
      <c r="AJ363" s="5" t="s">
        <v>2242</v>
      </c>
      <c r="AK363" s="5" t="s">
        <v>8771</v>
      </c>
      <c r="AL363" s="5" t="s">
        <v>1153</v>
      </c>
      <c r="AM363" s="37" t="s">
        <v>8772</v>
      </c>
      <c r="AN363" s="65" t="s">
        <v>2616</v>
      </c>
      <c r="AO363" s="65" t="s">
        <v>3860</v>
      </c>
      <c r="AP363" s="65" t="s">
        <v>1153</v>
      </c>
      <c r="AQ363" s="65" t="s">
        <v>3860</v>
      </c>
      <c r="AR363" s="65" t="s">
        <v>1153</v>
      </c>
      <c r="AS363" s="65" t="s">
        <v>3860</v>
      </c>
      <c r="AT363" s="65" t="s">
        <v>1153</v>
      </c>
      <c r="AU363" s="65" t="s">
        <v>3860</v>
      </c>
      <c r="AV363" s="65" t="s">
        <v>1153</v>
      </c>
      <c r="AW363" s="65" t="s">
        <v>3860</v>
      </c>
      <c r="AX363" s="65" t="s">
        <v>1153</v>
      </c>
      <c r="AY363" s="65" t="s">
        <v>3860</v>
      </c>
      <c r="AZ363" s="65" t="s">
        <v>1153</v>
      </c>
      <c r="BA363" s="65" t="s">
        <v>3860</v>
      </c>
      <c r="BB363" s="33" t="s">
        <v>957</v>
      </c>
      <c r="BC363" s="100">
        <v>44377</v>
      </c>
      <c r="BD363" s="33" t="s">
        <v>1808</v>
      </c>
      <c r="BE363" s="100">
        <v>44377</v>
      </c>
      <c r="BF363" s="65" t="s">
        <v>4155</v>
      </c>
      <c r="BG363" s="96" t="s">
        <v>1153</v>
      </c>
      <c r="BH363" s="96" t="s">
        <v>9246</v>
      </c>
      <c r="BI363" s="96" t="s">
        <v>9258</v>
      </c>
      <c r="BJ363" s="44" t="s">
        <v>4368</v>
      </c>
      <c r="BK363" s="104" t="s">
        <v>2581</v>
      </c>
      <c r="BL363" s="109" t="s">
        <v>2760</v>
      </c>
      <c r="BN363" s="159" t="s">
        <v>5211</v>
      </c>
      <c r="BO363" s="159" t="s">
        <v>5212</v>
      </c>
      <c r="BP363" s="159"/>
      <c r="BQ363" s="159"/>
    </row>
    <row r="364" spans="1:69" s="62" customFormat="1" ht="115.55" hidden="1" customHeight="1" x14ac:dyDescent="0.3">
      <c r="A364" s="32" t="s">
        <v>1606</v>
      </c>
      <c r="B364" s="17" t="s">
        <v>1349</v>
      </c>
      <c r="C364" s="92">
        <v>43670</v>
      </c>
      <c r="D364" s="92" t="s">
        <v>4288</v>
      </c>
      <c r="E364" s="106" t="s">
        <v>1110</v>
      </c>
      <c r="F364" s="98" t="s">
        <v>6891</v>
      </c>
      <c r="G364" s="5" t="s">
        <v>817</v>
      </c>
      <c r="H364" s="5" t="s">
        <v>741</v>
      </c>
      <c r="I364" s="5" t="s">
        <v>742</v>
      </c>
      <c r="J364" s="17" t="s">
        <v>743</v>
      </c>
      <c r="K364" s="109">
        <v>2</v>
      </c>
      <c r="L364" s="307">
        <v>43709</v>
      </c>
      <c r="M364" s="307">
        <v>44012</v>
      </c>
      <c r="N364" s="39">
        <f t="shared" si="11"/>
        <v>44</v>
      </c>
      <c r="O364" s="147">
        <v>2</v>
      </c>
      <c r="P364" s="159" t="s">
        <v>24</v>
      </c>
      <c r="Q364" s="159" t="s">
        <v>44</v>
      </c>
      <c r="R364" s="5" t="s">
        <v>6892</v>
      </c>
      <c r="S364" s="146">
        <f t="shared" si="10"/>
        <v>375</v>
      </c>
      <c r="T364" s="159" t="s">
        <v>937</v>
      </c>
      <c r="U364" s="159" t="s">
        <v>937</v>
      </c>
      <c r="V364" s="159" t="s">
        <v>937</v>
      </c>
      <c r="W364" s="159" t="s">
        <v>937</v>
      </c>
      <c r="X364" s="159" t="s">
        <v>937</v>
      </c>
      <c r="Y364" s="159" t="s">
        <v>937</v>
      </c>
      <c r="Z364" s="159" t="s">
        <v>937</v>
      </c>
      <c r="AA364" s="5" t="s">
        <v>937</v>
      </c>
      <c r="AB364" s="5" t="s">
        <v>950</v>
      </c>
      <c r="AC364" s="5" t="s">
        <v>940</v>
      </c>
      <c r="AD364" s="5" t="s">
        <v>6893</v>
      </c>
      <c r="AE364" s="5" t="s">
        <v>6894</v>
      </c>
      <c r="AF364" s="5" t="s">
        <v>6895</v>
      </c>
      <c r="AG364" s="5" t="s">
        <v>6896</v>
      </c>
      <c r="AH364" s="61" t="s">
        <v>2208</v>
      </c>
      <c r="AI364" s="5" t="s">
        <v>2209</v>
      </c>
      <c r="AJ364" s="5" t="s">
        <v>2209</v>
      </c>
      <c r="AK364" s="5" t="s">
        <v>2209</v>
      </c>
      <c r="AL364" s="5" t="s">
        <v>2616</v>
      </c>
      <c r="AM364" s="5" t="s">
        <v>2209</v>
      </c>
      <c r="AN364" s="5" t="s">
        <v>2616</v>
      </c>
      <c r="AO364" s="5" t="s">
        <v>2209</v>
      </c>
      <c r="AP364" s="5" t="s">
        <v>1153</v>
      </c>
      <c r="AQ364" s="5" t="s">
        <v>2209</v>
      </c>
      <c r="AR364" s="5" t="s">
        <v>1153</v>
      </c>
      <c r="AS364" s="5" t="s">
        <v>2209</v>
      </c>
      <c r="AT364" s="5" t="s">
        <v>1153</v>
      </c>
      <c r="AU364" s="5" t="s">
        <v>2209</v>
      </c>
      <c r="AV364" s="5" t="s">
        <v>1153</v>
      </c>
      <c r="AW364" s="5" t="s">
        <v>2209</v>
      </c>
      <c r="AX364" s="5" t="s">
        <v>1153</v>
      </c>
      <c r="AY364" s="5" t="s">
        <v>2209</v>
      </c>
      <c r="AZ364" s="5" t="s">
        <v>1153</v>
      </c>
      <c r="BA364" s="5" t="s">
        <v>2209</v>
      </c>
      <c r="BB364" s="33" t="s">
        <v>781</v>
      </c>
      <c r="BC364" s="100">
        <v>44026</v>
      </c>
      <c r="BD364" s="33" t="s">
        <v>903</v>
      </c>
      <c r="BE364" s="104"/>
      <c r="BF364" s="96"/>
      <c r="BG364" s="96"/>
      <c r="BH364" s="96"/>
      <c r="BI364" s="96"/>
      <c r="BJ364" s="44" t="s">
        <v>956</v>
      </c>
      <c r="BK364" s="104"/>
      <c r="BL364" s="104"/>
      <c r="BN364" s="159" t="s">
        <v>5211</v>
      </c>
      <c r="BO364" s="159" t="s">
        <v>5212</v>
      </c>
      <c r="BP364" s="159"/>
      <c r="BQ364" s="159"/>
    </row>
    <row r="365" spans="1:69" s="62" customFormat="1" ht="115.55" hidden="1" customHeight="1" x14ac:dyDescent="0.3">
      <c r="A365" s="106" t="s">
        <v>1607</v>
      </c>
      <c r="B365" s="17" t="s">
        <v>1349</v>
      </c>
      <c r="C365" s="92">
        <v>43670</v>
      </c>
      <c r="D365" s="92" t="s">
        <v>4288</v>
      </c>
      <c r="E365" s="106" t="s">
        <v>1110</v>
      </c>
      <c r="F365" s="98" t="s">
        <v>6891</v>
      </c>
      <c r="G365" s="5" t="s">
        <v>817</v>
      </c>
      <c r="H365" s="5" t="s">
        <v>744</v>
      </c>
      <c r="I365" s="5" t="s">
        <v>745</v>
      </c>
      <c r="J365" s="17" t="s">
        <v>1140</v>
      </c>
      <c r="K365" s="109">
        <v>40</v>
      </c>
      <c r="L365" s="307">
        <v>43709</v>
      </c>
      <c r="M365" s="307">
        <v>44012</v>
      </c>
      <c r="N365" s="39">
        <f t="shared" si="11"/>
        <v>44</v>
      </c>
      <c r="O365" s="147">
        <v>40</v>
      </c>
      <c r="P365" s="159" t="s">
        <v>44</v>
      </c>
      <c r="Q365" s="159"/>
      <c r="R365" s="75" t="s">
        <v>6897</v>
      </c>
      <c r="S365" s="146">
        <f t="shared" si="10"/>
        <v>232</v>
      </c>
      <c r="T365" s="159" t="s">
        <v>937</v>
      </c>
      <c r="U365" s="159" t="s">
        <v>937</v>
      </c>
      <c r="V365" s="159" t="s">
        <v>937</v>
      </c>
      <c r="W365" s="159" t="s">
        <v>937</v>
      </c>
      <c r="X365" s="159" t="s">
        <v>937</v>
      </c>
      <c r="Y365" s="159" t="s">
        <v>937</v>
      </c>
      <c r="Z365" s="159" t="s">
        <v>937</v>
      </c>
      <c r="AA365" s="5" t="s">
        <v>937</v>
      </c>
      <c r="AB365" s="5" t="s">
        <v>950</v>
      </c>
      <c r="AC365" s="5" t="s">
        <v>940</v>
      </c>
      <c r="AD365" s="5" t="s">
        <v>6898</v>
      </c>
      <c r="AE365" s="5" t="s">
        <v>6899</v>
      </c>
      <c r="AF365" s="5" t="s">
        <v>8773</v>
      </c>
      <c r="AG365" s="5" t="s">
        <v>6900</v>
      </c>
      <c r="AH365" s="5" t="s">
        <v>1843</v>
      </c>
      <c r="AI365" s="5" t="s">
        <v>6901</v>
      </c>
      <c r="AJ365" s="5" t="s">
        <v>1843</v>
      </c>
      <c r="AK365" s="5" t="s">
        <v>8774</v>
      </c>
      <c r="AL365" s="5" t="s">
        <v>8775</v>
      </c>
      <c r="AM365" s="5" t="s">
        <v>8776</v>
      </c>
      <c r="AN365" s="5" t="s">
        <v>2616</v>
      </c>
      <c r="AO365" s="5" t="s">
        <v>9292</v>
      </c>
      <c r="AP365" s="5" t="s">
        <v>2616</v>
      </c>
      <c r="AQ365" s="5" t="s">
        <v>9292</v>
      </c>
      <c r="AR365" s="5" t="s">
        <v>2616</v>
      </c>
      <c r="AS365" s="5" t="s">
        <v>9292</v>
      </c>
      <c r="AT365" s="5" t="s">
        <v>2616</v>
      </c>
      <c r="AU365" s="5" t="s">
        <v>9292</v>
      </c>
      <c r="AV365" s="5" t="s">
        <v>2616</v>
      </c>
      <c r="AW365" s="5" t="s">
        <v>9292</v>
      </c>
      <c r="AX365" s="5" t="s">
        <v>2616</v>
      </c>
      <c r="AY365" s="5" t="s">
        <v>9292</v>
      </c>
      <c r="AZ365" s="5" t="s">
        <v>2616</v>
      </c>
      <c r="BA365" s="5" t="s">
        <v>9292</v>
      </c>
      <c r="BB365" s="33" t="s">
        <v>902</v>
      </c>
      <c r="BC365" s="100">
        <v>44393</v>
      </c>
      <c r="BD365" s="33" t="s">
        <v>903</v>
      </c>
      <c r="BE365" s="104"/>
      <c r="BF365" s="96"/>
      <c r="BG365" s="96"/>
      <c r="BH365" s="96"/>
      <c r="BI365" s="96"/>
      <c r="BJ365" s="44" t="s">
        <v>956</v>
      </c>
      <c r="BK365" s="104"/>
      <c r="BL365" s="104"/>
      <c r="BN365" s="159" t="s">
        <v>5211</v>
      </c>
      <c r="BO365" s="159" t="s">
        <v>5212</v>
      </c>
      <c r="BP365" s="159"/>
      <c r="BQ365" s="159"/>
    </row>
    <row r="366" spans="1:69" s="62" customFormat="1" ht="115.55" hidden="1" customHeight="1" x14ac:dyDescent="0.3">
      <c r="A366" s="106" t="s">
        <v>1608</v>
      </c>
      <c r="B366" s="17" t="s">
        <v>1349</v>
      </c>
      <c r="C366" s="92">
        <v>43670</v>
      </c>
      <c r="D366" s="92" t="s">
        <v>4288</v>
      </c>
      <c r="E366" s="106" t="s">
        <v>1110</v>
      </c>
      <c r="F366" s="98" t="s">
        <v>6891</v>
      </c>
      <c r="G366" s="5" t="s">
        <v>817</v>
      </c>
      <c r="H366" s="5" t="s">
        <v>744</v>
      </c>
      <c r="I366" s="5" t="s">
        <v>746</v>
      </c>
      <c r="J366" s="17" t="s">
        <v>747</v>
      </c>
      <c r="K366" s="109">
        <v>2</v>
      </c>
      <c r="L366" s="307">
        <v>43709</v>
      </c>
      <c r="M366" s="307">
        <v>44012</v>
      </c>
      <c r="N366" s="39">
        <f t="shared" si="11"/>
        <v>44</v>
      </c>
      <c r="O366" s="147">
        <v>2</v>
      </c>
      <c r="P366" s="159" t="s">
        <v>44</v>
      </c>
      <c r="Q366" s="159"/>
      <c r="R366" s="5" t="s">
        <v>6897</v>
      </c>
      <c r="S366" s="146">
        <f t="shared" si="10"/>
        <v>232</v>
      </c>
      <c r="T366" s="159" t="s">
        <v>937</v>
      </c>
      <c r="U366" s="159" t="s">
        <v>937</v>
      </c>
      <c r="V366" s="159" t="s">
        <v>937</v>
      </c>
      <c r="W366" s="159" t="s">
        <v>937</v>
      </c>
      <c r="X366" s="159" t="s">
        <v>937</v>
      </c>
      <c r="Y366" s="159" t="s">
        <v>937</v>
      </c>
      <c r="Z366" s="159" t="s">
        <v>937</v>
      </c>
      <c r="AA366" s="5" t="s">
        <v>937</v>
      </c>
      <c r="AB366" s="5" t="s">
        <v>950</v>
      </c>
      <c r="AC366" s="5" t="s">
        <v>940</v>
      </c>
      <c r="AD366" s="5" t="s">
        <v>6902</v>
      </c>
      <c r="AE366" s="5" t="s">
        <v>6903</v>
      </c>
      <c r="AF366" s="5" t="s">
        <v>8777</v>
      </c>
      <c r="AG366" s="5" t="s">
        <v>6904</v>
      </c>
      <c r="AH366" s="5" t="s">
        <v>1844</v>
      </c>
      <c r="AI366" s="5" t="s">
        <v>6905</v>
      </c>
      <c r="AJ366" s="5" t="s">
        <v>2243</v>
      </c>
      <c r="AK366" s="98" t="s">
        <v>6906</v>
      </c>
      <c r="AL366" s="5" t="s">
        <v>8778</v>
      </c>
      <c r="AM366" s="98" t="s">
        <v>6907</v>
      </c>
      <c r="AN366" s="5" t="s">
        <v>2616</v>
      </c>
      <c r="AO366" s="5" t="s">
        <v>9292</v>
      </c>
      <c r="AP366" s="5" t="s">
        <v>2616</v>
      </c>
      <c r="AQ366" s="5" t="s">
        <v>9292</v>
      </c>
      <c r="AR366" s="5" t="s">
        <v>2616</v>
      </c>
      <c r="AS366" s="5" t="s">
        <v>9292</v>
      </c>
      <c r="AT366" s="5" t="s">
        <v>2616</v>
      </c>
      <c r="AU366" s="5" t="s">
        <v>9292</v>
      </c>
      <c r="AV366" s="5" t="s">
        <v>2616</v>
      </c>
      <c r="AW366" s="5" t="s">
        <v>9292</v>
      </c>
      <c r="AX366" s="5" t="s">
        <v>2616</v>
      </c>
      <c r="AY366" s="5" t="s">
        <v>9292</v>
      </c>
      <c r="AZ366" s="5" t="s">
        <v>2616</v>
      </c>
      <c r="BA366" s="5" t="s">
        <v>9292</v>
      </c>
      <c r="BB366" s="33" t="s">
        <v>902</v>
      </c>
      <c r="BC366" s="100">
        <v>44393</v>
      </c>
      <c r="BD366" s="33" t="s">
        <v>903</v>
      </c>
      <c r="BE366" s="104"/>
      <c r="BF366" s="96"/>
      <c r="BG366" s="96"/>
      <c r="BH366" s="96"/>
      <c r="BI366" s="96"/>
      <c r="BJ366" s="44" t="s">
        <v>956</v>
      </c>
      <c r="BK366" s="104"/>
      <c r="BL366" s="104"/>
      <c r="BN366" s="159" t="s">
        <v>5211</v>
      </c>
      <c r="BO366" s="159" t="s">
        <v>5212</v>
      </c>
      <c r="BP366" s="159"/>
      <c r="BQ366" s="159"/>
    </row>
    <row r="367" spans="1:69" s="62" customFormat="1" ht="115.55" hidden="1" customHeight="1" x14ac:dyDescent="0.3">
      <c r="A367" s="106" t="s">
        <v>1609</v>
      </c>
      <c r="B367" s="17" t="s">
        <v>1349</v>
      </c>
      <c r="C367" s="92">
        <v>43670</v>
      </c>
      <c r="D367" s="92" t="s">
        <v>4288</v>
      </c>
      <c r="E367" s="106" t="s">
        <v>1110</v>
      </c>
      <c r="F367" s="98" t="s">
        <v>6891</v>
      </c>
      <c r="G367" s="5" t="s">
        <v>817</v>
      </c>
      <c r="H367" s="5" t="s">
        <v>748</v>
      </c>
      <c r="I367" s="5" t="s">
        <v>8779</v>
      </c>
      <c r="J367" s="17" t="s">
        <v>8780</v>
      </c>
      <c r="K367" s="109">
        <v>2</v>
      </c>
      <c r="L367" s="307">
        <v>43709</v>
      </c>
      <c r="M367" s="307">
        <v>44012</v>
      </c>
      <c r="N367" s="39">
        <f t="shared" si="11"/>
        <v>44</v>
      </c>
      <c r="O367" s="147">
        <v>2</v>
      </c>
      <c r="P367" s="159" t="s">
        <v>44</v>
      </c>
      <c r="Q367" s="159"/>
      <c r="R367" s="5" t="s">
        <v>6908</v>
      </c>
      <c r="S367" s="146">
        <f t="shared" si="10"/>
        <v>233</v>
      </c>
      <c r="T367" s="159" t="s">
        <v>937</v>
      </c>
      <c r="U367" s="159" t="s">
        <v>937</v>
      </c>
      <c r="V367" s="159" t="s">
        <v>937</v>
      </c>
      <c r="W367" s="159" t="s">
        <v>937</v>
      </c>
      <c r="X367" s="159" t="s">
        <v>937</v>
      </c>
      <c r="Y367" s="159" t="s">
        <v>937</v>
      </c>
      <c r="Z367" s="159" t="s">
        <v>937</v>
      </c>
      <c r="AA367" s="5" t="s">
        <v>937</v>
      </c>
      <c r="AB367" s="5" t="s">
        <v>950</v>
      </c>
      <c r="AC367" s="5" t="s">
        <v>940</v>
      </c>
      <c r="AD367" s="5" t="s">
        <v>6909</v>
      </c>
      <c r="AE367" s="5" t="s">
        <v>6910</v>
      </c>
      <c r="AF367" s="5" t="s">
        <v>8839</v>
      </c>
      <c r="AG367" s="5" t="s">
        <v>6911</v>
      </c>
      <c r="AH367" s="8" t="s">
        <v>8781</v>
      </c>
      <c r="AI367" s="5" t="s">
        <v>6912</v>
      </c>
      <c r="AJ367" s="5" t="s">
        <v>8782</v>
      </c>
      <c r="AK367" s="5" t="s">
        <v>8783</v>
      </c>
      <c r="AL367" s="5" t="s">
        <v>8784</v>
      </c>
      <c r="AM367" s="5" t="s">
        <v>8785</v>
      </c>
      <c r="AN367" s="5" t="s">
        <v>2616</v>
      </c>
      <c r="AO367" s="5" t="s">
        <v>9292</v>
      </c>
      <c r="AP367" s="5" t="s">
        <v>2616</v>
      </c>
      <c r="AQ367" s="5" t="s">
        <v>9292</v>
      </c>
      <c r="AR367" s="5" t="s">
        <v>2616</v>
      </c>
      <c r="AS367" s="5" t="s">
        <v>9292</v>
      </c>
      <c r="AT367" s="5" t="s">
        <v>2616</v>
      </c>
      <c r="AU367" s="5" t="s">
        <v>9292</v>
      </c>
      <c r="AV367" s="5" t="s">
        <v>2616</v>
      </c>
      <c r="AW367" s="5" t="s">
        <v>9292</v>
      </c>
      <c r="AX367" s="5" t="s">
        <v>2616</v>
      </c>
      <c r="AY367" s="5" t="s">
        <v>9292</v>
      </c>
      <c r="AZ367" s="5" t="s">
        <v>2616</v>
      </c>
      <c r="BA367" s="5" t="s">
        <v>9292</v>
      </c>
      <c r="BB367" s="33" t="s">
        <v>902</v>
      </c>
      <c r="BC367" s="100">
        <v>44393</v>
      </c>
      <c r="BD367" s="33" t="s">
        <v>903</v>
      </c>
      <c r="BE367" s="104"/>
      <c r="BF367" s="96"/>
      <c r="BG367" s="96"/>
      <c r="BH367" s="96"/>
      <c r="BI367" s="96"/>
      <c r="BJ367" s="44" t="s">
        <v>956</v>
      </c>
      <c r="BK367" s="104"/>
      <c r="BL367" s="104"/>
      <c r="BN367" s="159" t="s">
        <v>5211</v>
      </c>
      <c r="BO367" s="159" t="s">
        <v>5212</v>
      </c>
      <c r="BP367" s="159"/>
      <c r="BQ367" s="159"/>
    </row>
    <row r="368" spans="1:69" s="62" customFormat="1" ht="115.55" hidden="1" customHeight="1" x14ac:dyDescent="0.3">
      <c r="A368" s="106" t="s">
        <v>1610</v>
      </c>
      <c r="B368" s="17" t="s">
        <v>1349</v>
      </c>
      <c r="C368" s="92">
        <v>43670</v>
      </c>
      <c r="D368" s="92" t="s">
        <v>4288</v>
      </c>
      <c r="E368" s="106" t="s">
        <v>1110</v>
      </c>
      <c r="F368" s="98" t="s">
        <v>6891</v>
      </c>
      <c r="G368" s="5" t="s">
        <v>817</v>
      </c>
      <c r="H368" s="5" t="s">
        <v>748</v>
      </c>
      <c r="I368" s="5" t="s">
        <v>742</v>
      </c>
      <c r="J368" s="17" t="s">
        <v>749</v>
      </c>
      <c r="K368" s="109">
        <v>2</v>
      </c>
      <c r="L368" s="307">
        <v>43709</v>
      </c>
      <c r="M368" s="307">
        <v>44012</v>
      </c>
      <c r="N368" s="39">
        <f t="shared" si="11"/>
        <v>44</v>
      </c>
      <c r="O368" s="147">
        <v>2</v>
      </c>
      <c r="P368" s="159" t="s">
        <v>44</v>
      </c>
      <c r="Q368" s="159"/>
      <c r="R368" s="5" t="s">
        <v>6908</v>
      </c>
      <c r="S368" s="146">
        <f t="shared" si="10"/>
        <v>233</v>
      </c>
      <c r="T368" s="159" t="s">
        <v>937</v>
      </c>
      <c r="U368" s="159" t="s">
        <v>937</v>
      </c>
      <c r="V368" s="159" t="s">
        <v>937</v>
      </c>
      <c r="W368" s="159" t="s">
        <v>937</v>
      </c>
      <c r="X368" s="159" t="s">
        <v>937</v>
      </c>
      <c r="Y368" s="159" t="s">
        <v>937</v>
      </c>
      <c r="Z368" s="159" t="s">
        <v>937</v>
      </c>
      <c r="AA368" s="5" t="s">
        <v>937</v>
      </c>
      <c r="AB368" s="5" t="s">
        <v>950</v>
      </c>
      <c r="AC368" s="5" t="s">
        <v>940</v>
      </c>
      <c r="AD368" s="5" t="s">
        <v>6909</v>
      </c>
      <c r="AE368" s="5" t="s">
        <v>6913</v>
      </c>
      <c r="AF368" s="5" t="s">
        <v>8786</v>
      </c>
      <c r="AG368" s="5" t="s">
        <v>6914</v>
      </c>
      <c r="AH368" s="8" t="s">
        <v>8781</v>
      </c>
      <c r="AI368" s="8" t="s">
        <v>6915</v>
      </c>
      <c r="AJ368" s="5" t="s">
        <v>8782</v>
      </c>
      <c r="AK368" s="5" t="s">
        <v>8787</v>
      </c>
      <c r="AL368" s="8" t="s">
        <v>8784</v>
      </c>
      <c r="AM368" s="8" t="s">
        <v>8785</v>
      </c>
      <c r="AN368" s="5" t="s">
        <v>2616</v>
      </c>
      <c r="AO368" s="5" t="s">
        <v>9292</v>
      </c>
      <c r="AP368" s="5" t="s">
        <v>2616</v>
      </c>
      <c r="AQ368" s="5" t="s">
        <v>9292</v>
      </c>
      <c r="AR368" s="5" t="s">
        <v>2616</v>
      </c>
      <c r="AS368" s="5" t="s">
        <v>9292</v>
      </c>
      <c r="AT368" s="5" t="s">
        <v>2616</v>
      </c>
      <c r="AU368" s="5" t="s">
        <v>9292</v>
      </c>
      <c r="AV368" s="5" t="s">
        <v>2616</v>
      </c>
      <c r="AW368" s="5" t="s">
        <v>9292</v>
      </c>
      <c r="AX368" s="5" t="s">
        <v>2616</v>
      </c>
      <c r="AY368" s="5" t="s">
        <v>9292</v>
      </c>
      <c r="AZ368" s="5" t="s">
        <v>2616</v>
      </c>
      <c r="BA368" s="5" t="s">
        <v>9292</v>
      </c>
      <c r="BB368" s="33" t="s">
        <v>902</v>
      </c>
      <c r="BC368" s="100">
        <v>44393</v>
      </c>
      <c r="BD368" s="33" t="s">
        <v>903</v>
      </c>
      <c r="BE368" s="104"/>
      <c r="BF368" s="96"/>
      <c r="BG368" s="96"/>
      <c r="BH368" s="96"/>
      <c r="BI368" s="96"/>
      <c r="BJ368" s="44" t="s">
        <v>956</v>
      </c>
      <c r="BK368" s="104"/>
      <c r="BL368" s="104"/>
      <c r="BN368" s="159" t="s">
        <v>5211</v>
      </c>
      <c r="BO368" s="159" t="s">
        <v>5212</v>
      </c>
      <c r="BP368" s="159"/>
      <c r="BQ368" s="159"/>
    </row>
    <row r="369" spans="1:274" s="62" customFormat="1" ht="115.55" hidden="1" customHeight="1" x14ac:dyDescent="0.3">
      <c r="A369" s="106" t="s">
        <v>1611</v>
      </c>
      <c r="B369" s="17" t="s">
        <v>1349</v>
      </c>
      <c r="C369" s="92">
        <v>43670</v>
      </c>
      <c r="D369" s="92" t="s">
        <v>4288</v>
      </c>
      <c r="E369" s="106" t="s">
        <v>1110</v>
      </c>
      <c r="F369" s="98" t="s">
        <v>6891</v>
      </c>
      <c r="G369" s="5" t="s">
        <v>817</v>
      </c>
      <c r="H369" s="5" t="s">
        <v>750</v>
      </c>
      <c r="I369" s="5" t="s">
        <v>751</v>
      </c>
      <c r="J369" s="17" t="s">
        <v>752</v>
      </c>
      <c r="K369" s="109">
        <v>3</v>
      </c>
      <c r="L369" s="307">
        <v>43709</v>
      </c>
      <c r="M369" s="307">
        <v>44012</v>
      </c>
      <c r="N369" s="39">
        <f t="shared" si="11"/>
        <v>44</v>
      </c>
      <c r="O369" s="147">
        <v>3</v>
      </c>
      <c r="P369" s="159" t="s">
        <v>24</v>
      </c>
      <c r="Q369" s="159" t="s">
        <v>44</v>
      </c>
      <c r="R369" s="5" t="s">
        <v>6916</v>
      </c>
      <c r="S369" s="146">
        <f t="shared" si="10"/>
        <v>239</v>
      </c>
      <c r="T369" s="159" t="s">
        <v>937</v>
      </c>
      <c r="U369" s="159" t="s">
        <v>937</v>
      </c>
      <c r="V369" s="159" t="s">
        <v>937</v>
      </c>
      <c r="W369" s="159" t="s">
        <v>937</v>
      </c>
      <c r="X369" s="159" t="s">
        <v>937</v>
      </c>
      <c r="Y369" s="159" t="s">
        <v>937</v>
      </c>
      <c r="Z369" s="159" t="s">
        <v>937</v>
      </c>
      <c r="AA369" s="5" t="s">
        <v>937</v>
      </c>
      <c r="AB369" s="5" t="s">
        <v>950</v>
      </c>
      <c r="AC369" s="5" t="s">
        <v>940</v>
      </c>
      <c r="AD369" s="5" t="s">
        <v>6917</v>
      </c>
      <c r="AE369" s="5" t="s">
        <v>6918</v>
      </c>
      <c r="AF369" s="5" t="s">
        <v>8788</v>
      </c>
      <c r="AG369" s="5" t="s">
        <v>6919</v>
      </c>
      <c r="AH369" s="61" t="s">
        <v>2208</v>
      </c>
      <c r="AI369" s="5" t="s">
        <v>2209</v>
      </c>
      <c r="AJ369" s="5" t="s">
        <v>2209</v>
      </c>
      <c r="AK369" s="5" t="s">
        <v>2209</v>
      </c>
      <c r="AL369" s="5" t="s">
        <v>2616</v>
      </c>
      <c r="AM369" s="5" t="s">
        <v>2209</v>
      </c>
      <c r="AN369" s="5" t="s">
        <v>2616</v>
      </c>
      <c r="AO369" s="5" t="s">
        <v>2209</v>
      </c>
      <c r="AP369" s="5" t="s">
        <v>1153</v>
      </c>
      <c r="AQ369" s="5" t="s">
        <v>2209</v>
      </c>
      <c r="AR369" s="5" t="s">
        <v>1153</v>
      </c>
      <c r="AS369" s="5" t="s">
        <v>2209</v>
      </c>
      <c r="AT369" s="5" t="s">
        <v>1153</v>
      </c>
      <c r="AU369" s="5" t="s">
        <v>2209</v>
      </c>
      <c r="AV369" s="5" t="s">
        <v>1153</v>
      </c>
      <c r="AW369" s="5" t="s">
        <v>2209</v>
      </c>
      <c r="AX369" s="5" t="s">
        <v>1153</v>
      </c>
      <c r="AY369" s="5" t="s">
        <v>2209</v>
      </c>
      <c r="AZ369" s="5" t="s">
        <v>1153</v>
      </c>
      <c r="BA369" s="5" t="s">
        <v>2209</v>
      </c>
      <c r="BB369" s="33" t="s">
        <v>781</v>
      </c>
      <c r="BC369" s="100">
        <v>44026</v>
      </c>
      <c r="BD369" s="33" t="s">
        <v>903</v>
      </c>
      <c r="BE369" s="104"/>
      <c r="BF369" s="96"/>
      <c r="BG369" s="96"/>
      <c r="BH369" s="96"/>
      <c r="BI369" s="96"/>
      <c r="BJ369" s="44" t="s">
        <v>956</v>
      </c>
      <c r="BK369" s="104"/>
      <c r="BL369" s="104"/>
      <c r="BN369" s="159" t="s">
        <v>5211</v>
      </c>
      <c r="BO369" s="159" t="s">
        <v>5212</v>
      </c>
      <c r="BP369" s="159"/>
      <c r="BQ369" s="159"/>
    </row>
    <row r="370" spans="1:274" s="62" customFormat="1" ht="115.55" hidden="1" customHeight="1" x14ac:dyDescent="0.3">
      <c r="A370" s="106" t="s">
        <v>1612</v>
      </c>
      <c r="B370" s="17" t="s">
        <v>1349</v>
      </c>
      <c r="C370" s="92">
        <v>43670</v>
      </c>
      <c r="D370" s="92" t="s">
        <v>4288</v>
      </c>
      <c r="E370" s="106" t="s">
        <v>1110</v>
      </c>
      <c r="F370" s="98" t="s">
        <v>6891</v>
      </c>
      <c r="G370" s="5" t="s">
        <v>817</v>
      </c>
      <c r="H370" s="5" t="s">
        <v>750</v>
      </c>
      <c r="I370" s="5" t="s">
        <v>742</v>
      </c>
      <c r="J370" s="17" t="s">
        <v>753</v>
      </c>
      <c r="K370" s="109">
        <v>2</v>
      </c>
      <c r="L370" s="307">
        <v>43709</v>
      </c>
      <c r="M370" s="307">
        <v>44012</v>
      </c>
      <c r="N370" s="39">
        <f t="shared" si="11"/>
        <v>44</v>
      </c>
      <c r="O370" s="148">
        <v>2</v>
      </c>
      <c r="P370" s="159" t="s">
        <v>44</v>
      </c>
      <c r="Q370" s="159"/>
      <c r="R370" s="5" t="s">
        <v>6920</v>
      </c>
      <c r="S370" s="146">
        <f t="shared" si="10"/>
        <v>188</v>
      </c>
      <c r="T370" s="159" t="s">
        <v>937</v>
      </c>
      <c r="U370" s="159" t="s">
        <v>937</v>
      </c>
      <c r="V370" s="159" t="s">
        <v>937</v>
      </c>
      <c r="W370" s="159" t="s">
        <v>937</v>
      </c>
      <c r="X370" s="159" t="s">
        <v>937</v>
      </c>
      <c r="Y370" s="159" t="s">
        <v>937</v>
      </c>
      <c r="Z370" s="159" t="s">
        <v>937</v>
      </c>
      <c r="AA370" s="5" t="s">
        <v>937</v>
      </c>
      <c r="AB370" s="5" t="s">
        <v>950</v>
      </c>
      <c r="AC370" s="5" t="s">
        <v>940</v>
      </c>
      <c r="AD370" s="5" t="s">
        <v>6902</v>
      </c>
      <c r="AE370" s="5" t="s">
        <v>6921</v>
      </c>
      <c r="AF370" s="5" t="s">
        <v>8789</v>
      </c>
      <c r="AG370" s="5" t="s">
        <v>6922</v>
      </c>
      <c r="AH370" s="5" t="s">
        <v>8781</v>
      </c>
      <c r="AI370" s="5" t="s">
        <v>6923</v>
      </c>
      <c r="AJ370" s="5" t="s">
        <v>2207</v>
      </c>
      <c r="AK370" s="5" t="s">
        <v>2207</v>
      </c>
      <c r="AL370" s="5" t="s">
        <v>937</v>
      </c>
      <c r="AM370" s="5" t="s">
        <v>9299</v>
      </c>
      <c r="AN370" s="5" t="s">
        <v>937</v>
      </c>
      <c r="AO370" s="5" t="s">
        <v>9299</v>
      </c>
      <c r="AP370" s="5" t="s">
        <v>937</v>
      </c>
      <c r="AQ370" s="5" t="s">
        <v>9299</v>
      </c>
      <c r="AR370" s="5" t="s">
        <v>937</v>
      </c>
      <c r="AS370" s="5" t="s">
        <v>9299</v>
      </c>
      <c r="AT370" s="5" t="s">
        <v>937</v>
      </c>
      <c r="AU370" s="5" t="s">
        <v>9299</v>
      </c>
      <c r="AV370" s="5" t="s">
        <v>937</v>
      </c>
      <c r="AW370" s="5" t="s">
        <v>9299</v>
      </c>
      <c r="AX370" s="5" t="s">
        <v>937</v>
      </c>
      <c r="AY370" s="5" t="s">
        <v>9299</v>
      </c>
      <c r="AZ370" s="5" t="s">
        <v>937</v>
      </c>
      <c r="BA370" s="5" t="s">
        <v>9299</v>
      </c>
      <c r="BB370" s="33" t="s">
        <v>902</v>
      </c>
      <c r="BC370" s="100">
        <v>44125</v>
      </c>
      <c r="BD370" s="33" t="s">
        <v>903</v>
      </c>
      <c r="BE370" s="104"/>
      <c r="BF370" s="96"/>
      <c r="BG370" s="96"/>
      <c r="BH370" s="96"/>
      <c r="BI370" s="96"/>
      <c r="BJ370" s="44" t="s">
        <v>956</v>
      </c>
      <c r="BK370" s="104"/>
      <c r="BL370" s="104"/>
      <c r="BN370" s="159" t="s">
        <v>5211</v>
      </c>
      <c r="BO370" s="159" t="s">
        <v>5212</v>
      </c>
      <c r="BP370" s="159"/>
      <c r="BQ370" s="159"/>
    </row>
    <row r="371" spans="1:274" s="62" customFormat="1" ht="115.55" hidden="1" customHeight="1" x14ac:dyDescent="0.3">
      <c r="A371" s="106" t="s">
        <v>1613</v>
      </c>
      <c r="B371" s="17" t="s">
        <v>1349</v>
      </c>
      <c r="C371" s="92">
        <v>43670</v>
      </c>
      <c r="D371" s="92" t="s">
        <v>4288</v>
      </c>
      <c r="E371" s="106" t="s">
        <v>1111</v>
      </c>
      <c r="F371" s="98" t="s">
        <v>6924</v>
      </c>
      <c r="G371" s="5" t="s">
        <v>754</v>
      </c>
      <c r="H371" s="149" t="s">
        <v>755</v>
      </c>
      <c r="I371" s="149" t="s">
        <v>756</v>
      </c>
      <c r="J371" s="81" t="s">
        <v>757</v>
      </c>
      <c r="K371" s="104">
        <v>3</v>
      </c>
      <c r="L371" s="307">
        <v>43710</v>
      </c>
      <c r="M371" s="307">
        <v>43784</v>
      </c>
      <c r="N371" s="39">
        <f t="shared" si="11"/>
        <v>11</v>
      </c>
      <c r="O371" s="147">
        <v>3</v>
      </c>
      <c r="P371" s="159" t="s">
        <v>758</v>
      </c>
      <c r="Q371" s="159"/>
      <c r="R371" s="5" t="s">
        <v>6925</v>
      </c>
      <c r="S371" s="146">
        <f t="shared" si="10"/>
        <v>175</v>
      </c>
      <c r="T371" s="159" t="s">
        <v>937</v>
      </c>
      <c r="U371" s="159" t="s">
        <v>937</v>
      </c>
      <c r="V371" s="159" t="s">
        <v>937</v>
      </c>
      <c r="W371" s="159" t="s">
        <v>937</v>
      </c>
      <c r="X371" s="159" t="s">
        <v>937</v>
      </c>
      <c r="Y371" s="159" t="s">
        <v>937</v>
      </c>
      <c r="Z371" s="159" t="s">
        <v>937</v>
      </c>
      <c r="AA371" s="5" t="s">
        <v>937</v>
      </c>
      <c r="AB371" s="5" t="s">
        <v>950</v>
      </c>
      <c r="AC371" s="5" t="s">
        <v>940</v>
      </c>
      <c r="AD371" s="149" t="s">
        <v>6926</v>
      </c>
      <c r="AE371" s="5" t="s">
        <v>1151</v>
      </c>
      <c r="AF371" s="5" t="s">
        <v>6927</v>
      </c>
      <c r="AG371" s="5" t="s">
        <v>6928</v>
      </c>
      <c r="AH371" s="61" t="s">
        <v>937</v>
      </c>
      <c r="AI371" s="5" t="s">
        <v>9291</v>
      </c>
      <c r="AJ371" s="61" t="s">
        <v>937</v>
      </c>
      <c r="AK371" s="5" t="s">
        <v>9291</v>
      </c>
      <c r="AL371" s="61" t="s">
        <v>937</v>
      </c>
      <c r="AM371" s="5" t="s">
        <v>9291</v>
      </c>
      <c r="AN371" s="61" t="s">
        <v>937</v>
      </c>
      <c r="AO371" s="5" t="s">
        <v>9291</v>
      </c>
      <c r="AP371" s="61" t="s">
        <v>937</v>
      </c>
      <c r="AQ371" s="5" t="s">
        <v>9291</v>
      </c>
      <c r="AR371" s="61" t="s">
        <v>937</v>
      </c>
      <c r="AS371" s="5" t="s">
        <v>9291</v>
      </c>
      <c r="AT371" s="61" t="s">
        <v>937</v>
      </c>
      <c r="AU371" s="5" t="s">
        <v>9291</v>
      </c>
      <c r="AV371" s="61" t="s">
        <v>937</v>
      </c>
      <c r="AW371" s="5" t="s">
        <v>9291</v>
      </c>
      <c r="AX371" s="61" t="s">
        <v>937</v>
      </c>
      <c r="AY371" s="5" t="s">
        <v>9291</v>
      </c>
      <c r="AZ371" s="61" t="s">
        <v>937</v>
      </c>
      <c r="BA371" s="5" t="s">
        <v>9291</v>
      </c>
      <c r="BB371" s="33" t="s">
        <v>781</v>
      </c>
      <c r="BC371" s="100">
        <v>44033</v>
      </c>
      <c r="BD371" s="33" t="s">
        <v>903</v>
      </c>
      <c r="BE371" s="104"/>
      <c r="BF371" s="96"/>
      <c r="BG371" s="96"/>
      <c r="BH371" s="96"/>
      <c r="BI371" s="96"/>
      <c r="BJ371" s="44" t="s">
        <v>956</v>
      </c>
      <c r="BK371" s="104"/>
      <c r="BL371" s="104"/>
      <c r="BN371" s="159" t="s">
        <v>5213</v>
      </c>
      <c r="BO371" s="159" t="s">
        <v>8790</v>
      </c>
      <c r="BP371" s="159"/>
      <c r="BQ371" s="159"/>
    </row>
    <row r="372" spans="1:274" s="62" customFormat="1" ht="115.55" hidden="1" customHeight="1" x14ac:dyDescent="0.3">
      <c r="A372" s="106" t="s">
        <v>1614</v>
      </c>
      <c r="B372" s="17" t="s">
        <v>1349</v>
      </c>
      <c r="C372" s="92">
        <v>43670</v>
      </c>
      <c r="D372" s="92" t="s">
        <v>4288</v>
      </c>
      <c r="E372" s="106" t="s">
        <v>1111</v>
      </c>
      <c r="F372" s="98" t="s">
        <v>6924</v>
      </c>
      <c r="G372" s="5" t="s">
        <v>754</v>
      </c>
      <c r="H372" s="149" t="s">
        <v>759</v>
      </c>
      <c r="I372" s="5" t="s">
        <v>760</v>
      </c>
      <c r="J372" s="5" t="s">
        <v>761</v>
      </c>
      <c r="K372" s="141">
        <v>1</v>
      </c>
      <c r="L372" s="307">
        <v>43787</v>
      </c>
      <c r="M372" s="307">
        <v>43830</v>
      </c>
      <c r="N372" s="39">
        <f t="shared" si="11"/>
        <v>7</v>
      </c>
      <c r="O372" s="164">
        <v>1</v>
      </c>
      <c r="P372" s="159" t="s">
        <v>758</v>
      </c>
      <c r="Q372" s="159"/>
      <c r="R372" s="5" t="s">
        <v>6929</v>
      </c>
      <c r="S372" s="146">
        <f t="shared" si="10"/>
        <v>342</v>
      </c>
      <c r="T372" s="159" t="s">
        <v>937</v>
      </c>
      <c r="U372" s="159" t="s">
        <v>937</v>
      </c>
      <c r="V372" s="159" t="s">
        <v>937</v>
      </c>
      <c r="W372" s="159" t="s">
        <v>937</v>
      </c>
      <c r="X372" s="159" t="s">
        <v>937</v>
      </c>
      <c r="Y372" s="159" t="s">
        <v>937</v>
      </c>
      <c r="Z372" s="159" t="s">
        <v>937</v>
      </c>
      <c r="AA372" s="5" t="s">
        <v>937</v>
      </c>
      <c r="AB372" s="5" t="s">
        <v>950</v>
      </c>
      <c r="AC372" s="5" t="s">
        <v>940</v>
      </c>
      <c r="AD372" s="5" t="s">
        <v>6930</v>
      </c>
      <c r="AE372" s="5" t="s">
        <v>1151</v>
      </c>
      <c r="AF372" s="5" t="s">
        <v>6931</v>
      </c>
      <c r="AG372" s="93" t="s">
        <v>6932</v>
      </c>
      <c r="AH372" s="5" t="s">
        <v>1823</v>
      </c>
      <c r="AI372" s="93" t="s">
        <v>6933</v>
      </c>
      <c r="AJ372" s="149" t="s">
        <v>2616</v>
      </c>
      <c r="AK372" s="149" t="s">
        <v>3861</v>
      </c>
      <c r="AL372" s="149" t="s">
        <v>2616</v>
      </c>
      <c r="AM372" s="149" t="s">
        <v>3861</v>
      </c>
      <c r="AN372" s="149" t="s">
        <v>2616</v>
      </c>
      <c r="AO372" s="149" t="s">
        <v>3861</v>
      </c>
      <c r="AP372" s="149" t="s">
        <v>1153</v>
      </c>
      <c r="AQ372" s="149" t="s">
        <v>3861</v>
      </c>
      <c r="AR372" s="149" t="s">
        <v>1153</v>
      </c>
      <c r="AS372" s="149" t="s">
        <v>3861</v>
      </c>
      <c r="AT372" s="149" t="s">
        <v>1153</v>
      </c>
      <c r="AU372" s="149" t="s">
        <v>3861</v>
      </c>
      <c r="AV372" s="149" t="s">
        <v>1153</v>
      </c>
      <c r="AW372" s="149" t="s">
        <v>3861</v>
      </c>
      <c r="AX372" s="149" t="s">
        <v>1153</v>
      </c>
      <c r="AY372" s="149" t="s">
        <v>3861</v>
      </c>
      <c r="AZ372" s="149" t="s">
        <v>1153</v>
      </c>
      <c r="BA372" s="149" t="s">
        <v>3861</v>
      </c>
      <c r="BB372" s="33" t="s">
        <v>1328</v>
      </c>
      <c r="BC372" s="100">
        <v>44070</v>
      </c>
      <c r="BD372" s="33" t="s">
        <v>1808</v>
      </c>
      <c r="BE372" s="100">
        <v>44070</v>
      </c>
      <c r="BF372" s="173" t="s">
        <v>1807</v>
      </c>
      <c r="BG372" s="96" t="s">
        <v>1153</v>
      </c>
      <c r="BH372" s="96" t="s">
        <v>9250</v>
      </c>
      <c r="BI372" s="96" t="s">
        <v>9258</v>
      </c>
      <c r="BJ372" s="44" t="s">
        <v>4368</v>
      </c>
      <c r="BK372" s="104" t="s">
        <v>1153</v>
      </c>
      <c r="BL372" s="104" t="s">
        <v>1614</v>
      </c>
      <c r="BN372" s="159" t="s">
        <v>5213</v>
      </c>
      <c r="BO372" s="159" t="s">
        <v>8790</v>
      </c>
      <c r="BP372" s="159"/>
      <c r="BQ372" s="159"/>
    </row>
    <row r="373" spans="1:274" s="62" customFormat="1" ht="115.55" hidden="1" customHeight="1" x14ac:dyDescent="0.3">
      <c r="A373" s="32" t="s">
        <v>1614</v>
      </c>
      <c r="B373" s="35" t="s">
        <v>1349</v>
      </c>
      <c r="C373" s="34">
        <v>43670</v>
      </c>
      <c r="D373" s="92" t="s">
        <v>4288</v>
      </c>
      <c r="E373" s="32" t="s">
        <v>1111</v>
      </c>
      <c r="F373" s="108" t="s">
        <v>6934</v>
      </c>
      <c r="G373" s="37" t="s">
        <v>754</v>
      </c>
      <c r="H373" s="37" t="s">
        <v>1345</v>
      </c>
      <c r="I373" s="37" t="s">
        <v>1346</v>
      </c>
      <c r="J373" s="35" t="s">
        <v>618</v>
      </c>
      <c r="K373" s="31">
        <v>1</v>
      </c>
      <c r="L373" s="308">
        <v>43922</v>
      </c>
      <c r="M373" s="308">
        <v>44439</v>
      </c>
      <c r="N373" s="39">
        <f t="shared" si="11"/>
        <v>22</v>
      </c>
      <c r="O373" s="148">
        <v>1</v>
      </c>
      <c r="P373" s="159" t="s">
        <v>758</v>
      </c>
      <c r="Q373" s="159"/>
      <c r="R373" s="5" t="s">
        <v>6935</v>
      </c>
      <c r="S373" s="146">
        <f t="shared" si="10"/>
        <v>282</v>
      </c>
      <c r="T373" s="159" t="s">
        <v>937</v>
      </c>
      <c r="U373" s="159" t="s">
        <v>937</v>
      </c>
      <c r="V373" s="159" t="s">
        <v>937</v>
      </c>
      <c r="W373" s="159" t="s">
        <v>937</v>
      </c>
      <c r="X373" s="159" t="s">
        <v>937</v>
      </c>
      <c r="Y373" s="159" t="s">
        <v>937</v>
      </c>
      <c r="Z373" s="159" t="s">
        <v>937</v>
      </c>
      <c r="AA373" s="5" t="s">
        <v>937</v>
      </c>
      <c r="AB373" s="5" t="s">
        <v>950</v>
      </c>
      <c r="AC373" s="5" t="s">
        <v>940</v>
      </c>
      <c r="AD373" s="5" t="s">
        <v>6930</v>
      </c>
      <c r="AE373" s="5" t="s">
        <v>1151</v>
      </c>
      <c r="AF373" s="5" t="s">
        <v>6931</v>
      </c>
      <c r="AG373" s="93" t="s">
        <v>6932</v>
      </c>
      <c r="AH373" s="5" t="s">
        <v>1836</v>
      </c>
      <c r="AI373" s="93" t="s">
        <v>8791</v>
      </c>
      <c r="AJ373" s="93" t="s">
        <v>6936</v>
      </c>
      <c r="AK373" s="93" t="s">
        <v>6937</v>
      </c>
      <c r="AL373" s="93" t="s">
        <v>2727</v>
      </c>
      <c r="AM373" s="93" t="s">
        <v>6938</v>
      </c>
      <c r="AN373" s="93" t="s">
        <v>8792</v>
      </c>
      <c r="AO373" s="174" t="s">
        <v>6939</v>
      </c>
      <c r="AP373" s="5" t="s">
        <v>1153</v>
      </c>
      <c r="AQ373" s="5" t="s">
        <v>4127</v>
      </c>
      <c r="AR373" s="5" t="s">
        <v>1153</v>
      </c>
      <c r="AS373" s="5" t="s">
        <v>4127</v>
      </c>
      <c r="AT373" s="5" t="s">
        <v>1153</v>
      </c>
      <c r="AU373" s="5" t="s">
        <v>4127</v>
      </c>
      <c r="AV373" s="5" t="s">
        <v>1153</v>
      </c>
      <c r="AW373" s="5" t="s">
        <v>4127</v>
      </c>
      <c r="AX373" s="5" t="s">
        <v>1153</v>
      </c>
      <c r="AY373" s="5" t="s">
        <v>4127</v>
      </c>
      <c r="AZ373" s="5" t="s">
        <v>1153</v>
      </c>
      <c r="BA373" s="5" t="s">
        <v>4127</v>
      </c>
      <c r="BB373" s="33" t="s">
        <v>781</v>
      </c>
      <c r="BC373" s="100">
        <v>44477</v>
      </c>
      <c r="BD373" s="33" t="s">
        <v>903</v>
      </c>
      <c r="BE373" s="104"/>
      <c r="BF373" s="96"/>
      <c r="BG373" s="96"/>
      <c r="BH373" s="96"/>
      <c r="BI373" s="96"/>
      <c r="BJ373" s="44" t="s">
        <v>956</v>
      </c>
      <c r="BK373" s="104"/>
      <c r="BL373" s="104"/>
      <c r="BN373" s="159" t="s">
        <v>5213</v>
      </c>
      <c r="BO373" s="159" t="s">
        <v>8790</v>
      </c>
      <c r="BP373" s="159"/>
      <c r="BQ373" s="159"/>
    </row>
    <row r="374" spans="1:274" s="62" customFormat="1" ht="115.55" hidden="1" customHeight="1" x14ac:dyDescent="0.3">
      <c r="A374" s="106" t="s">
        <v>1615</v>
      </c>
      <c r="B374" s="17" t="s">
        <v>1349</v>
      </c>
      <c r="C374" s="92">
        <v>43670</v>
      </c>
      <c r="D374" s="92" t="s">
        <v>4288</v>
      </c>
      <c r="E374" s="106" t="s">
        <v>1112</v>
      </c>
      <c r="F374" s="98" t="s">
        <v>6940</v>
      </c>
      <c r="G374" s="5" t="s">
        <v>762</v>
      </c>
      <c r="H374" s="149" t="s">
        <v>763</v>
      </c>
      <c r="I374" s="149" t="s">
        <v>8793</v>
      </c>
      <c r="J374" s="149" t="s">
        <v>757</v>
      </c>
      <c r="K374" s="155">
        <v>10</v>
      </c>
      <c r="L374" s="307">
        <v>43710</v>
      </c>
      <c r="M374" s="307">
        <v>43830</v>
      </c>
      <c r="N374" s="39">
        <f t="shared" si="11"/>
        <v>18</v>
      </c>
      <c r="O374" s="164">
        <v>4</v>
      </c>
      <c r="P374" s="159" t="s">
        <v>758</v>
      </c>
      <c r="Q374" s="159"/>
      <c r="R374" s="5" t="s">
        <v>6941</v>
      </c>
      <c r="S374" s="146">
        <f t="shared" si="10"/>
        <v>298</v>
      </c>
      <c r="T374" s="159" t="s">
        <v>937</v>
      </c>
      <c r="U374" s="159" t="s">
        <v>937</v>
      </c>
      <c r="V374" s="159" t="s">
        <v>937</v>
      </c>
      <c r="W374" s="159" t="s">
        <v>937</v>
      </c>
      <c r="X374" s="159" t="s">
        <v>937</v>
      </c>
      <c r="Y374" s="159" t="s">
        <v>937</v>
      </c>
      <c r="Z374" s="159" t="s">
        <v>937</v>
      </c>
      <c r="AA374" s="5" t="s">
        <v>937</v>
      </c>
      <c r="AB374" s="5" t="s">
        <v>950</v>
      </c>
      <c r="AC374" s="5" t="s">
        <v>940</v>
      </c>
      <c r="AD374" s="149" t="s">
        <v>6942</v>
      </c>
      <c r="AE374" s="5" t="s">
        <v>1151</v>
      </c>
      <c r="AF374" s="5" t="s">
        <v>3862</v>
      </c>
      <c r="AG374" s="5" t="s">
        <v>8794</v>
      </c>
      <c r="AH374" s="96" t="s">
        <v>8795</v>
      </c>
      <c r="AI374" s="98" t="s">
        <v>8796</v>
      </c>
      <c r="AJ374" s="5" t="s">
        <v>8797</v>
      </c>
      <c r="AK374" s="98" t="s">
        <v>6943</v>
      </c>
      <c r="AL374" s="5" t="s">
        <v>2756</v>
      </c>
      <c r="AM374" s="65" t="s">
        <v>6944</v>
      </c>
      <c r="AN374" s="65" t="s">
        <v>2616</v>
      </c>
      <c r="AO374" s="65" t="s">
        <v>3860</v>
      </c>
      <c r="AP374" s="65" t="s">
        <v>1153</v>
      </c>
      <c r="AQ374" s="65" t="s">
        <v>3860</v>
      </c>
      <c r="AR374" s="65" t="s">
        <v>1153</v>
      </c>
      <c r="AS374" s="65" t="s">
        <v>3860</v>
      </c>
      <c r="AT374" s="65" t="s">
        <v>1153</v>
      </c>
      <c r="AU374" s="65" t="s">
        <v>3860</v>
      </c>
      <c r="AV374" s="65" t="s">
        <v>1153</v>
      </c>
      <c r="AW374" s="65" t="s">
        <v>3860</v>
      </c>
      <c r="AX374" s="65" t="s">
        <v>1153</v>
      </c>
      <c r="AY374" s="65" t="s">
        <v>3860</v>
      </c>
      <c r="AZ374" s="65" t="s">
        <v>1153</v>
      </c>
      <c r="BA374" s="65" t="s">
        <v>3860</v>
      </c>
      <c r="BB374" s="33" t="s">
        <v>1328</v>
      </c>
      <c r="BC374" s="100">
        <v>44377</v>
      </c>
      <c r="BD374" s="33" t="s">
        <v>4373</v>
      </c>
      <c r="BE374" s="100">
        <v>44183</v>
      </c>
      <c r="BF374" s="5" t="s">
        <v>6945</v>
      </c>
      <c r="BG374" s="5" t="s">
        <v>9255</v>
      </c>
      <c r="BH374" s="5" t="s">
        <v>9256</v>
      </c>
      <c r="BI374" s="5" t="s">
        <v>9257</v>
      </c>
      <c r="BJ374" s="44" t="s">
        <v>1886</v>
      </c>
      <c r="BK374" s="104" t="s">
        <v>2581</v>
      </c>
      <c r="BL374" s="109" t="s">
        <v>9200</v>
      </c>
      <c r="BN374" s="17" t="s">
        <v>5213</v>
      </c>
      <c r="BO374" s="159" t="s">
        <v>5214</v>
      </c>
      <c r="BP374" s="159"/>
      <c r="BQ374" s="159"/>
    </row>
    <row r="375" spans="1:274" s="62" customFormat="1" ht="115.55" hidden="1" customHeight="1" x14ac:dyDescent="0.3">
      <c r="A375" s="32" t="s">
        <v>1615</v>
      </c>
      <c r="B375" s="35" t="s">
        <v>1349</v>
      </c>
      <c r="C375" s="34">
        <v>43670</v>
      </c>
      <c r="D375" s="92" t="s">
        <v>4288</v>
      </c>
      <c r="E375" s="32" t="s">
        <v>1112</v>
      </c>
      <c r="F375" s="108" t="s">
        <v>6946</v>
      </c>
      <c r="G375" s="267" t="s">
        <v>762</v>
      </c>
      <c r="H375" s="267" t="s">
        <v>8798</v>
      </c>
      <c r="I375" s="267" t="s">
        <v>2751</v>
      </c>
      <c r="J375" s="267" t="s">
        <v>2752</v>
      </c>
      <c r="K375" s="268">
        <v>1</v>
      </c>
      <c r="L375" s="310">
        <v>44392</v>
      </c>
      <c r="M375" s="310">
        <v>44561</v>
      </c>
      <c r="N375" s="39">
        <f t="shared" si="11"/>
        <v>25</v>
      </c>
      <c r="O375" s="148">
        <v>1</v>
      </c>
      <c r="P375" s="159" t="s">
        <v>758</v>
      </c>
      <c r="Q375" s="159"/>
      <c r="R375" s="5" t="s">
        <v>6947</v>
      </c>
      <c r="S375" s="146">
        <f t="shared" si="10"/>
        <v>353</v>
      </c>
      <c r="T375" s="159" t="s">
        <v>937</v>
      </c>
      <c r="U375" s="159" t="s">
        <v>937</v>
      </c>
      <c r="V375" s="159" t="s">
        <v>937</v>
      </c>
      <c r="W375" s="159" t="s">
        <v>937</v>
      </c>
      <c r="X375" s="159"/>
      <c r="Y375" s="159"/>
      <c r="Z375" s="159"/>
      <c r="AA375" s="5"/>
      <c r="AB375" s="5" t="s">
        <v>950</v>
      </c>
      <c r="AC375" s="5" t="s">
        <v>940</v>
      </c>
      <c r="AD375" s="149" t="s">
        <v>6942</v>
      </c>
      <c r="AE375" s="5" t="s">
        <v>1151</v>
      </c>
      <c r="AF375" s="5" t="s">
        <v>3862</v>
      </c>
      <c r="AG375" s="5" t="s">
        <v>8794</v>
      </c>
      <c r="AH375" s="96" t="s">
        <v>8795</v>
      </c>
      <c r="AI375" s="98" t="s">
        <v>8796</v>
      </c>
      <c r="AJ375" s="5" t="s">
        <v>8797</v>
      </c>
      <c r="AK375" s="98" t="s">
        <v>6943</v>
      </c>
      <c r="AL375" s="5" t="s">
        <v>2756</v>
      </c>
      <c r="AM375" s="65" t="s">
        <v>6944</v>
      </c>
      <c r="AN375" s="149" t="s">
        <v>6948</v>
      </c>
      <c r="AO375" s="65" t="s">
        <v>6949</v>
      </c>
      <c r="AP375" s="5" t="s">
        <v>8799</v>
      </c>
      <c r="AQ375" s="65" t="s">
        <v>6950</v>
      </c>
      <c r="AR375" s="5" t="s">
        <v>1153</v>
      </c>
      <c r="AS375" s="5" t="s">
        <v>4277</v>
      </c>
      <c r="AT375" s="5" t="s">
        <v>1153</v>
      </c>
      <c r="AU375" s="5" t="s">
        <v>4277</v>
      </c>
      <c r="AV375" s="5" t="s">
        <v>1153</v>
      </c>
      <c r="AW375" s="5" t="s">
        <v>4277</v>
      </c>
      <c r="AX375" s="5" t="s">
        <v>1153</v>
      </c>
      <c r="AY375" s="5" t="s">
        <v>4277</v>
      </c>
      <c r="AZ375" s="5" t="s">
        <v>1153</v>
      </c>
      <c r="BA375" s="5" t="s">
        <v>4277</v>
      </c>
      <c r="BB375" s="33" t="s">
        <v>781</v>
      </c>
      <c r="BC375" s="100">
        <v>44580</v>
      </c>
      <c r="BD375" s="33" t="s">
        <v>903</v>
      </c>
      <c r="BE375" s="100"/>
      <c r="BF375" s="5"/>
      <c r="BG375" s="5"/>
      <c r="BH375" s="96"/>
      <c r="BI375" s="96"/>
      <c r="BJ375" s="44" t="s">
        <v>956</v>
      </c>
      <c r="BK375" s="104"/>
      <c r="BL375" s="104"/>
      <c r="BN375" s="17" t="s">
        <v>5213</v>
      </c>
      <c r="BO375" s="159" t="s">
        <v>5214</v>
      </c>
      <c r="BP375" s="159"/>
      <c r="BQ375" s="159"/>
    </row>
    <row r="376" spans="1:274" s="62" customFormat="1" ht="115.55" hidden="1" customHeight="1" x14ac:dyDescent="0.3">
      <c r="A376" s="106" t="s">
        <v>1616</v>
      </c>
      <c r="B376" s="17" t="s">
        <v>1349</v>
      </c>
      <c r="C376" s="92">
        <v>43670</v>
      </c>
      <c r="D376" s="92" t="s">
        <v>4288</v>
      </c>
      <c r="E376" s="106" t="s">
        <v>1112</v>
      </c>
      <c r="F376" s="98" t="s">
        <v>6940</v>
      </c>
      <c r="G376" s="5" t="s">
        <v>762</v>
      </c>
      <c r="H376" s="149" t="s">
        <v>764</v>
      </c>
      <c r="I376" s="149" t="s">
        <v>765</v>
      </c>
      <c r="J376" s="81" t="s">
        <v>757</v>
      </c>
      <c r="K376" s="155">
        <v>10</v>
      </c>
      <c r="L376" s="307">
        <v>43831</v>
      </c>
      <c r="M376" s="307">
        <v>44012</v>
      </c>
      <c r="N376" s="39">
        <f t="shared" si="11"/>
        <v>26</v>
      </c>
      <c r="O376" s="164">
        <v>0</v>
      </c>
      <c r="P376" s="159" t="s">
        <v>758</v>
      </c>
      <c r="Q376" s="159"/>
      <c r="R376" s="5" t="s">
        <v>6951</v>
      </c>
      <c r="S376" s="146">
        <f t="shared" si="10"/>
        <v>298</v>
      </c>
      <c r="T376" s="159" t="s">
        <v>937</v>
      </c>
      <c r="U376" s="159" t="s">
        <v>937</v>
      </c>
      <c r="V376" s="159" t="s">
        <v>937</v>
      </c>
      <c r="W376" s="159" t="s">
        <v>937</v>
      </c>
      <c r="X376" s="159" t="s">
        <v>937</v>
      </c>
      <c r="Y376" s="159" t="s">
        <v>937</v>
      </c>
      <c r="Z376" s="159" t="s">
        <v>937</v>
      </c>
      <c r="AA376" s="5" t="s">
        <v>937</v>
      </c>
      <c r="AB376" s="5" t="s">
        <v>950</v>
      </c>
      <c r="AC376" s="5" t="s">
        <v>940</v>
      </c>
      <c r="AD376" s="149" t="s">
        <v>6952</v>
      </c>
      <c r="AE376" s="5" t="s">
        <v>1152</v>
      </c>
      <c r="AF376" s="5" t="s">
        <v>6953</v>
      </c>
      <c r="AG376" s="5" t="s">
        <v>9157</v>
      </c>
      <c r="AH376" s="96" t="s">
        <v>8800</v>
      </c>
      <c r="AI376" s="5" t="s">
        <v>8801</v>
      </c>
      <c r="AJ376" s="5" t="s">
        <v>2238</v>
      </c>
      <c r="AK376" s="5" t="s">
        <v>6954</v>
      </c>
      <c r="AL376" s="5" t="s">
        <v>2728</v>
      </c>
      <c r="AM376" s="65" t="s">
        <v>6955</v>
      </c>
      <c r="AN376" s="65" t="s">
        <v>2616</v>
      </c>
      <c r="AO376" s="65" t="s">
        <v>3860</v>
      </c>
      <c r="AP376" s="5" t="s">
        <v>1153</v>
      </c>
      <c r="AQ376" s="65" t="s">
        <v>3860</v>
      </c>
      <c r="AR376" s="65" t="s">
        <v>1153</v>
      </c>
      <c r="AS376" s="65" t="s">
        <v>3860</v>
      </c>
      <c r="AT376" s="65" t="s">
        <v>1153</v>
      </c>
      <c r="AU376" s="65" t="s">
        <v>3860</v>
      </c>
      <c r="AV376" s="65" t="s">
        <v>1153</v>
      </c>
      <c r="AW376" s="65" t="s">
        <v>3860</v>
      </c>
      <c r="AX376" s="65" t="s">
        <v>1153</v>
      </c>
      <c r="AY376" s="65" t="s">
        <v>3860</v>
      </c>
      <c r="AZ376" s="65" t="s">
        <v>1153</v>
      </c>
      <c r="BA376" s="65" t="s">
        <v>3860</v>
      </c>
      <c r="BB376" s="33" t="s">
        <v>1328</v>
      </c>
      <c r="BC376" s="100">
        <v>44377</v>
      </c>
      <c r="BD376" s="33" t="s">
        <v>4373</v>
      </c>
      <c r="BE376" s="100">
        <v>44183</v>
      </c>
      <c r="BF376" s="5" t="s">
        <v>6945</v>
      </c>
      <c r="BG376" s="5" t="s">
        <v>9255</v>
      </c>
      <c r="BH376" s="5" t="s">
        <v>9256</v>
      </c>
      <c r="BI376" s="5" t="s">
        <v>9257</v>
      </c>
      <c r="BJ376" s="44" t="s">
        <v>1886</v>
      </c>
      <c r="BK376" s="104" t="s">
        <v>2581</v>
      </c>
      <c r="BL376" s="109" t="s">
        <v>9201</v>
      </c>
      <c r="BN376" s="17" t="s">
        <v>5213</v>
      </c>
      <c r="BO376" s="159" t="s">
        <v>5214</v>
      </c>
      <c r="BP376" s="159"/>
      <c r="BQ376" s="159"/>
    </row>
    <row r="377" spans="1:274" s="62" customFormat="1" ht="115.55" hidden="1" customHeight="1" x14ac:dyDescent="0.3">
      <c r="A377" s="32" t="s">
        <v>1616</v>
      </c>
      <c r="B377" s="35" t="s">
        <v>1349</v>
      </c>
      <c r="C377" s="34">
        <v>43670</v>
      </c>
      <c r="D377" s="92" t="s">
        <v>4288</v>
      </c>
      <c r="E377" s="32" t="s">
        <v>1112</v>
      </c>
      <c r="F377" s="108" t="s">
        <v>6946</v>
      </c>
      <c r="G377" s="269" t="s">
        <v>762</v>
      </c>
      <c r="H377" s="269" t="s">
        <v>2753</v>
      </c>
      <c r="I377" s="267" t="s">
        <v>2754</v>
      </c>
      <c r="J377" s="267" t="s">
        <v>2752</v>
      </c>
      <c r="K377" s="268">
        <v>1</v>
      </c>
      <c r="L377" s="310">
        <v>44392</v>
      </c>
      <c r="M377" s="310">
        <v>44561</v>
      </c>
      <c r="N377" s="39">
        <f t="shared" si="11"/>
        <v>25</v>
      </c>
      <c r="O377" s="107">
        <v>1</v>
      </c>
      <c r="P377" s="159" t="s">
        <v>758</v>
      </c>
      <c r="Q377" s="159"/>
      <c r="R377" s="5" t="s">
        <v>6956</v>
      </c>
      <c r="S377" s="146">
        <f t="shared" si="10"/>
        <v>302</v>
      </c>
      <c r="T377" s="159" t="s">
        <v>937</v>
      </c>
      <c r="U377" s="159" t="s">
        <v>937</v>
      </c>
      <c r="V377" s="159" t="s">
        <v>937</v>
      </c>
      <c r="W377" s="159" t="s">
        <v>937</v>
      </c>
      <c r="X377" s="159"/>
      <c r="Y377" s="159"/>
      <c r="Z377" s="159"/>
      <c r="AA377" s="5"/>
      <c r="AB377" s="5" t="s">
        <v>950</v>
      </c>
      <c r="AC377" s="5" t="s">
        <v>940</v>
      </c>
      <c r="AD377" s="149" t="s">
        <v>6952</v>
      </c>
      <c r="AE377" s="5" t="s">
        <v>1152</v>
      </c>
      <c r="AF377" s="5" t="s">
        <v>6953</v>
      </c>
      <c r="AG377" s="5" t="s">
        <v>9157</v>
      </c>
      <c r="AH377" s="96" t="s">
        <v>8800</v>
      </c>
      <c r="AI377" s="5" t="s">
        <v>8801</v>
      </c>
      <c r="AJ377" s="5" t="s">
        <v>2238</v>
      </c>
      <c r="AK377" s="5" t="s">
        <v>6954</v>
      </c>
      <c r="AL377" s="5" t="s">
        <v>2728</v>
      </c>
      <c r="AM377" s="65" t="s">
        <v>6955</v>
      </c>
      <c r="AN377" s="65" t="s">
        <v>6957</v>
      </c>
      <c r="AO377" s="65" t="s">
        <v>6958</v>
      </c>
      <c r="AP377" s="5" t="s">
        <v>8802</v>
      </c>
      <c r="AQ377" s="65" t="s">
        <v>6959</v>
      </c>
      <c r="AR377" s="5" t="s">
        <v>1153</v>
      </c>
      <c r="AS377" s="5" t="s">
        <v>4277</v>
      </c>
      <c r="AT377" s="5" t="s">
        <v>1153</v>
      </c>
      <c r="AU377" s="5" t="s">
        <v>4277</v>
      </c>
      <c r="AV377" s="5" t="s">
        <v>1153</v>
      </c>
      <c r="AW377" s="5" t="s">
        <v>4277</v>
      </c>
      <c r="AX377" s="5" t="s">
        <v>1153</v>
      </c>
      <c r="AY377" s="5" t="s">
        <v>4277</v>
      </c>
      <c r="AZ377" s="5" t="s">
        <v>1153</v>
      </c>
      <c r="BA377" s="5" t="s">
        <v>4277</v>
      </c>
      <c r="BB377" s="33" t="s">
        <v>781</v>
      </c>
      <c r="BC377" s="100">
        <v>44575</v>
      </c>
      <c r="BD377" s="33" t="s">
        <v>903</v>
      </c>
      <c r="BE377" s="100"/>
      <c r="BF377" s="5"/>
      <c r="BG377" s="5"/>
      <c r="BH377" s="96"/>
      <c r="BI377" s="96"/>
      <c r="BJ377" s="44" t="s">
        <v>956</v>
      </c>
      <c r="BK377" s="104"/>
      <c r="BL377" s="104"/>
      <c r="BN377" s="17" t="s">
        <v>5213</v>
      </c>
      <c r="BO377" s="159" t="s">
        <v>5214</v>
      </c>
      <c r="BP377" s="159"/>
      <c r="BQ377" s="159"/>
    </row>
    <row r="378" spans="1:274" s="62" customFormat="1" ht="115.55" hidden="1" customHeight="1" x14ac:dyDescent="0.3">
      <c r="A378" s="106" t="s">
        <v>1617</v>
      </c>
      <c r="B378" s="17" t="s">
        <v>1349</v>
      </c>
      <c r="C378" s="92">
        <v>43670</v>
      </c>
      <c r="D378" s="92" t="s">
        <v>4288</v>
      </c>
      <c r="E378" s="106" t="s">
        <v>1113</v>
      </c>
      <c r="F378" s="98" t="s">
        <v>6960</v>
      </c>
      <c r="G378" s="5" t="s">
        <v>766</v>
      </c>
      <c r="H378" s="5" t="s">
        <v>767</v>
      </c>
      <c r="I378" s="5" t="s">
        <v>768</v>
      </c>
      <c r="J378" s="5" t="s">
        <v>769</v>
      </c>
      <c r="K378" s="109">
        <v>1</v>
      </c>
      <c r="L378" s="307">
        <v>43689</v>
      </c>
      <c r="M378" s="307">
        <v>43714</v>
      </c>
      <c r="N378" s="39">
        <f t="shared" si="11"/>
        <v>4</v>
      </c>
      <c r="O378" s="147">
        <v>1</v>
      </c>
      <c r="P378" s="17" t="s">
        <v>15</v>
      </c>
      <c r="Q378" s="17" t="s">
        <v>565</v>
      </c>
      <c r="R378" s="5" t="s">
        <v>786</v>
      </c>
      <c r="S378" s="146">
        <f t="shared" si="10"/>
        <v>233</v>
      </c>
      <c r="T378" s="159" t="s">
        <v>937</v>
      </c>
      <c r="U378" s="159" t="s">
        <v>937</v>
      </c>
      <c r="V378" s="159" t="s">
        <v>937</v>
      </c>
      <c r="W378" s="159" t="s">
        <v>937</v>
      </c>
      <c r="X378" s="159" t="s">
        <v>937</v>
      </c>
      <c r="Y378" s="159" t="s">
        <v>937</v>
      </c>
      <c r="Z378" s="159" t="s">
        <v>937</v>
      </c>
      <c r="AA378" s="5" t="s">
        <v>937</v>
      </c>
      <c r="AB378" s="5" t="s">
        <v>950</v>
      </c>
      <c r="AC378" s="5" t="s">
        <v>940</v>
      </c>
      <c r="AD378" s="5" t="s">
        <v>6961</v>
      </c>
      <c r="AE378" s="5" t="s">
        <v>1120</v>
      </c>
      <c r="AF378" s="149" t="s">
        <v>1811</v>
      </c>
      <c r="AG378" s="149" t="s">
        <v>1821</v>
      </c>
      <c r="AH378" s="149" t="s">
        <v>1811</v>
      </c>
      <c r="AI378" s="149" t="s">
        <v>1821</v>
      </c>
      <c r="AJ378" s="149" t="s">
        <v>1821</v>
      </c>
      <c r="AK378" s="149" t="s">
        <v>1821</v>
      </c>
      <c r="AL378" s="5" t="s">
        <v>2729</v>
      </c>
      <c r="AM378" s="149" t="s">
        <v>1821</v>
      </c>
      <c r="AN378" s="149" t="s">
        <v>2616</v>
      </c>
      <c r="AO378" s="149" t="s">
        <v>1821</v>
      </c>
      <c r="AP378" s="5" t="s">
        <v>1153</v>
      </c>
      <c r="AQ378" s="149" t="s">
        <v>1821</v>
      </c>
      <c r="AR378" s="149" t="s">
        <v>1153</v>
      </c>
      <c r="AS378" s="149" t="s">
        <v>1821</v>
      </c>
      <c r="AT378" s="149" t="s">
        <v>1153</v>
      </c>
      <c r="AU378" s="149" t="s">
        <v>1821</v>
      </c>
      <c r="AV378" s="149" t="s">
        <v>1153</v>
      </c>
      <c r="AW378" s="149" t="s">
        <v>1821</v>
      </c>
      <c r="AX378" s="149" t="s">
        <v>1153</v>
      </c>
      <c r="AY378" s="149" t="s">
        <v>1821</v>
      </c>
      <c r="AZ378" s="149" t="s">
        <v>1153</v>
      </c>
      <c r="BA378" s="149" t="s">
        <v>1821</v>
      </c>
      <c r="BB378" s="33" t="s">
        <v>781</v>
      </c>
      <c r="BC378" s="100">
        <v>43829</v>
      </c>
      <c r="BD378" s="33" t="s">
        <v>4373</v>
      </c>
      <c r="BE378" s="100">
        <v>44183</v>
      </c>
      <c r="BF378" s="5" t="s">
        <v>6962</v>
      </c>
      <c r="BG378" s="5" t="s">
        <v>8769</v>
      </c>
      <c r="BH378" s="96" t="s">
        <v>8770</v>
      </c>
      <c r="BI378" s="96" t="s">
        <v>2296</v>
      </c>
      <c r="BJ378" s="44" t="s">
        <v>1886</v>
      </c>
      <c r="BK378" s="104" t="s">
        <v>2581</v>
      </c>
      <c r="BL378" s="104" t="s">
        <v>2402</v>
      </c>
      <c r="BN378" s="17" t="s">
        <v>5215</v>
      </c>
      <c r="BO378" s="159" t="s">
        <v>5216</v>
      </c>
      <c r="BP378" s="159" t="s">
        <v>5217</v>
      </c>
      <c r="BQ378" s="17"/>
    </row>
    <row r="379" spans="1:274" s="62" customFormat="1" ht="115.55" hidden="1" customHeight="1" x14ac:dyDescent="0.3">
      <c r="A379" s="106" t="s">
        <v>1618</v>
      </c>
      <c r="B379" s="17" t="s">
        <v>1349</v>
      </c>
      <c r="C379" s="92">
        <v>43670</v>
      </c>
      <c r="D379" s="92" t="s">
        <v>4288</v>
      </c>
      <c r="E379" s="106" t="s">
        <v>1113</v>
      </c>
      <c r="F379" s="98" t="s">
        <v>6960</v>
      </c>
      <c r="G379" s="5" t="s">
        <v>766</v>
      </c>
      <c r="H379" s="5" t="s">
        <v>770</v>
      </c>
      <c r="I379" s="5" t="s">
        <v>6963</v>
      </c>
      <c r="J379" s="5" t="s">
        <v>769</v>
      </c>
      <c r="K379" s="109">
        <v>1</v>
      </c>
      <c r="L379" s="307">
        <v>43710</v>
      </c>
      <c r="M379" s="307">
        <v>43830</v>
      </c>
      <c r="N379" s="39">
        <f t="shared" si="11"/>
        <v>18</v>
      </c>
      <c r="O379" s="147">
        <v>1</v>
      </c>
      <c r="P379" s="159" t="s">
        <v>15</v>
      </c>
      <c r="Q379" s="159"/>
      <c r="R379" s="5" t="s">
        <v>787</v>
      </c>
      <c r="S379" s="146">
        <f t="shared" si="10"/>
        <v>195</v>
      </c>
      <c r="T379" s="159" t="s">
        <v>937</v>
      </c>
      <c r="U379" s="159" t="s">
        <v>937</v>
      </c>
      <c r="V379" s="159" t="s">
        <v>937</v>
      </c>
      <c r="W379" s="159" t="s">
        <v>937</v>
      </c>
      <c r="X379" s="159" t="s">
        <v>937</v>
      </c>
      <c r="Y379" s="159" t="s">
        <v>937</v>
      </c>
      <c r="Z379" s="159" t="s">
        <v>937</v>
      </c>
      <c r="AA379" s="5" t="s">
        <v>937</v>
      </c>
      <c r="AB379" s="5" t="s">
        <v>950</v>
      </c>
      <c r="AC379" s="5" t="s">
        <v>940</v>
      </c>
      <c r="AD379" s="5" t="s">
        <v>6964</v>
      </c>
      <c r="AE379" s="5" t="s">
        <v>1120</v>
      </c>
      <c r="AF379" s="149" t="s">
        <v>1811</v>
      </c>
      <c r="AG379" s="149" t="s">
        <v>1821</v>
      </c>
      <c r="AH379" s="149" t="s">
        <v>1811</v>
      </c>
      <c r="AI379" s="149" t="s">
        <v>1821</v>
      </c>
      <c r="AJ379" s="149" t="s">
        <v>1821</v>
      </c>
      <c r="AK379" s="149" t="s">
        <v>1821</v>
      </c>
      <c r="AL379" s="5" t="s">
        <v>2730</v>
      </c>
      <c r="AM379" s="149" t="s">
        <v>1821</v>
      </c>
      <c r="AN379" s="149" t="s">
        <v>2616</v>
      </c>
      <c r="AO379" s="149" t="s">
        <v>1821</v>
      </c>
      <c r="AP379" s="5" t="s">
        <v>1153</v>
      </c>
      <c r="AQ379" s="149" t="s">
        <v>1821</v>
      </c>
      <c r="AR379" s="149" t="s">
        <v>1153</v>
      </c>
      <c r="AS379" s="149" t="s">
        <v>1821</v>
      </c>
      <c r="AT379" s="149" t="s">
        <v>1153</v>
      </c>
      <c r="AU379" s="149" t="s">
        <v>1821</v>
      </c>
      <c r="AV379" s="149" t="s">
        <v>1153</v>
      </c>
      <c r="AW379" s="149" t="s">
        <v>1821</v>
      </c>
      <c r="AX379" s="149" t="s">
        <v>1153</v>
      </c>
      <c r="AY379" s="149" t="s">
        <v>1821</v>
      </c>
      <c r="AZ379" s="149" t="s">
        <v>1153</v>
      </c>
      <c r="BA379" s="149" t="s">
        <v>1821</v>
      </c>
      <c r="BB379" s="33" t="s">
        <v>781</v>
      </c>
      <c r="BC379" s="100">
        <v>43829</v>
      </c>
      <c r="BD379" s="33" t="s">
        <v>4373</v>
      </c>
      <c r="BE379" s="100">
        <v>44183</v>
      </c>
      <c r="BF379" s="5" t="s">
        <v>6962</v>
      </c>
      <c r="BG379" s="5" t="s">
        <v>8769</v>
      </c>
      <c r="BH379" s="96" t="s">
        <v>8770</v>
      </c>
      <c r="BI379" s="96" t="s">
        <v>2296</v>
      </c>
      <c r="BJ379" s="8" t="s">
        <v>1886</v>
      </c>
      <c r="BK379" s="104" t="s">
        <v>2581</v>
      </c>
      <c r="BL379" s="104" t="s">
        <v>2402</v>
      </c>
      <c r="BN379" s="17" t="s">
        <v>5215</v>
      </c>
      <c r="BO379" s="159" t="s">
        <v>5216</v>
      </c>
      <c r="BP379" s="159" t="s">
        <v>5217</v>
      </c>
      <c r="BQ379" s="159"/>
    </row>
    <row r="380" spans="1:274" s="62" customFormat="1" ht="115.55" hidden="1" customHeight="1" x14ac:dyDescent="0.3">
      <c r="A380" s="106" t="s">
        <v>1619</v>
      </c>
      <c r="B380" s="17" t="s">
        <v>1349</v>
      </c>
      <c r="C380" s="92">
        <v>43670</v>
      </c>
      <c r="D380" s="92" t="s">
        <v>4288</v>
      </c>
      <c r="E380" s="106" t="s">
        <v>1113</v>
      </c>
      <c r="F380" s="98" t="s">
        <v>6960</v>
      </c>
      <c r="G380" s="5" t="s">
        <v>766</v>
      </c>
      <c r="H380" s="5" t="s">
        <v>771</v>
      </c>
      <c r="I380" s="5" t="s">
        <v>772</v>
      </c>
      <c r="J380" s="5" t="s">
        <v>761</v>
      </c>
      <c r="K380" s="109">
        <v>1</v>
      </c>
      <c r="L380" s="307">
        <v>43710</v>
      </c>
      <c r="M380" s="307">
        <v>43830</v>
      </c>
      <c r="N380" s="39">
        <f t="shared" si="11"/>
        <v>18</v>
      </c>
      <c r="O380" s="147">
        <v>1</v>
      </c>
      <c r="P380" s="159" t="s">
        <v>116</v>
      </c>
      <c r="Q380" s="159" t="s">
        <v>60</v>
      </c>
      <c r="R380" s="5" t="s">
        <v>6965</v>
      </c>
      <c r="S380" s="146">
        <f t="shared" si="10"/>
        <v>383</v>
      </c>
      <c r="T380" s="159" t="s">
        <v>937</v>
      </c>
      <c r="U380" s="159" t="s">
        <v>937</v>
      </c>
      <c r="V380" s="159" t="s">
        <v>937</v>
      </c>
      <c r="W380" s="159" t="s">
        <v>937</v>
      </c>
      <c r="X380" s="159" t="s">
        <v>937</v>
      </c>
      <c r="Y380" s="159" t="s">
        <v>937</v>
      </c>
      <c r="Z380" s="159" t="s">
        <v>937</v>
      </c>
      <c r="AA380" s="5" t="s">
        <v>937</v>
      </c>
      <c r="AB380" s="5" t="s">
        <v>950</v>
      </c>
      <c r="AC380" s="5" t="s">
        <v>940</v>
      </c>
      <c r="AD380" s="5" t="s">
        <v>6966</v>
      </c>
      <c r="AE380" s="5" t="s">
        <v>6967</v>
      </c>
      <c r="AF380" s="5" t="s">
        <v>1159</v>
      </c>
      <c r="AG380" s="5" t="s">
        <v>6968</v>
      </c>
      <c r="AH380" s="5" t="s">
        <v>1829</v>
      </c>
      <c r="AI380" s="98" t="s">
        <v>6969</v>
      </c>
      <c r="AJ380" s="5" t="s">
        <v>8803</v>
      </c>
      <c r="AK380" s="98" t="s">
        <v>6970</v>
      </c>
      <c r="AL380" s="5" t="s">
        <v>937</v>
      </c>
      <c r="AM380" s="5" t="s">
        <v>9299</v>
      </c>
      <c r="AN380" s="5" t="s">
        <v>937</v>
      </c>
      <c r="AO380" s="5" t="s">
        <v>9299</v>
      </c>
      <c r="AP380" s="5" t="s">
        <v>937</v>
      </c>
      <c r="AQ380" s="5" t="s">
        <v>9299</v>
      </c>
      <c r="AR380" s="5" t="s">
        <v>937</v>
      </c>
      <c r="AS380" s="5" t="s">
        <v>9299</v>
      </c>
      <c r="AT380" s="5" t="s">
        <v>937</v>
      </c>
      <c r="AU380" s="5" t="s">
        <v>9299</v>
      </c>
      <c r="AV380" s="5" t="s">
        <v>937</v>
      </c>
      <c r="AW380" s="5" t="s">
        <v>9299</v>
      </c>
      <c r="AX380" s="5" t="s">
        <v>937</v>
      </c>
      <c r="AY380" s="5" t="s">
        <v>9299</v>
      </c>
      <c r="AZ380" s="5" t="s">
        <v>937</v>
      </c>
      <c r="BA380" s="5" t="s">
        <v>9299</v>
      </c>
      <c r="BB380" s="33" t="s">
        <v>902</v>
      </c>
      <c r="BC380" s="92">
        <v>44215</v>
      </c>
      <c r="BD380" s="33" t="s">
        <v>4373</v>
      </c>
      <c r="BE380" s="100">
        <v>44183</v>
      </c>
      <c r="BF380" s="5" t="s">
        <v>6962</v>
      </c>
      <c r="BG380" s="5" t="s">
        <v>8769</v>
      </c>
      <c r="BH380" s="96" t="s">
        <v>8770</v>
      </c>
      <c r="BI380" s="96" t="s">
        <v>2296</v>
      </c>
      <c r="BJ380" s="8" t="s">
        <v>1886</v>
      </c>
      <c r="BK380" s="104" t="s">
        <v>2581</v>
      </c>
      <c r="BL380" s="104" t="s">
        <v>2402</v>
      </c>
      <c r="BN380" s="17" t="s">
        <v>5215</v>
      </c>
      <c r="BO380" s="159" t="s">
        <v>5216</v>
      </c>
      <c r="BP380" s="159" t="s">
        <v>5217</v>
      </c>
      <c r="BQ380" s="159"/>
    </row>
    <row r="381" spans="1:274" s="62" customFormat="1" ht="115.55" hidden="1" customHeight="1" x14ac:dyDescent="0.3">
      <c r="A381" s="106" t="s">
        <v>1620</v>
      </c>
      <c r="B381" s="17" t="s">
        <v>1347</v>
      </c>
      <c r="C381" s="92">
        <v>43795</v>
      </c>
      <c r="D381" s="92" t="s">
        <v>4288</v>
      </c>
      <c r="E381" s="106" t="s">
        <v>1020</v>
      </c>
      <c r="F381" s="149" t="s">
        <v>6971</v>
      </c>
      <c r="G381" s="149" t="s">
        <v>773</v>
      </c>
      <c r="H381" s="5" t="s">
        <v>774</v>
      </c>
      <c r="I381" s="5" t="s">
        <v>775</v>
      </c>
      <c r="J381" s="96" t="s">
        <v>473</v>
      </c>
      <c r="K381" s="104">
        <v>1</v>
      </c>
      <c r="L381" s="303">
        <v>43862</v>
      </c>
      <c r="M381" s="303">
        <v>43951</v>
      </c>
      <c r="N381" s="39">
        <f t="shared" si="11"/>
        <v>13</v>
      </c>
      <c r="O381" s="164">
        <v>0</v>
      </c>
      <c r="P381" s="17" t="s">
        <v>24</v>
      </c>
      <c r="Q381" s="17"/>
      <c r="R381" s="5" t="s">
        <v>6972</v>
      </c>
      <c r="S381" s="146">
        <f t="shared" si="10"/>
        <v>303</v>
      </c>
      <c r="T381" s="17"/>
      <c r="U381" s="17"/>
      <c r="V381" s="17"/>
      <c r="W381" s="159" t="s">
        <v>937</v>
      </c>
      <c r="X381" s="159" t="s">
        <v>937</v>
      </c>
      <c r="Y381" s="159" t="s">
        <v>937</v>
      </c>
      <c r="Z381" s="159" t="s">
        <v>937</v>
      </c>
      <c r="AA381" s="5" t="s">
        <v>937</v>
      </c>
      <c r="AB381" s="5" t="s">
        <v>937</v>
      </c>
      <c r="AC381" s="5" t="s">
        <v>937</v>
      </c>
      <c r="AD381" s="5" t="s">
        <v>6973</v>
      </c>
      <c r="AE381" s="5" t="s">
        <v>6974</v>
      </c>
      <c r="AF381" s="5" t="s">
        <v>8804</v>
      </c>
      <c r="AG381" s="5" t="s">
        <v>6975</v>
      </c>
      <c r="AH381" s="149" t="s">
        <v>1824</v>
      </c>
      <c r="AI381" s="5" t="s">
        <v>6976</v>
      </c>
      <c r="AJ381" s="149" t="s">
        <v>2616</v>
      </c>
      <c r="AK381" s="149" t="s">
        <v>3861</v>
      </c>
      <c r="AL381" s="149" t="s">
        <v>2616</v>
      </c>
      <c r="AM381" s="149" t="s">
        <v>3861</v>
      </c>
      <c r="AN381" s="149" t="s">
        <v>2616</v>
      </c>
      <c r="AO381" s="149" t="s">
        <v>3861</v>
      </c>
      <c r="AP381" s="5" t="s">
        <v>1153</v>
      </c>
      <c r="AQ381" s="149" t="s">
        <v>3861</v>
      </c>
      <c r="AR381" s="149" t="s">
        <v>1153</v>
      </c>
      <c r="AS381" s="149" t="s">
        <v>3861</v>
      </c>
      <c r="AT381" s="149" t="s">
        <v>1153</v>
      </c>
      <c r="AU381" s="149" t="s">
        <v>3861</v>
      </c>
      <c r="AV381" s="149" t="s">
        <v>1153</v>
      </c>
      <c r="AW381" s="149" t="s">
        <v>3861</v>
      </c>
      <c r="AX381" s="149" t="s">
        <v>1153</v>
      </c>
      <c r="AY381" s="149" t="s">
        <v>3861</v>
      </c>
      <c r="AZ381" s="149" t="s">
        <v>1153</v>
      </c>
      <c r="BA381" s="149" t="s">
        <v>3861</v>
      </c>
      <c r="BB381" s="33" t="s">
        <v>957</v>
      </c>
      <c r="BC381" s="100">
        <v>44070</v>
      </c>
      <c r="BD381" s="33" t="s">
        <v>1808</v>
      </c>
      <c r="BE381" s="100">
        <v>44070</v>
      </c>
      <c r="BF381" s="5" t="s">
        <v>4156</v>
      </c>
      <c r="BG381" s="96" t="s">
        <v>1153</v>
      </c>
      <c r="BH381" s="96" t="s">
        <v>9250</v>
      </c>
      <c r="BI381" s="96" t="s">
        <v>9258</v>
      </c>
      <c r="BJ381" s="44" t="s">
        <v>4368</v>
      </c>
      <c r="BK381" s="104" t="s">
        <v>2581</v>
      </c>
      <c r="BL381" s="109" t="s">
        <v>2772</v>
      </c>
      <c r="BN381" s="8" t="s">
        <v>5193</v>
      </c>
      <c r="BO381" s="17" t="s">
        <v>5218</v>
      </c>
      <c r="BP381" s="17" t="s">
        <v>5219</v>
      </c>
      <c r="BQ381" s="17" t="s">
        <v>5220</v>
      </c>
    </row>
    <row r="382" spans="1:274" s="62" customFormat="1" ht="115.55" hidden="1" customHeight="1" x14ac:dyDescent="0.3">
      <c r="A382" s="106" t="s">
        <v>1621</v>
      </c>
      <c r="B382" s="17" t="s">
        <v>1347</v>
      </c>
      <c r="C382" s="92">
        <v>43795</v>
      </c>
      <c r="D382" s="92" t="s">
        <v>4288</v>
      </c>
      <c r="E382" s="106" t="s">
        <v>1020</v>
      </c>
      <c r="F382" s="149" t="s">
        <v>6977</v>
      </c>
      <c r="G382" s="149" t="s">
        <v>773</v>
      </c>
      <c r="H382" s="5" t="s">
        <v>774</v>
      </c>
      <c r="I382" s="5" t="s">
        <v>8805</v>
      </c>
      <c r="J382" s="91" t="s">
        <v>622</v>
      </c>
      <c r="K382" s="104">
        <v>1</v>
      </c>
      <c r="L382" s="303">
        <v>43891</v>
      </c>
      <c r="M382" s="303">
        <v>43951</v>
      </c>
      <c r="N382" s="39">
        <f t="shared" si="11"/>
        <v>9</v>
      </c>
      <c r="O382" s="147">
        <v>1</v>
      </c>
      <c r="P382" s="17" t="s">
        <v>24</v>
      </c>
      <c r="Q382" s="17"/>
      <c r="R382" s="5" t="s">
        <v>6978</v>
      </c>
      <c r="S382" s="146">
        <f t="shared" si="10"/>
        <v>300</v>
      </c>
      <c r="T382" s="17"/>
      <c r="U382" s="17"/>
      <c r="V382" s="17"/>
      <c r="W382" s="159" t="s">
        <v>937</v>
      </c>
      <c r="X382" s="159" t="s">
        <v>937</v>
      </c>
      <c r="Y382" s="159" t="s">
        <v>937</v>
      </c>
      <c r="Z382" s="159" t="s">
        <v>937</v>
      </c>
      <c r="AA382" s="5" t="s">
        <v>937</v>
      </c>
      <c r="AB382" s="5" t="s">
        <v>937</v>
      </c>
      <c r="AC382" s="5" t="s">
        <v>937</v>
      </c>
      <c r="AD382" s="5" t="s">
        <v>6979</v>
      </c>
      <c r="AE382" s="5" t="s">
        <v>6980</v>
      </c>
      <c r="AF382" s="5" t="s">
        <v>8804</v>
      </c>
      <c r="AG382" s="5" t="s">
        <v>6981</v>
      </c>
      <c r="AH382" s="61" t="s">
        <v>2208</v>
      </c>
      <c r="AI382" s="5" t="s">
        <v>2209</v>
      </c>
      <c r="AJ382" s="5" t="s">
        <v>2209</v>
      </c>
      <c r="AK382" s="5" t="s">
        <v>2209</v>
      </c>
      <c r="AL382" s="5" t="s">
        <v>2732</v>
      </c>
      <c r="AM382" s="5" t="s">
        <v>2209</v>
      </c>
      <c r="AN382" s="5" t="s">
        <v>2616</v>
      </c>
      <c r="AO382" s="5" t="s">
        <v>2209</v>
      </c>
      <c r="AP382" s="5" t="s">
        <v>1153</v>
      </c>
      <c r="AQ382" s="5" t="s">
        <v>2209</v>
      </c>
      <c r="AR382" s="5" t="s">
        <v>1153</v>
      </c>
      <c r="AS382" s="5" t="s">
        <v>2209</v>
      </c>
      <c r="AT382" s="5" t="s">
        <v>1153</v>
      </c>
      <c r="AU382" s="5" t="s">
        <v>2209</v>
      </c>
      <c r="AV382" s="5" t="s">
        <v>1153</v>
      </c>
      <c r="AW382" s="5" t="s">
        <v>2209</v>
      </c>
      <c r="AX382" s="5" t="s">
        <v>1153</v>
      </c>
      <c r="AY382" s="5" t="s">
        <v>2209</v>
      </c>
      <c r="AZ382" s="5" t="s">
        <v>1153</v>
      </c>
      <c r="BA382" s="5" t="s">
        <v>2209</v>
      </c>
      <c r="BB382" s="33" t="s">
        <v>781</v>
      </c>
      <c r="BC382" s="100">
        <v>44026</v>
      </c>
      <c r="BD382" s="33" t="s">
        <v>903</v>
      </c>
      <c r="BE382" s="104"/>
      <c r="BF382" s="5"/>
      <c r="BG382" s="96"/>
      <c r="BH382" s="96"/>
      <c r="BI382" s="96"/>
      <c r="BJ382" s="44" t="s">
        <v>956</v>
      </c>
      <c r="BK382" s="104"/>
      <c r="BL382" s="104"/>
      <c r="BN382" s="8" t="s">
        <v>5193</v>
      </c>
      <c r="BO382" s="17" t="s">
        <v>5218</v>
      </c>
      <c r="BP382" s="17" t="s">
        <v>5219</v>
      </c>
      <c r="BQ382" s="17" t="s">
        <v>5220</v>
      </c>
    </row>
    <row r="383" spans="1:274" s="62" customFormat="1" ht="115.55" hidden="1" customHeight="1" x14ac:dyDescent="0.3">
      <c r="A383" s="106" t="s">
        <v>1622</v>
      </c>
      <c r="B383" s="17" t="s">
        <v>1347</v>
      </c>
      <c r="C383" s="92">
        <v>43795</v>
      </c>
      <c r="D383" s="92" t="s">
        <v>4288</v>
      </c>
      <c r="E383" s="106" t="s">
        <v>1020</v>
      </c>
      <c r="F383" s="149" t="s">
        <v>6977</v>
      </c>
      <c r="G383" s="149" t="s">
        <v>773</v>
      </c>
      <c r="H383" s="5" t="s">
        <v>776</v>
      </c>
      <c r="I383" s="5" t="s">
        <v>777</v>
      </c>
      <c r="J383" s="91" t="s">
        <v>778</v>
      </c>
      <c r="K383" s="104">
        <v>1</v>
      </c>
      <c r="L383" s="303">
        <v>43891</v>
      </c>
      <c r="M383" s="303">
        <v>43951</v>
      </c>
      <c r="N383" s="39">
        <f t="shared" si="11"/>
        <v>9</v>
      </c>
      <c r="O383" s="147">
        <v>1</v>
      </c>
      <c r="P383" s="17" t="s">
        <v>24</v>
      </c>
      <c r="Q383" s="17"/>
      <c r="R383" s="5" t="s">
        <v>6982</v>
      </c>
      <c r="S383" s="146">
        <f t="shared" si="10"/>
        <v>243</v>
      </c>
      <c r="T383" s="17"/>
      <c r="U383" s="17"/>
      <c r="V383" s="17"/>
      <c r="W383" s="159" t="s">
        <v>937</v>
      </c>
      <c r="X383" s="159" t="s">
        <v>937</v>
      </c>
      <c r="Y383" s="159" t="s">
        <v>937</v>
      </c>
      <c r="Z383" s="159" t="s">
        <v>937</v>
      </c>
      <c r="AA383" s="5" t="s">
        <v>937</v>
      </c>
      <c r="AB383" s="5" t="s">
        <v>937</v>
      </c>
      <c r="AC383" s="5" t="s">
        <v>937</v>
      </c>
      <c r="AD383" s="5" t="s">
        <v>6983</v>
      </c>
      <c r="AE383" s="96" t="s">
        <v>6984</v>
      </c>
      <c r="AF383" s="5" t="s">
        <v>8806</v>
      </c>
      <c r="AG383" s="5" t="s">
        <v>8807</v>
      </c>
      <c r="AH383" s="61" t="s">
        <v>2208</v>
      </c>
      <c r="AI383" s="5" t="s">
        <v>2209</v>
      </c>
      <c r="AJ383" s="5" t="s">
        <v>2209</v>
      </c>
      <c r="AK383" s="5" t="s">
        <v>2209</v>
      </c>
      <c r="AL383" s="5" t="s">
        <v>6985</v>
      </c>
      <c r="AM383" s="5" t="s">
        <v>2209</v>
      </c>
      <c r="AN383" s="5" t="s">
        <v>2616</v>
      </c>
      <c r="AO383" s="5" t="s">
        <v>2209</v>
      </c>
      <c r="AP383" s="5" t="s">
        <v>1153</v>
      </c>
      <c r="AQ383" s="5" t="s">
        <v>2209</v>
      </c>
      <c r="AR383" s="5" t="s">
        <v>1153</v>
      </c>
      <c r="AS383" s="5" t="s">
        <v>2209</v>
      </c>
      <c r="AT383" s="5" t="s">
        <v>1153</v>
      </c>
      <c r="AU383" s="5" t="s">
        <v>2209</v>
      </c>
      <c r="AV383" s="5" t="s">
        <v>1153</v>
      </c>
      <c r="AW383" s="5" t="s">
        <v>2209</v>
      </c>
      <c r="AX383" s="5" t="s">
        <v>1153</v>
      </c>
      <c r="AY383" s="5" t="s">
        <v>2209</v>
      </c>
      <c r="AZ383" s="5" t="s">
        <v>1153</v>
      </c>
      <c r="BA383" s="5" t="s">
        <v>2209</v>
      </c>
      <c r="BB383" s="33" t="s">
        <v>781</v>
      </c>
      <c r="BC383" s="100">
        <v>44026</v>
      </c>
      <c r="BD383" s="33" t="s">
        <v>903</v>
      </c>
      <c r="BE383" s="104"/>
      <c r="BF383" s="96"/>
      <c r="BG383" s="96"/>
      <c r="BH383" s="96"/>
      <c r="BI383" s="96"/>
      <c r="BJ383" s="44" t="s">
        <v>956</v>
      </c>
      <c r="BK383" s="104"/>
      <c r="BL383" s="104"/>
      <c r="BN383" s="8" t="s">
        <v>5193</v>
      </c>
      <c r="BO383" s="17" t="s">
        <v>5218</v>
      </c>
      <c r="BP383" s="17" t="s">
        <v>5219</v>
      </c>
      <c r="BQ383" s="17" t="s">
        <v>5220</v>
      </c>
    </row>
    <row r="384" spans="1:274" s="62" customFormat="1" ht="115.55" hidden="1" customHeight="1" x14ac:dyDescent="0.3">
      <c r="A384" s="106" t="s">
        <v>1623</v>
      </c>
      <c r="B384" s="17" t="s">
        <v>904</v>
      </c>
      <c r="C384" s="92">
        <v>43812</v>
      </c>
      <c r="D384" s="92" t="s">
        <v>4288</v>
      </c>
      <c r="E384" s="106" t="s">
        <v>1020</v>
      </c>
      <c r="F384" s="89" t="s">
        <v>6986</v>
      </c>
      <c r="G384" s="89" t="s">
        <v>818</v>
      </c>
      <c r="H384" s="86" t="s">
        <v>819</v>
      </c>
      <c r="I384" s="89" t="s">
        <v>820</v>
      </c>
      <c r="J384" s="188" t="s">
        <v>821</v>
      </c>
      <c r="K384" s="179">
        <v>63</v>
      </c>
      <c r="L384" s="311">
        <v>43864</v>
      </c>
      <c r="M384" s="311">
        <v>44042</v>
      </c>
      <c r="N384" s="39">
        <f t="shared" si="11"/>
        <v>26</v>
      </c>
      <c r="O384" s="147">
        <v>63</v>
      </c>
      <c r="P384" s="17" t="s">
        <v>48</v>
      </c>
      <c r="Q384" s="17"/>
      <c r="R384" s="5" t="s">
        <v>2287</v>
      </c>
      <c r="S384" s="146">
        <f t="shared" si="10"/>
        <v>68</v>
      </c>
      <c r="T384" s="17"/>
      <c r="U384" s="17"/>
      <c r="V384" s="17"/>
      <c r="W384" s="159" t="s">
        <v>937</v>
      </c>
      <c r="X384" s="159" t="s">
        <v>937</v>
      </c>
      <c r="Y384" s="159" t="s">
        <v>937</v>
      </c>
      <c r="Z384" s="159" t="s">
        <v>937</v>
      </c>
      <c r="AA384" s="5" t="s">
        <v>937</v>
      </c>
      <c r="AB384" s="5" t="s">
        <v>937</v>
      </c>
      <c r="AC384" s="5" t="s">
        <v>937</v>
      </c>
      <c r="AD384" s="5" t="s">
        <v>1160</v>
      </c>
      <c r="AE384" s="5" t="s">
        <v>6987</v>
      </c>
      <c r="AF384" s="181" t="s">
        <v>6988</v>
      </c>
      <c r="AG384" s="5" t="s">
        <v>6989</v>
      </c>
      <c r="AH384" s="5" t="s">
        <v>1858</v>
      </c>
      <c r="AI384" s="93" t="s">
        <v>6990</v>
      </c>
      <c r="AJ384" s="5" t="s">
        <v>2207</v>
      </c>
      <c r="AK384" s="5" t="s">
        <v>2207</v>
      </c>
      <c r="AL384" s="5" t="s">
        <v>6991</v>
      </c>
      <c r="AM384" s="5" t="s">
        <v>2207</v>
      </c>
      <c r="AN384" s="5" t="s">
        <v>2616</v>
      </c>
      <c r="AO384" s="5" t="s">
        <v>2207</v>
      </c>
      <c r="AP384" s="5" t="s">
        <v>1153</v>
      </c>
      <c r="AQ384" s="5" t="s">
        <v>2207</v>
      </c>
      <c r="AR384" s="5" t="s">
        <v>1153</v>
      </c>
      <c r="AS384" s="5" t="s">
        <v>2207</v>
      </c>
      <c r="AT384" s="5" t="s">
        <v>1153</v>
      </c>
      <c r="AU384" s="5" t="s">
        <v>2207</v>
      </c>
      <c r="AV384" s="5" t="s">
        <v>1153</v>
      </c>
      <c r="AW384" s="5" t="s">
        <v>2207</v>
      </c>
      <c r="AX384" s="5" t="s">
        <v>1153</v>
      </c>
      <c r="AY384" s="5" t="s">
        <v>2207</v>
      </c>
      <c r="AZ384" s="5" t="s">
        <v>1153</v>
      </c>
      <c r="BA384" s="5" t="s">
        <v>2207</v>
      </c>
      <c r="BB384" s="33" t="s">
        <v>781</v>
      </c>
      <c r="BC384" s="100">
        <v>44133</v>
      </c>
      <c r="BD384" s="33" t="s">
        <v>903</v>
      </c>
      <c r="BE384" s="104"/>
      <c r="BF384" s="96"/>
      <c r="BG384" s="96"/>
      <c r="BH384" s="96"/>
      <c r="BI384" s="96"/>
      <c r="BJ384" s="44" t="s">
        <v>956</v>
      </c>
      <c r="BK384" s="104"/>
      <c r="BL384" s="104"/>
      <c r="BM384" s="178"/>
      <c r="BN384" s="8" t="s">
        <v>5221</v>
      </c>
      <c r="BO384" s="17" t="s">
        <v>5222</v>
      </c>
      <c r="BP384" s="17" t="s">
        <v>5223</v>
      </c>
      <c r="BQ384" s="17"/>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c r="EE384" s="178"/>
      <c r="EF384" s="178"/>
      <c r="EG384" s="178"/>
      <c r="EH384" s="178"/>
      <c r="EI384" s="178"/>
      <c r="EJ384" s="178"/>
      <c r="EK384" s="178"/>
      <c r="EL384" s="178"/>
      <c r="EM384" s="178"/>
      <c r="EN384" s="178"/>
      <c r="EO384" s="178"/>
      <c r="EP384" s="178"/>
      <c r="EQ384" s="178"/>
      <c r="ER384" s="178"/>
      <c r="ES384" s="178"/>
      <c r="ET384" s="178"/>
      <c r="EU384" s="178"/>
      <c r="EV384" s="178"/>
      <c r="EW384" s="178"/>
      <c r="EX384" s="178"/>
      <c r="EY384" s="178"/>
      <c r="EZ384" s="178"/>
      <c r="FA384" s="178"/>
      <c r="FB384" s="178"/>
      <c r="FC384" s="178"/>
      <c r="FD384" s="178"/>
      <c r="FE384" s="178"/>
      <c r="FF384" s="178"/>
      <c r="FG384" s="178"/>
      <c r="FH384" s="178"/>
      <c r="FI384" s="178"/>
      <c r="FJ384" s="178"/>
      <c r="FK384" s="178"/>
      <c r="FL384" s="178"/>
      <c r="FM384" s="178"/>
      <c r="FN384" s="178"/>
      <c r="FO384" s="178"/>
      <c r="FP384" s="178"/>
      <c r="FQ384" s="178"/>
      <c r="FR384" s="178"/>
      <c r="FS384" s="178"/>
      <c r="FT384" s="178"/>
      <c r="FU384" s="178"/>
      <c r="FV384" s="178"/>
      <c r="FW384" s="178"/>
      <c r="FX384" s="178"/>
      <c r="FY384" s="178"/>
      <c r="FZ384" s="178"/>
      <c r="GA384" s="178"/>
      <c r="GB384" s="178"/>
      <c r="GC384" s="178"/>
      <c r="GD384" s="178"/>
      <c r="GE384" s="178"/>
      <c r="GF384" s="178"/>
      <c r="GG384" s="178"/>
      <c r="GH384" s="178"/>
      <c r="GI384" s="178"/>
      <c r="GJ384" s="178"/>
      <c r="GK384" s="178"/>
      <c r="GL384" s="178"/>
      <c r="GM384" s="178"/>
      <c r="GN384" s="178"/>
      <c r="GO384" s="178"/>
      <c r="GP384" s="178"/>
      <c r="GQ384" s="178"/>
      <c r="GR384" s="178"/>
      <c r="GS384" s="178"/>
      <c r="GT384" s="178"/>
      <c r="GU384" s="178"/>
      <c r="GV384" s="178"/>
      <c r="GW384" s="178"/>
      <c r="GX384" s="178"/>
      <c r="GY384" s="178"/>
      <c r="GZ384" s="178"/>
      <c r="HA384" s="178"/>
      <c r="HB384" s="178"/>
      <c r="HC384" s="178"/>
      <c r="HD384" s="178"/>
      <c r="HE384" s="178"/>
      <c r="HF384" s="178"/>
      <c r="HG384" s="178"/>
      <c r="HH384" s="178"/>
      <c r="HI384" s="178"/>
      <c r="HJ384" s="178"/>
      <c r="HK384" s="178"/>
      <c r="HL384" s="178"/>
      <c r="HM384" s="178"/>
      <c r="HN384" s="178"/>
      <c r="HO384" s="178"/>
      <c r="HP384" s="178"/>
      <c r="HQ384" s="178"/>
      <c r="HR384" s="178"/>
      <c r="HS384" s="178"/>
      <c r="HT384" s="178"/>
      <c r="HU384" s="178"/>
      <c r="HV384" s="178"/>
      <c r="HW384" s="178"/>
      <c r="HX384" s="178"/>
      <c r="HY384" s="178"/>
      <c r="HZ384" s="178"/>
      <c r="IA384" s="178"/>
      <c r="IB384" s="178"/>
      <c r="IC384" s="178"/>
      <c r="ID384" s="178"/>
      <c r="IE384" s="178"/>
      <c r="IF384" s="178"/>
      <c r="IG384" s="178"/>
      <c r="IH384" s="178"/>
      <c r="II384" s="178"/>
      <c r="IJ384" s="178"/>
      <c r="IK384" s="178"/>
      <c r="IL384" s="178"/>
      <c r="IM384" s="178"/>
      <c r="IN384" s="178"/>
      <c r="IO384" s="178"/>
      <c r="IP384" s="178"/>
      <c r="IQ384" s="178"/>
      <c r="IR384" s="178"/>
      <c r="IS384" s="178"/>
      <c r="IT384" s="178"/>
      <c r="IU384" s="178"/>
      <c r="IV384" s="178"/>
      <c r="IW384" s="178"/>
      <c r="IX384" s="178"/>
      <c r="IY384" s="178"/>
      <c r="IZ384" s="178"/>
      <c r="JA384" s="178"/>
      <c r="JB384" s="178"/>
      <c r="JC384" s="178"/>
      <c r="JD384" s="178"/>
      <c r="JE384" s="178"/>
      <c r="JF384" s="178"/>
      <c r="JG384" s="178"/>
      <c r="JH384" s="178"/>
      <c r="JI384" s="178"/>
      <c r="JJ384" s="178"/>
      <c r="JK384" s="178"/>
      <c r="JL384" s="178"/>
      <c r="JM384" s="178"/>
      <c r="JN384" s="178"/>
    </row>
    <row r="385" spans="1:274" s="62" customFormat="1" ht="115.55" hidden="1" customHeight="1" x14ac:dyDescent="0.3">
      <c r="A385" s="106" t="s">
        <v>1624</v>
      </c>
      <c r="B385" s="17" t="s">
        <v>904</v>
      </c>
      <c r="C385" s="92">
        <v>43812</v>
      </c>
      <c r="D385" s="92" t="s">
        <v>4288</v>
      </c>
      <c r="E385" s="106" t="s">
        <v>1020</v>
      </c>
      <c r="F385" s="89" t="s">
        <v>6992</v>
      </c>
      <c r="G385" s="89" t="s">
        <v>818</v>
      </c>
      <c r="H385" s="89" t="s">
        <v>822</v>
      </c>
      <c r="I385" s="89" t="s">
        <v>823</v>
      </c>
      <c r="J385" s="158" t="s">
        <v>824</v>
      </c>
      <c r="K385" s="179">
        <v>8</v>
      </c>
      <c r="L385" s="311">
        <v>43864</v>
      </c>
      <c r="M385" s="311">
        <v>44134</v>
      </c>
      <c r="N385" s="39">
        <f t="shared" si="11"/>
        <v>39</v>
      </c>
      <c r="O385" s="164">
        <v>1</v>
      </c>
      <c r="P385" s="17" t="s">
        <v>894</v>
      </c>
      <c r="Q385" s="17" t="s">
        <v>48</v>
      </c>
      <c r="R385" s="5" t="s">
        <v>6993</v>
      </c>
      <c r="S385" s="146">
        <f t="shared" si="10"/>
        <v>340</v>
      </c>
      <c r="T385" s="159" t="s">
        <v>937</v>
      </c>
      <c r="U385" s="159" t="s">
        <v>937</v>
      </c>
      <c r="V385" s="159" t="s">
        <v>937</v>
      </c>
      <c r="W385" s="159" t="s">
        <v>937</v>
      </c>
      <c r="X385" s="159" t="s">
        <v>937</v>
      </c>
      <c r="Y385" s="159" t="s">
        <v>937</v>
      </c>
      <c r="Z385" s="159" t="s">
        <v>937</v>
      </c>
      <c r="AA385" s="5" t="s">
        <v>937</v>
      </c>
      <c r="AB385" s="5" t="s">
        <v>937</v>
      </c>
      <c r="AC385" s="5" t="s">
        <v>937</v>
      </c>
      <c r="AD385" s="5" t="s">
        <v>1160</v>
      </c>
      <c r="AE385" s="5" t="s">
        <v>6994</v>
      </c>
      <c r="AF385" s="181" t="s">
        <v>6995</v>
      </c>
      <c r="AG385" s="5" t="s">
        <v>6996</v>
      </c>
      <c r="AH385" s="5" t="s">
        <v>1840</v>
      </c>
      <c r="AI385" s="5" t="s">
        <v>6997</v>
      </c>
      <c r="AJ385" s="5" t="s">
        <v>6998</v>
      </c>
      <c r="AK385" s="5" t="s">
        <v>6999</v>
      </c>
      <c r="AL385" s="5" t="s">
        <v>7000</v>
      </c>
      <c r="AM385" s="5" t="s">
        <v>7001</v>
      </c>
      <c r="AN385" s="65" t="s">
        <v>2616</v>
      </c>
      <c r="AO385" s="65" t="s">
        <v>3860</v>
      </c>
      <c r="AP385" s="5" t="s">
        <v>1153</v>
      </c>
      <c r="AQ385" s="65" t="s">
        <v>3860</v>
      </c>
      <c r="AR385" s="65" t="s">
        <v>1153</v>
      </c>
      <c r="AS385" s="65" t="s">
        <v>3860</v>
      </c>
      <c r="AT385" s="65" t="s">
        <v>1153</v>
      </c>
      <c r="AU385" s="65" t="s">
        <v>3860</v>
      </c>
      <c r="AV385" s="65" t="s">
        <v>1153</v>
      </c>
      <c r="AW385" s="65" t="s">
        <v>3860</v>
      </c>
      <c r="AX385" s="65" t="s">
        <v>1153</v>
      </c>
      <c r="AY385" s="65" t="s">
        <v>3860</v>
      </c>
      <c r="AZ385" s="65" t="s">
        <v>1153</v>
      </c>
      <c r="BA385" s="65" t="s">
        <v>3860</v>
      </c>
      <c r="BB385" s="33" t="s">
        <v>957</v>
      </c>
      <c r="BC385" s="100">
        <v>44377</v>
      </c>
      <c r="BD385" s="33" t="s">
        <v>1808</v>
      </c>
      <c r="BE385" s="100">
        <v>44377</v>
      </c>
      <c r="BF385" s="65" t="s">
        <v>2774</v>
      </c>
      <c r="BG385" s="96" t="s">
        <v>1153</v>
      </c>
      <c r="BH385" s="96" t="s">
        <v>9246</v>
      </c>
      <c r="BI385" s="96" t="s">
        <v>9258</v>
      </c>
      <c r="BJ385" s="44" t="s">
        <v>4368</v>
      </c>
      <c r="BK385" s="104" t="s">
        <v>2581</v>
      </c>
      <c r="BL385" s="104" t="s">
        <v>2767</v>
      </c>
      <c r="BM385" s="178"/>
      <c r="BN385" s="8" t="s">
        <v>5221</v>
      </c>
      <c r="BO385" s="17" t="s">
        <v>5222</v>
      </c>
      <c r="BP385" s="17" t="s">
        <v>5223</v>
      </c>
      <c r="BQ385" s="17"/>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c r="EE385" s="178"/>
      <c r="EF385" s="178"/>
      <c r="EG385" s="178"/>
      <c r="EH385" s="178"/>
      <c r="EI385" s="178"/>
      <c r="EJ385" s="178"/>
      <c r="EK385" s="178"/>
      <c r="EL385" s="178"/>
      <c r="EM385" s="178"/>
      <c r="EN385" s="178"/>
      <c r="EO385" s="178"/>
      <c r="EP385" s="178"/>
      <c r="EQ385" s="178"/>
      <c r="ER385" s="178"/>
      <c r="ES385" s="178"/>
      <c r="ET385" s="178"/>
      <c r="EU385" s="178"/>
      <c r="EV385" s="178"/>
      <c r="EW385" s="178"/>
      <c r="EX385" s="178"/>
      <c r="EY385" s="178"/>
      <c r="EZ385" s="178"/>
      <c r="FA385" s="178"/>
      <c r="FB385" s="178"/>
      <c r="FC385" s="178"/>
      <c r="FD385" s="178"/>
      <c r="FE385" s="178"/>
      <c r="FF385" s="178"/>
      <c r="FG385" s="178"/>
      <c r="FH385" s="178"/>
      <c r="FI385" s="178"/>
      <c r="FJ385" s="178"/>
      <c r="FK385" s="178"/>
      <c r="FL385" s="178"/>
      <c r="FM385" s="178"/>
      <c r="FN385" s="178"/>
      <c r="FO385" s="178"/>
      <c r="FP385" s="178"/>
      <c r="FQ385" s="178"/>
      <c r="FR385" s="178"/>
      <c r="FS385" s="178"/>
      <c r="FT385" s="178"/>
      <c r="FU385" s="178"/>
      <c r="FV385" s="178"/>
      <c r="FW385" s="178"/>
      <c r="FX385" s="178"/>
      <c r="FY385" s="178"/>
      <c r="FZ385" s="178"/>
      <c r="GA385" s="178"/>
      <c r="GB385" s="178"/>
      <c r="GC385" s="178"/>
      <c r="GD385" s="178"/>
      <c r="GE385" s="178"/>
      <c r="GF385" s="178"/>
      <c r="GG385" s="178"/>
      <c r="GH385" s="178"/>
      <c r="GI385" s="178"/>
      <c r="GJ385" s="178"/>
      <c r="GK385" s="178"/>
      <c r="GL385" s="178"/>
      <c r="GM385" s="178"/>
      <c r="GN385" s="178"/>
      <c r="GO385" s="178"/>
      <c r="GP385" s="178"/>
      <c r="GQ385" s="178"/>
      <c r="GR385" s="178"/>
      <c r="GS385" s="178"/>
      <c r="GT385" s="178"/>
      <c r="GU385" s="178"/>
      <c r="GV385" s="178"/>
      <c r="GW385" s="178"/>
      <c r="GX385" s="178"/>
      <c r="GY385" s="178"/>
      <c r="GZ385" s="178"/>
      <c r="HA385" s="178"/>
      <c r="HB385" s="178"/>
      <c r="HC385" s="178"/>
      <c r="HD385" s="178"/>
      <c r="HE385" s="178"/>
      <c r="HF385" s="178"/>
      <c r="HG385" s="178"/>
      <c r="HH385" s="178"/>
      <c r="HI385" s="178"/>
      <c r="HJ385" s="178"/>
      <c r="HK385" s="178"/>
      <c r="HL385" s="178"/>
      <c r="HM385" s="178"/>
      <c r="HN385" s="178"/>
      <c r="HO385" s="178"/>
      <c r="HP385" s="178"/>
      <c r="HQ385" s="178"/>
      <c r="HR385" s="178"/>
      <c r="HS385" s="178"/>
      <c r="HT385" s="178"/>
      <c r="HU385" s="178"/>
      <c r="HV385" s="178"/>
      <c r="HW385" s="178"/>
      <c r="HX385" s="178"/>
      <c r="HY385" s="178"/>
      <c r="HZ385" s="178"/>
      <c r="IA385" s="178"/>
      <c r="IB385" s="178"/>
      <c r="IC385" s="178"/>
      <c r="ID385" s="178"/>
      <c r="IE385" s="178"/>
      <c r="IF385" s="178"/>
      <c r="IG385" s="178"/>
      <c r="IH385" s="178"/>
      <c r="II385" s="178"/>
      <c r="IJ385" s="178"/>
      <c r="IK385" s="178"/>
      <c r="IL385" s="178"/>
      <c r="IM385" s="178"/>
      <c r="IN385" s="178"/>
      <c r="IO385" s="178"/>
      <c r="IP385" s="178"/>
      <c r="IQ385" s="178"/>
      <c r="IR385" s="178"/>
      <c r="IS385" s="178"/>
      <c r="IT385" s="178"/>
      <c r="IU385" s="178"/>
      <c r="IV385" s="178"/>
      <c r="IW385" s="178"/>
      <c r="IX385" s="178"/>
      <c r="IY385" s="178"/>
      <c r="IZ385" s="178"/>
      <c r="JA385" s="178"/>
      <c r="JB385" s="178"/>
      <c r="JC385" s="178"/>
      <c r="JD385" s="178"/>
      <c r="JE385" s="178"/>
      <c r="JF385" s="178"/>
      <c r="JG385" s="178"/>
      <c r="JH385" s="178"/>
      <c r="JI385" s="178"/>
      <c r="JJ385" s="178"/>
      <c r="JK385" s="178"/>
      <c r="JL385" s="178"/>
      <c r="JM385" s="178"/>
      <c r="JN385" s="178"/>
    </row>
    <row r="386" spans="1:274" s="62" customFormat="1" ht="115.55" hidden="1" customHeight="1" x14ac:dyDescent="0.3">
      <c r="A386" s="106" t="s">
        <v>1625</v>
      </c>
      <c r="B386" s="17" t="s">
        <v>904</v>
      </c>
      <c r="C386" s="92">
        <v>43812</v>
      </c>
      <c r="D386" s="92" t="s">
        <v>4288</v>
      </c>
      <c r="E386" s="106" t="s">
        <v>1020</v>
      </c>
      <c r="F386" s="89" t="s">
        <v>6986</v>
      </c>
      <c r="G386" s="89" t="s">
        <v>818</v>
      </c>
      <c r="H386" s="89" t="s">
        <v>7002</v>
      </c>
      <c r="I386" s="89" t="s">
        <v>906</v>
      </c>
      <c r="J386" s="158" t="s">
        <v>825</v>
      </c>
      <c r="K386" s="179">
        <v>1</v>
      </c>
      <c r="L386" s="311">
        <v>43864</v>
      </c>
      <c r="M386" s="311">
        <v>44074</v>
      </c>
      <c r="N386" s="39">
        <f t="shared" si="11"/>
        <v>30</v>
      </c>
      <c r="O386" s="164">
        <v>0</v>
      </c>
      <c r="P386" s="17" t="s">
        <v>48</v>
      </c>
      <c r="Q386" s="17" t="s">
        <v>893</v>
      </c>
      <c r="R386" s="5" t="s">
        <v>7003</v>
      </c>
      <c r="S386" s="146">
        <f t="shared" si="10"/>
        <v>345</v>
      </c>
      <c r="T386" s="17"/>
      <c r="U386" s="17"/>
      <c r="V386" s="17"/>
      <c r="W386" s="159" t="s">
        <v>937</v>
      </c>
      <c r="X386" s="159" t="s">
        <v>937</v>
      </c>
      <c r="Y386" s="159" t="s">
        <v>937</v>
      </c>
      <c r="Z386" s="159" t="s">
        <v>937</v>
      </c>
      <c r="AA386" s="5" t="s">
        <v>937</v>
      </c>
      <c r="AB386" s="5" t="s">
        <v>937</v>
      </c>
      <c r="AC386" s="5" t="s">
        <v>937</v>
      </c>
      <c r="AD386" s="5" t="s">
        <v>1160</v>
      </c>
      <c r="AE386" s="5" t="s">
        <v>6987</v>
      </c>
      <c r="AF386" s="5" t="s">
        <v>7004</v>
      </c>
      <c r="AG386" s="5" t="s">
        <v>8808</v>
      </c>
      <c r="AH386" s="5" t="s">
        <v>1876</v>
      </c>
      <c r="AI386" s="5" t="s">
        <v>9251</v>
      </c>
      <c r="AJ386" s="149" t="s">
        <v>2616</v>
      </c>
      <c r="AK386" s="149" t="s">
        <v>3861</v>
      </c>
      <c r="AL386" s="149" t="s">
        <v>2616</v>
      </c>
      <c r="AM386" s="149" t="s">
        <v>3861</v>
      </c>
      <c r="AN386" s="149" t="s">
        <v>2616</v>
      </c>
      <c r="AO386" s="149" t="s">
        <v>3861</v>
      </c>
      <c r="AP386" s="5" t="s">
        <v>1153</v>
      </c>
      <c r="AQ386" s="149" t="s">
        <v>3861</v>
      </c>
      <c r="AR386" s="149" t="s">
        <v>1153</v>
      </c>
      <c r="AS386" s="149" t="s">
        <v>3861</v>
      </c>
      <c r="AT386" s="149" t="s">
        <v>1153</v>
      </c>
      <c r="AU386" s="149" t="s">
        <v>3861</v>
      </c>
      <c r="AV386" s="149" t="s">
        <v>1153</v>
      </c>
      <c r="AW386" s="149" t="s">
        <v>3861</v>
      </c>
      <c r="AX386" s="149" t="s">
        <v>1153</v>
      </c>
      <c r="AY386" s="149" t="s">
        <v>3861</v>
      </c>
      <c r="AZ386" s="149" t="s">
        <v>1153</v>
      </c>
      <c r="BA386" s="149" t="s">
        <v>3861</v>
      </c>
      <c r="BB386" s="33" t="s">
        <v>1328</v>
      </c>
      <c r="BC386" s="100">
        <v>44070</v>
      </c>
      <c r="BD386" s="33" t="s">
        <v>1808</v>
      </c>
      <c r="BE386" s="100">
        <v>44070</v>
      </c>
      <c r="BF386" s="75" t="s">
        <v>4157</v>
      </c>
      <c r="BG386" s="96" t="s">
        <v>1153</v>
      </c>
      <c r="BH386" s="96" t="s">
        <v>9250</v>
      </c>
      <c r="BI386" s="96" t="s">
        <v>9258</v>
      </c>
      <c r="BJ386" s="44" t="s">
        <v>4368</v>
      </c>
      <c r="BK386" s="104" t="s">
        <v>1153</v>
      </c>
      <c r="BL386" s="104" t="s">
        <v>1625</v>
      </c>
      <c r="BM386" s="178"/>
      <c r="BN386" s="8" t="s">
        <v>5221</v>
      </c>
      <c r="BO386" s="17" t="s">
        <v>5222</v>
      </c>
      <c r="BP386" s="17" t="s">
        <v>5223</v>
      </c>
      <c r="BQ386" s="17"/>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c r="EE386" s="178"/>
      <c r="EF386" s="178"/>
      <c r="EG386" s="178"/>
      <c r="EH386" s="178"/>
      <c r="EI386" s="178"/>
      <c r="EJ386" s="178"/>
      <c r="EK386" s="178"/>
      <c r="EL386" s="178"/>
      <c r="EM386" s="178"/>
      <c r="EN386" s="178"/>
      <c r="EO386" s="178"/>
      <c r="EP386" s="178"/>
      <c r="EQ386" s="178"/>
      <c r="ER386" s="178"/>
      <c r="ES386" s="178"/>
      <c r="ET386" s="178"/>
      <c r="EU386" s="178"/>
      <c r="EV386" s="178"/>
      <c r="EW386" s="178"/>
      <c r="EX386" s="178"/>
      <c r="EY386" s="178"/>
      <c r="EZ386" s="178"/>
      <c r="FA386" s="178"/>
      <c r="FB386" s="178"/>
      <c r="FC386" s="178"/>
      <c r="FD386" s="178"/>
      <c r="FE386" s="178"/>
      <c r="FF386" s="178"/>
      <c r="FG386" s="178"/>
      <c r="FH386" s="178"/>
      <c r="FI386" s="178"/>
      <c r="FJ386" s="178"/>
      <c r="FK386" s="178"/>
      <c r="FL386" s="178"/>
      <c r="FM386" s="178"/>
      <c r="FN386" s="178"/>
      <c r="FO386" s="178"/>
      <c r="FP386" s="178"/>
      <c r="FQ386" s="178"/>
      <c r="FR386" s="178"/>
      <c r="FS386" s="178"/>
      <c r="FT386" s="178"/>
      <c r="FU386" s="178"/>
      <c r="FV386" s="178"/>
      <c r="FW386" s="178"/>
      <c r="FX386" s="178"/>
      <c r="FY386" s="178"/>
      <c r="FZ386" s="178"/>
      <c r="GA386" s="178"/>
      <c r="GB386" s="178"/>
      <c r="GC386" s="178"/>
      <c r="GD386" s="178"/>
      <c r="GE386" s="178"/>
      <c r="GF386" s="178"/>
      <c r="GG386" s="178"/>
      <c r="GH386" s="178"/>
      <c r="GI386" s="178"/>
      <c r="GJ386" s="178"/>
      <c r="GK386" s="178"/>
      <c r="GL386" s="178"/>
      <c r="GM386" s="178"/>
      <c r="GN386" s="178"/>
      <c r="GO386" s="178"/>
      <c r="GP386" s="178"/>
      <c r="GQ386" s="178"/>
      <c r="GR386" s="178"/>
      <c r="GS386" s="178"/>
      <c r="GT386" s="178"/>
      <c r="GU386" s="178"/>
      <c r="GV386" s="178"/>
      <c r="GW386" s="178"/>
      <c r="GX386" s="178"/>
      <c r="GY386" s="178"/>
      <c r="GZ386" s="178"/>
      <c r="HA386" s="178"/>
      <c r="HB386" s="178"/>
      <c r="HC386" s="178"/>
      <c r="HD386" s="178"/>
      <c r="HE386" s="178"/>
      <c r="HF386" s="178"/>
      <c r="HG386" s="178"/>
      <c r="HH386" s="178"/>
      <c r="HI386" s="178"/>
      <c r="HJ386" s="178"/>
      <c r="HK386" s="178"/>
      <c r="HL386" s="178"/>
      <c r="HM386" s="178"/>
      <c r="HN386" s="178"/>
      <c r="HO386" s="178"/>
      <c r="HP386" s="178"/>
      <c r="HQ386" s="178"/>
      <c r="HR386" s="178"/>
      <c r="HS386" s="178"/>
      <c r="HT386" s="178"/>
      <c r="HU386" s="178"/>
      <c r="HV386" s="178"/>
      <c r="HW386" s="178"/>
      <c r="HX386" s="178"/>
      <c r="HY386" s="178"/>
      <c r="HZ386" s="178"/>
      <c r="IA386" s="178"/>
      <c r="IB386" s="178"/>
      <c r="IC386" s="178"/>
      <c r="ID386" s="178"/>
      <c r="IE386" s="178"/>
      <c r="IF386" s="178"/>
      <c r="IG386" s="178"/>
      <c r="IH386" s="178"/>
      <c r="II386" s="178"/>
      <c r="IJ386" s="178"/>
      <c r="IK386" s="178"/>
      <c r="IL386" s="178"/>
      <c r="IM386" s="178"/>
      <c r="IN386" s="178"/>
      <c r="IO386" s="178"/>
      <c r="IP386" s="178"/>
      <c r="IQ386" s="178"/>
      <c r="IR386" s="178"/>
      <c r="IS386" s="178"/>
      <c r="IT386" s="178"/>
      <c r="IU386" s="178"/>
      <c r="IV386" s="178"/>
      <c r="IW386" s="178"/>
      <c r="IX386" s="178"/>
      <c r="IY386" s="178"/>
      <c r="IZ386" s="178"/>
      <c r="JA386" s="178"/>
      <c r="JB386" s="178"/>
      <c r="JC386" s="178"/>
      <c r="JD386" s="178"/>
      <c r="JE386" s="178"/>
      <c r="JF386" s="178"/>
      <c r="JG386" s="178"/>
      <c r="JH386" s="178"/>
      <c r="JI386" s="178"/>
      <c r="JJ386" s="178"/>
      <c r="JK386" s="178"/>
      <c r="JL386" s="178"/>
      <c r="JM386" s="178"/>
      <c r="JN386" s="178"/>
    </row>
    <row r="387" spans="1:274" s="62" customFormat="1" ht="115.55" hidden="1" customHeight="1" x14ac:dyDescent="0.3">
      <c r="A387" s="106" t="s">
        <v>1625</v>
      </c>
      <c r="B387" s="17" t="s">
        <v>904</v>
      </c>
      <c r="C387" s="92">
        <v>43812</v>
      </c>
      <c r="D387" s="92" t="s">
        <v>4288</v>
      </c>
      <c r="E387" s="106" t="s">
        <v>1020</v>
      </c>
      <c r="F387" s="89" t="s">
        <v>6986</v>
      </c>
      <c r="G387" s="89" t="s">
        <v>818</v>
      </c>
      <c r="H387" s="89" t="s">
        <v>7002</v>
      </c>
      <c r="I387" s="89" t="s">
        <v>906</v>
      </c>
      <c r="J387" s="158" t="s">
        <v>825</v>
      </c>
      <c r="K387" s="179">
        <v>1</v>
      </c>
      <c r="L387" s="311">
        <v>43864</v>
      </c>
      <c r="M387" s="311">
        <v>44408</v>
      </c>
      <c r="N387" s="39">
        <f t="shared" si="11"/>
        <v>26</v>
      </c>
      <c r="O387" s="164">
        <v>0</v>
      </c>
      <c r="P387" s="17" t="s">
        <v>48</v>
      </c>
      <c r="Q387" s="17" t="s">
        <v>893</v>
      </c>
      <c r="R387" s="5" t="s">
        <v>2787</v>
      </c>
      <c r="S387" s="146">
        <f t="shared" ref="S387:S452" si="12">LEN(R387)</f>
        <v>369</v>
      </c>
      <c r="T387" s="159" t="s">
        <v>937</v>
      </c>
      <c r="U387" s="159" t="s">
        <v>937</v>
      </c>
      <c r="V387" s="159" t="s">
        <v>937</v>
      </c>
      <c r="W387" s="159" t="s">
        <v>937</v>
      </c>
      <c r="X387" s="159" t="s">
        <v>937</v>
      </c>
      <c r="Y387" s="159" t="s">
        <v>937</v>
      </c>
      <c r="Z387" s="159" t="s">
        <v>937</v>
      </c>
      <c r="AA387" s="5" t="s">
        <v>937</v>
      </c>
      <c r="AB387" s="5" t="s">
        <v>937</v>
      </c>
      <c r="AC387" s="5" t="s">
        <v>937</v>
      </c>
      <c r="AD387" s="5" t="s">
        <v>1160</v>
      </c>
      <c r="AE387" s="5" t="s">
        <v>6987</v>
      </c>
      <c r="AF387" s="5" t="s">
        <v>7004</v>
      </c>
      <c r="AG387" s="5" t="s">
        <v>8808</v>
      </c>
      <c r="AH387" s="5" t="s">
        <v>1859</v>
      </c>
      <c r="AI387" s="5" t="s">
        <v>7005</v>
      </c>
      <c r="AJ387" s="5" t="s">
        <v>2213</v>
      </c>
      <c r="AK387" s="5" t="s">
        <v>7006</v>
      </c>
      <c r="AL387" s="149" t="s">
        <v>7007</v>
      </c>
      <c r="AM387" s="5" t="s">
        <v>7008</v>
      </c>
      <c r="AN387" s="65" t="s">
        <v>2616</v>
      </c>
      <c r="AO387" s="65" t="s">
        <v>3860</v>
      </c>
      <c r="AP387" s="5" t="s">
        <v>1153</v>
      </c>
      <c r="AQ387" s="65" t="s">
        <v>3860</v>
      </c>
      <c r="AR387" s="65" t="s">
        <v>1153</v>
      </c>
      <c r="AS387" s="65" t="s">
        <v>3860</v>
      </c>
      <c r="AT387" s="65" t="s">
        <v>1153</v>
      </c>
      <c r="AU387" s="65" t="s">
        <v>3860</v>
      </c>
      <c r="AV387" s="65" t="s">
        <v>1153</v>
      </c>
      <c r="AW387" s="65" t="s">
        <v>3860</v>
      </c>
      <c r="AX387" s="65" t="s">
        <v>1153</v>
      </c>
      <c r="AY387" s="65" t="s">
        <v>3860</v>
      </c>
      <c r="AZ387" s="65" t="s">
        <v>1153</v>
      </c>
      <c r="BA387" s="65" t="s">
        <v>3860</v>
      </c>
      <c r="BB387" s="33" t="s">
        <v>957</v>
      </c>
      <c r="BC387" s="100">
        <v>44377</v>
      </c>
      <c r="BD387" s="33" t="s">
        <v>1808</v>
      </c>
      <c r="BE387" s="100">
        <v>44377</v>
      </c>
      <c r="BF387" s="65" t="s">
        <v>2774</v>
      </c>
      <c r="BG387" s="96" t="s">
        <v>1153</v>
      </c>
      <c r="BH387" s="96" t="s">
        <v>9246</v>
      </c>
      <c r="BI387" s="96" t="s">
        <v>9258</v>
      </c>
      <c r="BJ387" s="44" t="s">
        <v>4368</v>
      </c>
      <c r="BK387" s="104" t="s">
        <v>2581</v>
      </c>
      <c r="BL387" s="104" t="s">
        <v>2691</v>
      </c>
      <c r="BM387" s="178"/>
      <c r="BN387" s="8" t="s">
        <v>5221</v>
      </c>
      <c r="BO387" s="17" t="s">
        <v>5222</v>
      </c>
      <c r="BP387" s="17" t="s">
        <v>5223</v>
      </c>
      <c r="BQ387" s="17"/>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c r="EE387" s="178"/>
      <c r="EF387" s="178"/>
      <c r="EG387" s="178"/>
      <c r="EH387" s="178"/>
      <c r="EI387" s="178"/>
      <c r="EJ387" s="178"/>
      <c r="EK387" s="178"/>
      <c r="EL387" s="178"/>
      <c r="EM387" s="178"/>
      <c r="EN387" s="178"/>
      <c r="EO387" s="178"/>
      <c r="EP387" s="178"/>
      <c r="EQ387" s="178"/>
      <c r="ER387" s="178"/>
      <c r="ES387" s="178"/>
      <c r="ET387" s="178"/>
      <c r="EU387" s="178"/>
      <c r="EV387" s="178"/>
      <c r="EW387" s="178"/>
      <c r="EX387" s="178"/>
      <c r="EY387" s="178"/>
      <c r="EZ387" s="178"/>
      <c r="FA387" s="178"/>
      <c r="FB387" s="178"/>
      <c r="FC387" s="178"/>
      <c r="FD387" s="178"/>
      <c r="FE387" s="178"/>
      <c r="FF387" s="178"/>
      <c r="FG387" s="178"/>
      <c r="FH387" s="178"/>
      <c r="FI387" s="178"/>
      <c r="FJ387" s="178"/>
      <c r="FK387" s="178"/>
      <c r="FL387" s="178"/>
      <c r="FM387" s="178"/>
      <c r="FN387" s="178"/>
      <c r="FO387" s="178"/>
      <c r="FP387" s="178"/>
      <c r="FQ387" s="178"/>
      <c r="FR387" s="178"/>
      <c r="FS387" s="178"/>
      <c r="FT387" s="178"/>
      <c r="FU387" s="178"/>
      <c r="FV387" s="178"/>
      <c r="FW387" s="178"/>
      <c r="FX387" s="178"/>
      <c r="FY387" s="178"/>
      <c r="FZ387" s="178"/>
      <c r="GA387" s="178"/>
      <c r="GB387" s="178"/>
      <c r="GC387" s="178"/>
      <c r="GD387" s="178"/>
      <c r="GE387" s="178"/>
      <c r="GF387" s="178"/>
      <c r="GG387" s="178"/>
      <c r="GH387" s="178"/>
      <c r="GI387" s="178"/>
      <c r="GJ387" s="178"/>
      <c r="GK387" s="178"/>
      <c r="GL387" s="178"/>
      <c r="GM387" s="178"/>
      <c r="GN387" s="178"/>
      <c r="GO387" s="178"/>
      <c r="GP387" s="178"/>
      <c r="GQ387" s="178"/>
      <c r="GR387" s="178"/>
      <c r="GS387" s="178"/>
      <c r="GT387" s="178"/>
      <c r="GU387" s="178"/>
      <c r="GV387" s="178"/>
      <c r="GW387" s="178"/>
      <c r="GX387" s="178"/>
      <c r="GY387" s="178"/>
      <c r="GZ387" s="178"/>
      <c r="HA387" s="178"/>
      <c r="HB387" s="178"/>
      <c r="HC387" s="178"/>
      <c r="HD387" s="178"/>
      <c r="HE387" s="178"/>
      <c r="HF387" s="178"/>
      <c r="HG387" s="178"/>
      <c r="HH387" s="178"/>
      <c r="HI387" s="178"/>
      <c r="HJ387" s="178"/>
      <c r="HK387" s="178"/>
      <c r="HL387" s="178"/>
      <c r="HM387" s="178"/>
      <c r="HN387" s="178"/>
      <c r="HO387" s="178"/>
      <c r="HP387" s="178"/>
      <c r="HQ387" s="178"/>
      <c r="HR387" s="178"/>
      <c r="HS387" s="178"/>
      <c r="HT387" s="178"/>
      <c r="HU387" s="178"/>
      <c r="HV387" s="178"/>
      <c r="HW387" s="178"/>
      <c r="HX387" s="178"/>
      <c r="HY387" s="178"/>
      <c r="HZ387" s="178"/>
      <c r="IA387" s="178"/>
      <c r="IB387" s="178"/>
      <c r="IC387" s="178"/>
      <c r="ID387" s="178"/>
      <c r="IE387" s="178"/>
      <c r="IF387" s="178"/>
      <c r="IG387" s="178"/>
      <c r="IH387" s="178"/>
      <c r="II387" s="178"/>
      <c r="IJ387" s="178"/>
      <c r="IK387" s="178"/>
      <c r="IL387" s="178"/>
      <c r="IM387" s="178"/>
      <c r="IN387" s="178"/>
      <c r="IO387" s="178"/>
      <c r="IP387" s="178"/>
      <c r="IQ387" s="178"/>
      <c r="IR387" s="178"/>
      <c r="IS387" s="178"/>
      <c r="IT387" s="178"/>
      <c r="IU387" s="178"/>
      <c r="IV387" s="178"/>
      <c r="IW387" s="178"/>
      <c r="IX387" s="178"/>
      <c r="IY387" s="178"/>
      <c r="IZ387" s="178"/>
      <c r="JA387" s="178"/>
      <c r="JB387" s="178"/>
      <c r="JC387" s="178"/>
      <c r="JD387" s="178"/>
      <c r="JE387" s="178"/>
      <c r="JF387" s="178"/>
      <c r="JG387" s="178"/>
      <c r="JH387" s="178"/>
      <c r="JI387" s="178"/>
      <c r="JJ387" s="178"/>
      <c r="JK387" s="178"/>
      <c r="JL387" s="178"/>
      <c r="JM387" s="178"/>
      <c r="JN387" s="178"/>
    </row>
    <row r="388" spans="1:274" s="62" customFormat="1" ht="115.55" hidden="1" customHeight="1" x14ac:dyDescent="0.3">
      <c r="A388" s="106" t="s">
        <v>1626</v>
      </c>
      <c r="B388" s="17" t="s">
        <v>904</v>
      </c>
      <c r="C388" s="92">
        <v>43812</v>
      </c>
      <c r="D388" s="92" t="s">
        <v>4288</v>
      </c>
      <c r="E388" s="106" t="s">
        <v>1020</v>
      </c>
      <c r="F388" s="89" t="s">
        <v>6986</v>
      </c>
      <c r="G388" s="89" t="s">
        <v>818</v>
      </c>
      <c r="H388" s="89" t="s">
        <v>826</v>
      </c>
      <c r="I388" s="89" t="s">
        <v>827</v>
      </c>
      <c r="J388" s="158" t="s">
        <v>828</v>
      </c>
      <c r="K388" s="182">
        <v>1</v>
      </c>
      <c r="L388" s="311">
        <v>43864</v>
      </c>
      <c r="M388" s="311">
        <v>44196</v>
      </c>
      <c r="N388" s="39">
        <f t="shared" ref="N388:N453" si="13">+WEEKNUM(M388-L388)</f>
        <v>48</v>
      </c>
      <c r="O388" s="164">
        <v>0</v>
      </c>
      <c r="P388" s="17" t="s">
        <v>48</v>
      </c>
      <c r="Q388" s="17" t="s">
        <v>893</v>
      </c>
      <c r="R388" s="5" t="s">
        <v>2787</v>
      </c>
      <c r="S388" s="146">
        <f t="shared" si="12"/>
        <v>369</v>
      </c>
      <c r="T388" s="159" t="s">
        <v>937</v>
      </c>
      <c r="U388" s="159" t="s">
        <v>937</v>
      </c>
      <c r="V388" s="159" t="s">
        <v>937</v>
      </c>
      <c r="W388" s="159" t="s">
        <v>937</v>
      </c>
      <c r="X388" s="159" t="s">
        <v>937</v>
      </c>
      <c r="Y388" s="159" t="s">
        <v>937</v>
      </c>
      <c r="Z388" s="159" t="s">
        <v>937</v>
      </c>
      <c r="AA388" s="5" t="s">
        <v>937</v>
      </c>
      <c r="AB388" s="5" t="s">
        <v>937</v>
      </c>
      <c r="AC388" s="5" t="s">
        <v>937</v>
      </c>
      <c r="AD388" s="5" t="s">
        <v>1160</v>
      </c>
      <c r="AE388" s="5" t="s">
        <v>7009</v>
      </c>
      <c r="AF388" s="5" t="s">
        <v>8809</v>
      </c>
      <c r="AG388" s="5" t="s">
        <v>7010</v>
      </c>
      <c r="AH388" s="5" t="s">
        <v>8810</v>
      </c>
      <c r="AI388" s="5" t="s">
        <v>7011</v>
      </c>
      <c r="AJ388" s="5" t="s">
        <v>7012</v>
      </c>
      <c r="AK388" s="5" t="s">
        <v>7013</v>
      </c>
      <c r="AL388" s="149" t="s">
        <v>7007</v>
      </c>
      <c r="AM388" s="5" t="s">
        <v>7014</v>
      </c>
      <c r="AN388" s="65" t="s">
        <v>2616</v>
      </c>
      <c r="AO388" s="65" t="s">
        <v>3860</v>
      </c>
      <c r="AP388" s="5" t="s">
        <v>1153</v>
      </c>
      <c r="AQ388" s="65" t="s">
        <v>3860</v>
      </c>
      <c r="AR388" s="65" t="s">
        <v>1153</v>
      </c>
      <c r="AS388" s="65" t="s">
        <v>3860</v>
      </c>
      <c r="AT388" s="65" t="s">
        <v>1153</v>
      </c>
      <c r="AU388" s="65" t="s">
        <v>3860</v>
      </c>
      <c r="AV388" s="65" t="s">
        <v>1153</v>
      </c>
      <c r="AW388" s="65" t="s">
        <v>3860</v>
      </c>
      <c r="AX388" s="65" t="s">
        <v>1153</v>
      </c>
      <c r="AY388" s="65" t="s">
        <v>3860</v>
      </c>
      <c r="AZ388" s="65" t="s">
        <v>1153</v>
      </c>
      <c r="BA388" s="65" t="s">
        <v>3860</v>
      </c>
      <c r="BB388" s="33" t="s">
        <v>957</v>
      </c>
      <c r="BC388" s="100">
        <v>44377</v>
      </c>
      <c r="BD388" s="33" t="s">
        <v>1808</v>
      </c>
      <c r="BE388" s="100">
        <v>44377</v>
      </c>
      <c r="BF388" s="65" t="s">
        <v>4158</v>
      </c>
      <c r="BG388" s="96" t="s">
        <v>1153</v>
      </c>
      <c r="BH388" s="96" t="s">
        <v>9246</v>
      </c>
      <c r="BI388" s="96" t="s">
        <v>9258</v>
      </c>
      <c r="BJ388" s="44" t="s">
        <v>4368</v>
      </c>
      <c r="BK388" s="104" t="s">
        <v>2581</v>
      </c>
      <c r="BL388" s="104" t="s">
        <v>2691</v>
      </c>
      <c r="BM388" s="178"/>
      <c r="BN388" s="8" t="s">
        <v>5221</v>
      </c>
      <c r="BO388" s="17" t="s">
        <v>5222</v>
      </c>
      <c r="BP388" s="17" t="s">
        <v>5223</v>
      </c>
      <c r="BQ388" s="17"/>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c r="EE388" s="178"/>
      <c r="EF388" s="178"/>
      <c r="EG388" s="178"/>
      <c r="EH388" s="178"/>
      <c r="EI388" s="178"/>
      <c r="EJ388" s="178"/>
      <c r="EK388" s="178"/>
      <c r="EL388" s="178"/>
      <c r="EM388" s="178"/>
      <c r="EN388" s="178"/>
      <c r="EO388" s="178"/>
      <c r="EP388" s="178"/>
      <c r="EQ388" s="178"/>
      <c r="ER388" s="178"/>
      <c r="ES388" s="178"/>
      <c r="ET388" s="178"/>
      <c r="EU388" s="178"/>
      <c r="EV388" s="178"/>
      <c r="EW388" s="178"/>
      <c r="EX388" s="178"/>
      <c r="EY388" s="178"/>
      <c r="EZ388" s="178"/>
      <c r="FA388" s="178"/>
      <c r="FB388" s="178"/>
      <c r="FC388" s="178"/>
      <c r="FD388" s="178"/>
      <c r="FE388" s="178"/>
      <c r="FF388" s="178"/>
      <c r="FG388" s="178"/>
      <c r="FH388" s="178"/>
      <c r="FI388" s="178"/>
      <c r="FJ388" s="178"/>
      <c r="FK388" s="178"/>
      <c r="FL388" s="178"/>
      <c r="FM388" s="178"/>
      <c r="FN388" s="178"/>
      <c r="FO388" s="178"/>
      <c r="FP388" s="178"/>
      <c r="FQ388" s="178"/>
      <c r="FR388" s="178"/>
      <c r="FS388" s="178"/>
      <c r="FT388" s="178"/>
      <c r="FU388" s="178"/>
      <c r="FV388" s="178"/>
      <c r="FW388" s="178"/>
      <c r="FX388" s="178"/>
      <c r="FY388" s="178"/>
      <c r="FZ388" s="178"/>
      <c r="GA388" s="178"/>
      <c r="GB388" s="178"/>
      <c r="GC388" s="178"/>
      <c r="GD388" s="178"/>
      <c r="GE388" s="178"/>
      <c r="GF388" s="178"/>
      <c r="GG388" s="178"/>
      <c r="GH388" s="178"/>
      <c r="GI388" s="178"/>
      <c r="GJ388" s="178"/>
      <c r="GK388" s="178"/>
      <c r="GL388" s="178"/>
      <c r="GM388" s="178"/>
      <c r="GN388" s="178"/>
      <c r="GO388" s="178"/>
      <c r="GP388" s="178"/>
      <c r="GQ388" s="178"/>
      <c r="GR388" s="178"/>
      <c r="GS388" s="178"/>
      <c r="GT388" s="178"/>
      <c r="GU388" s="178"/>
      <c r="GV388" s="178"/>
      <c r="GW388" s="178"/>
      <c r="GX388" s="178"/>
      <c r="GY388" s="178"/>
      <c r="GZ388" s="178"/>
      <c r="HA388" s="178"/>
      <c r="HB388" s="178"/>
      <c r="HC388" s="178"/>
      <c r="HD388" s="178"/>
      <c r="HE388" s="178"/>
      <c r="HF388" s="178"/>
      <c r="HG388" s="178"/>
      <c r="HH388" s="178"/>
      <c r="HI388" s="178"/>
      <c r="HJ388" s="178"/>
      <c r="HK388" s="178"/>
      <c r="HL388" s="178"/>
      <c r="HM388" s="178"/>
      <c r="HN388" s="178"/>
      <c r="HO388" s="178"/>
      <c r="HP388" s="178"/>
      <c r="HQ388" s="178"/>
      <c r="HR388" s="178"/>
      <c r="HS388" s="178"/>
      <c r="HT388" s="178"/>
      <c r="HU388" s="178"/>
      <c r="HV388" s="178"/>
      <c r="HW388" s="178"/>
      <c r="HX388" s="178"/>
      <c r="HY388" s="178"/>
      <c r="HZ388" s="178"/>
      <c r="IA388" s="178"/>
      <c r="IB388" s="178"/>
      <c r="IC388" s="178"/>
      <c r="ID388" s="178"/>
      <c r="IE388" s="178"/>
      <c r="IF388" s="178"/>
      <c r="IG388" s="178"/>
      <c r="IH388" s="178"/>
      <c r="II388" s="178"/>
      <c r="IJ388" s="178"/>
      <c r="IK388" s="178"/>
      <c r="IL388" s="178"/>
      <c r="IM388" s="178"/>
      <c r="IN388" s="178"/>
      <c r="IO388" s="178"/>
      <c r="IP388" s="178"/>
      <c r="IQ388" s="178"/>
      <c r="IR388" s="178"/>
      <c r="IS388" s="178"/>
      <c r="IT388" s="178"/>
      <c r="IU388" s="178"/>
      <c r="IV388" s="178"/>
      <c r="IW388" s="178"/>
      <c r="IX388" s="178"/>
      <c r="IY388" s="178"/>
      <c r="IZ388" s="178"/>
      <c r="JA388" s="178"/>
      <c r="JB388" s="178"/>
      <c r="JC388" s="178"/>
      <c r="JD388" s="178"/>
      <c r="JE388" s="178"/>
      <c r="JF388" s="178"/>
      <c r="JG388" s="178"/>
      <c r="JH388" s="178"/>
      <c r="JI388" s="178"/>
      <c r="JJ388" s="178"/>
      <c r="JK388" s="178"/>
      <c r="JL388" s="178"/>
      <c r="JM388" s="178"/>
      <c r="JN388" s="178"/>
    </row>
    <row r="389" spans="1:274" s="62" customFormat="1" ht="115.55" hidden="1" customHeight="1" x14ac:dyDescent="0.3">
      <c r="A389" s="106" t="s">
        <v>1627</v>
      </c>
      <c r="B389" s="17" t="s">
        <v>904</v>
      </c>
      <c r="C389" s="92">
        <v>43812</v>
      </c>
      <c r="D389" s="92" t="s">
        <v>4288</v>
      </c>
      <c r="E389" s="106" t="s">
        <v>1108</v>
      </c>
      <c r="F389" s="89" t="s">
        <v>7015</v>
      </c>
      <c r="G389" s="89" t="s">
        <v>829</v>
      </c>
      <c r="H389" s="89" t="s">
        <v>7016</v>
      </c>
      <c r="I389" s="89" t="s">
        <v>830</v>
      </c>
      <c r="J389" s="158" t="s">
        <v>831</v>
      </c>
      <c r="K389" s="179">
        <v>1</v>
      </c>
      <c r="L389" s="311">
        <v>43858</v>
      </c>
      <c r="M389" s="311">
        <v>44104</v>
      </c>
      <c r="N389" s="39">
        <f t="shared" si="13"/>
        <v>36</v>
      </c>
      <c r="O389" s="147">
        <v>1</v>
      </c>
      <c r="P389" s="17" t="s">
        <v>48</v>
      </c>
      <c r="Q389" s="17" t="s">
        <v>893</v>
      </c>
      <c r="R389" s="5" t="s">
        <v>7017</v>
      </c>
      <c r="S389" s="146">
        <f t="shared" si="12"/>
        <v>308</v>
      </c>
      <c r="T389" s="159" t="s">
        <v>937</v>
      </c>
      <c r="U389" s="159" t="s">
        <v>937</v>
      </c>
      <c r="V389" s="159" t="s">
        <v>937</v>
      </c>
      <c r="W389" s="159" t="s">
        <v>937</v>
      </c>
      <c r="X389" s="159" t="s">
        <v>937</v>
      </c>
      <c r="Y389" s="159" t="s">
        <v>937</v>
      </c>
      <c r="Z389" s="159" t="s">
        <v>937</v>
      </c>
      <c r="AA389" s="5" t="s">
        <v>937</v>
      </c>
      <c r="AB389" s="5" t="s">
        <v>937</v>
      </c>
      <c r="AC389" s="5" t="s">
        <v>937</v>
      </c>
      <c r="AD389" s="5" t="s">
        <v>1160</v>
      </c>
      <c r="AE389" s="5" t="s">
        <v>7018</v>
      </c>
      <c r="AF389" s="5" t="s">
        <v>7019</v>
      </c>
      <c r="AG389" s="5" t="s">
        <v>7020</v>
      </c>
      <c r="AH389" s="5" t="s">
        <v>1860</v>
      </c>
      <c r="AI389" s="5" t="s">
        <v>7021</v>
      </c>
      <c r="AJ389" s="5" t="s">
        <v>937</v>
      </c>
      <c r="AK389" s="5" t="s">
        <v>9296</v>
      </c>
      <c r="AL389" s="5" t="s">
        <v>937</v>
      </c>
      <c r="AM389" s="5" t="s">
        <v>9296</v>
      </c>
      <c r="AN389" s="5" t="s">
        <v>937</v>
      </c>
      <c r="AO389" s="5" t="s">
        <v>9296</v>
      </c>
      <c r="AP389" s="5" t="s">
        <v>937</v>
      </c>
      <c r="AQ389" s="5" t="s">
        <v>9296</v>
      </c>
      <c r="AR389" s="5" t="s">
        <v>937</v>
      </c>
      <c r="AS389" s="5" t="s">
        <v>9296</v>
      </c>
      <c r="AT389" s="5" t="s">
        <v>937</v>
      </c>
      <c r="AU389" s="5" t="s">
        <v>9296</v>
      </c>
      <c r="AV389" s="5" t="s">
        <v>937</v>
      </c>
      <c r="AW389" s="5" t="s">
        <v>9296</v>
      </c>
      <c r="AX389" s="5" t="s">
        <v>937</v>
      </c>
      <c r="AY389" s="5" t="s">
        <v>9296</v>
      </c>
      <c r="AZ389" s="5" t="s">
        <v>937</v>
      </c>
      <c r="BA389" s="5" t="s">
        <v>9296</v>
      </c>
      <c r="BB389" s="33" t="s">
        <v>902</v>
      </c>
      <c r="BC389" s="100">
        <v>44126</v>
      </c>
      <c r="BD389" s="33" t="s">
        <v>903</v>
      </c>
      <c r="BE389" s="104"/>
      <c r="BF389" s="96"/>
      <c r="BG389" s="96"/>
      <c r="BH389" s="96"/>
      <c r="BI389" s="96"/>
      <c r="BJ389" s="44" t="s">
        <v>956</v>
      </c>
      <c r="BK389" s="104"/>
      <c r="BL389" s="104"/>
      <c r="BM389" s="178"/>
      <c r="BN389" s="8" t="s">
        <v>5203</v>
      </c>
      <c r="BO389" s="17" t="s">
        <v>5224</v>
      </c>
      <c r="BP389" s="17"/>
      <c r="BQ389" s="17"/>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c r="EE389" s="178"/>
      <c r="EF389" s="178"/>
      <c r="EG389" s="178"/>
      <c r="EH389" s="178"/>
      <c r="EI389" s="178"/>
      <c r="EJ389" s="178"/>
      <c r="EK389" s="178"/>
      <c r="EL389" s="178"/>
      <c r="EM389" s="178"/>
      <c r="EN389" s="178"/>
      <c r="EO389" s="178"/>
      <c r="EP389" s="178"/>
      <c r="EQ389" s="178"/>
      <c r="ER389" s="178"/>
      <c r="ES389" s="178"/>
      <c r="ET389" s="178"/>
      <c r="EU389" s="178"/>
      <c r="EV389" s="178"/>
      <c r="EW389" s="178"/>
      <c r="EX389" s="178"/>
      <c r="EY389" s="178"/>
      <c r="EZ389" s="178"/>
      <c r="FA389" s="178"/>
      <c r="FB389" s="178"/>
      <c r="FC389" s="178"/>
      <c r="FD389" s="178"/>
      <c r="FE389" s="178"/>
      <c r="FF389" s="178"/>
      <c r="FG389" s="178"/>
      <c r="FH389" s="178"/>
      <c r="FI389" s="178"/>
      <c r="FJ389" s="178"/>
      <c r="FK389" s="178"/>
      <c r="FL389" s="178"/>
      <c r="FM389" s="178"/>
      <c r="FN389" s="178"/>
      <c r="FO389" s="178"/>
      <c r="FP389" s="178"/>
      <c r="FQ389" s="178"/>
      <c r="FR389" s="178"/>
      <c r="FS389" s="178"/>
      <c r="FT389" s="178"/>
      <c r="FU389" s="178"/>
      <c r="FV389" s="178"/>
      <c r="FW389" s="178"/>
      <c r="FX389" s="178"/>
      <c r="FY389" s="178"/>
      <c r="FZ389" s="178"/>
      <c r="GA389" s="178"/>
      <c r="GB389" s="178"/>
      <c r="GC389" s="178"/>
      <c r="GD389" s="178"/>
      <c r="GE389" s="178"/>
      <c r="GF389" s="178"/>
      <c r="GG389" s="178"/>
      <c r="GH389" s="178"/>
      <c r="GI389" s="178"/>
      <c r="GJ389" s="178"/>
      <c r="GK389" s="178"/>
      <c r="GL389" s="178"/>
      <c r="GM389" s="178"/>
      <c r="GN389" s="178"/>
      <c r="GO389" s="178"/>
      <c r="GP389" s="178"/>
      <c r="GQ389" s="178"/>
      <c r="GR389" s="178"/>
      <c r="GS389" s="178"/>
      <c r="GT389" s="178"/>
      <c r="GU389" s="178"/>
      <c r="GV389" s="178"/>
      <c r="GW389" s="178"/>
      <c r="GX389" s="178"/>
      <c r="GY389" s="178"/>
      <c r="GZ389" s="178"/>
      <c r="HA389" s="178"/>
      <c r="HB389" s="178"/>
      <c r="HC389" s="178"/>
      <c r="HD389" s="178"/>
      <c r="HE389" s="178"/>
      <c r="HF389" s="178"/>
      <c r="HG389" s="178"/>
      <c r="HH389" s="178"/>
      <c r="HI389" s="178"/>
      <c r="HJ389" s="178"/>
      <c r="HK389" s="178"/>
      <c r="HL389" s="178"/>
      <c r="HM389" s="178"/>
      <c r="HN389" s="178"/>
      <c r="HO389" s="178"/>
      <c r="HP389" s="178"/>
      <c r="HQ389" s="178"/>
      <c r="HR389" s="178"/>
      <c r="HS389" s="178"/>
      <c r="HT389" s="178"/>
      <c r="HU389" s="178"/>
      <c r="HV389" s="178"/>
      <c r="HW389" s="178"/>
      <c r="HX389" s="178"/>
      <c r="HY389" s="178"/>
      <c r="HZ389" s="178"/>
      <c r="IA389" s="178"/>
      <c r="IB389" s="178"/>
      <c r="IC389" s="178"/>
      <c r="ID389" s="178"/>
      <c r="IE389" s="178"/>
      <c r="IF389" s="178"/>
      <c r="IG389" s="178"/>
      <c r="IH389" s="178"/>
      <c r="II389" s="178"/>
      <c r="IJ389" s="178"/>
      <c r="IK389" s="178"/>
      <c r="IL389" s="178"/>
      <c r="IM389" s="178"/>
      <c r="IN389" s="178"/>
      <c r="IO389" s="178"/>
      <c r="IP389" s="178"/>
      <c r="IQ389" s="178"/>
      <c r="IR389" s="178"/>
      <c r="IS389" s="178"/>
      <c r="IT389" s="178"/>
      <c r="IU389" s="178"/>
      <c r="IV389" s="178"/>
      <c r="IW389" s="178"/>
      <c r="IX389" s="178"/>
      <c r="IY389" s="178"/>
      <c r="IZ389" s="178"/>
      <c r="JA389" s="178"/>
      <c r="JB389" s="178"/>
      <c r="JC389" s="178"/>
      <c r="JD389" s="178"/>
      <c r="JE389" s="178"/>
      <c r="JF389" s="178"/>
      <c r="JG389" s="178"/>
      <c r="JH389" s="178"/>
      <c r="JI389" s="178"/>
      <c r="JJ389" s="178"/>
      <c r="JK389" s="178"/>
      <c r="JL389" s="178"/>
      <c r="JM389" s="178"/>
      <c r="JN389" s="178"/>
    </row>
    <row r="390" spans="1:274" s="62" customFormat="1" ht="115.55" hidden="1" customHeight="1" x14ac:dyDescent="0.3">
      <c r="A390" s="106" t="s">
        <v>1628</v>
      </c>
      <c r="B390" s="17" t="s">
        <v>904</v>
      </c>
      <c r="C390" s="92">
        <v>43812</v>
      </c>
      <c r="D390" s="92" t="s">
        <v>4288</v>
      </c>
      <c r="E390" s="106" t="s">
        <v>1021</v>
      </c>
      <c r="F390" s="89" t="s">
        <v>7023</v>
      </c>
      <c r="G390" s="89" t="s">
        <v>832</v>
      </c>
      <c r="H390" s="89" t="s">
        <v>833</v>
      </c>
      <c r="I390" s="89" t="s">
        <v>834</v>
      </c>
      <c r="J390" s="158" t="s">
        <v>835</v>
      </c>
      <c r="K390" s="179">
        <v>1</v>
      </c>
      <c r="L390" s="311">
        <v>43864</v>
      </c>
      <c r="M390" s="311">
        <v>44196</v>
      </c>
      <c r="N390" s="39">
        <f t="shared" si="13"/>
        <v>48</v>
      </c>
      <c r="O390" s="163">
        <v>0.4</v>
      </c>
      <c r="P390" s="17" t="s">
        <v>894</v>
      </c>
      <c r="Q390" s="17" t="s">
        <v>899</v>
      </c>
      <c r="R390" s="5" t="s">
        <v>2788</v>
      </c>
      <c r="S390" s="146">
        <f t="shared" si="12"/>
        <v>286</v>
      </c>
      <c r="T390" s="159" t="s">
        <v>937</v>
      </c>
      <c r="U390" s="159" t="s">
        <v>937</v>
      </c>
      <c r="V390" s="159" t="s">
        <v>937</v>
      </c>
      <c r="W390" s="159" t="s">
        <v>937</v>
      </c>
      <c r="X390" s="159" t="s">
        <v>937</v>
      </c>
      <c r="Y390" s="159" t="s">
        <v>937</v>
      </c>
      <c r="Z390" s="159" t="s">
        <v>937</v>
      </c>
      <c r="AA390" s="5" t="s">
        <v>937</v>
      </c>
      <c r="AB390" s="5" t="s">
        <v>937</v>
      </c>
      <c r="AC390" s="5" t="s">
        <v>937</v>
      </c>
      <c r="AD390" s="5" t="s">
        <v>1160</v>
      </c>
      <c r="AE390" s="5" t="s">
        <v>7024</v>
      </c>
      <c r="AF390" s="5" t="s">
        <v>7025</v>
      </c>
      <c r="AG390" s="5" t="s">
        <v>7026</v>
      </c>
      <c r="AH390" s="5" t="s">
        <v>1841</v>
      </c>
      <c r="AI390" s="5" t="s">
        <v>7027</v>
      </c>
      <c r="AJ390" s="5" t="s">
        <v>2214</v>
      </c>
      <c r="AK390" s="5" t="s">
        <v>7028</v>
      </c>
      <c r="AL390" s="5" t="s">
        <v>7029</v>
      </c>
      <c r="AM390" s="98" t="s">
        <v>7030</v>
      </c>
      <c r="AN390" s="65" t="s">
        <v>2616</v>
      </c>
      <c r="AO390" s="65" t="s">
        <v>3860</v>
      </c>
      <c r="AP390" s="5" t="s">
        <v>1153</v>
      </c>
      <c r="AQ390" s="65" t="s">
        <v>3860</v>
      </c>
      <c r="AR390" s="65" t="s">
        <v>1153</v>
      </c>
      <c r="AS390" s="65" t="s">
        <v>3860</v>
      </c>
      <c r="AT390" s="65" t="s">
        <v>1153</v>
      </c>
      <c r="AU390" s="65" t="s">
        <v>3860</v>
      </c>
      <c r="AV390" s="65" t="s">
        <v>1153</v>
      </c>
      <c r="AW390" s="65" t="s">
        <v>3860</v>
      </c>
      <c r="AX390" s="65" t="s">
        <v>1153</v>
      </c>
      <c r="AY390" s="65" t="s">
        <v>3860</v>
      </c>
      <c r="AZ390" s="65" t="s">
        <v>1153</v>
      </c>
      <c r="BA390" s="65" t="s">
        <v>3860</v>
      </c>
      <c r="BB390" s="33" t="s">
        <v>1328</v>
      </c>
      <c r="BC390" s="100">
        <v>44377</v>
      </c>
      <c r="BD390" s="33" t="s">
        <v>1808</v>
      </c>
      <c r="BE390" s="100">
        <v>44377</v>
      </c>
      <c r="BF390" s="65" t="s">
        <v>2774</v>
      </c>
      <c r="BG390" s="96" t="s">
        <v>1153</v>
      </c>
      <c r="BH390" s="96" t="s">
        <v>9246</v>
      </c>
      <c r="BI390" s="96" t="s">
        <v>9258</v>
      </c>
      <c r="BJ390" s="44" t="s">
        <v>4368</v>
      </c>
      <c r="BK390" s="104" t="s">
        <v>1153</v>
      </c>
      <c r="BL390" s="104" t="s">
        <v>1628</v>
      </c>
      <c r="BM390" s="178"/>
      <c r="BN390" s="8" t="s">
        <v>5203</v>
      </c>
      <c r="BO390" s="17" t="s">
        <v>5225</v>
      </c>
      <c r="BP390" s="17"/>
      <c r="BQ390" s="17"/>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c r="EE390" s="178"/>
      <c r="EF390" s="178"/>
      <c r="EG390" s="178"/>
      <c r="EH390" s="178"/>
      <c r="EI390" s="178"/>
      <c r="EJ390" s="178"/>
      <c r="EK390" s="178"/>
      <c r="EL390" s="178"/>
      <c r="EM390" s="178"/>
      <c r="EN390" s="178"/>
      <c r="EO390" s="178"/>
      <c r="EP390" s="178"/>
      <c r="EQ390" s="178"/>
      <c r="ER390" s="178"/>
      <c r="ES390" s="178"/>
      <c r="ET390" s="178"/>
      <c r="EU390" s="178"/>
      <c r="EV390" s="178"/>
      <c r="EW390" s="178"/>
      <c r="EX390" s="178"/>
      <c r="EY390" s="178"/>
      <c r="EZ390" s="178"/>
      <c r="FA390" s="178"/>
      <c r="FB390" s="178"/>
      <c r="FC390" s="178"/>
      <c r="FD390" s="178"/>
      <c r="FE390" s="178"/>
      <c r="FF390" s="178"/>
      <c r="FG390" s="178"/>
      <c r="FH390" s="178"/>
      <c r="FI390" s="178"/>
      <c r="FJ390" s="178"/>
      <c r="FK390" s="178"/>
      <c r="FL390" s="178"/>
      <c r="FM390" s="178"/>
      <c r="FN390" s="178"/>
      <c r="FO390" s="178"/>
      <c r="FP390" s="178"/>
      <c r="FQ390" s="178"/>
      <c r="FR390" s="178"/>
      <c r="FS390" s="178"/>
      <c r="FT390" s="178"/>
      <c r="FU390" s="178"/>
      <c r="FV390" s="178"/>
      <c r="FW390" s="178"/>
      <c r="FX390" s="178"/>
      <c r="FY390" s="178"/>
      <c r="FZ390" s="178"/>
      <c r="GA390" s="178"/>
      <c r="GB390" s="178"/>
      <c r="GC390" s="178"/>
      <c r="GD390" s="178"/>
      <c r="GE390" s="178"/>
      <c r="GF390" s="178"/>
      <c r="GG390" s="178"/>
      <c r="GH390" s="178"/>
      <c r="GI390" s="178"/>
      <c r="GJ390" s="178"/>
      <c r="GK390" s="178"/>
      <c r="GL390" s="178"/>
      <c r="GM390" s="178"/>
      <c r="GN390" s="178"/>
      <c r="GO390" s="178"/>
      <c r="GP390" s="178"/>
      <c r="GQ390" s="178"/>
      <c r="GR390" s="178"/>
      <c r="GS390" s="178"/>
      <c r="GT390" s="178"/>
      <c r="GU390" s="178"/>
      <c r="GV390" s="178"/>
      <c r="GW390" s="178"/>
      <c r="GX390" s="178"/>
      <c r="GY390" s="178"/>
      <c r="GZ390" s="178"/>
      <c r="HA390" s="178"/>
      <c r="HB390" s="178"/>
      <c r="HC390" s="178"/>
      <c r="HD390" s="178"/>
      <c r="HE390" s="178"/>
      <c r="HF390" s="178"/>
      <c r="HG390" s="178"/>
      <c r="HH390" s="178"/>
      <c r="HI390" s="178"/>
      <c r="HJ390" s="178"/>
      <c r="HK390" s="178"/>
      <c r="HL390" s="178"/>
      <c r="HM390" s="178"/>
      <c r="HN390" s="178"/>
      <c r="HO390" s="178"/>
      <c r="HP390" s="178"/>
      <c r="HQ390" s="178"/>
      <c r="HR390" s="178"/>
      <c r="HS390" s="178"/>
      <c r="HT390" s="178"/>
      <c r="HU390" s="178"/>
      <c r="HV390" s="178"/>
      <c r="HW390" s="178"/>
      <c r="HX390" s="178"/>
      <c r="HY390" s="178"/>
      <c r="HZ390" s="178"/>
      <c r="IA390" s="178"/>
      <c r="IB390" s="178"/>
      <c r="IC390" s="178"/>
      <c r="ID390" s="178"/>
      <c r="IE390" s="178"/>
      <c r="IF390" s="178"/>
      <c r="IG390" s="178"/>
      <c r="IH390" s="178"/>
      <c r="II390" s="178"/>
      <c r="IJ390" s="178"/>
      <c r="IK390" s="178"/>
      <c r="IL390" s="178"/>
      <c r="IM390" s="178"/>
      <c r="IN390" s="178"/>
      <c r="IO390" s="178"/>
      <c r="IP390" s="178"/>
      <c r="IQ390" s="178"/>
      <c r="IR390" s="178"/>
      <c r="IS390" s="178"/>
      <c r="IT390" s="178"/>
      <c r="IU390" s="178"/>
      <c r="IV390" s="178"/>
      <c r="IW390" s="178"/>
      <c r="IX390" s="178"/>
      <c r="IY390" s="178"/>
      <c r="IZ390" s="178"/>
      <c r="JA390" s="178"/>
      <c r="JB390" s="178"/>
      <c r="JC390" s="178"/>
      <c r="JD390" s="178"/>
      <c r="JE390" s="178"/>
      <c r="JF390" s="178"/>
      <c r="JG390" s="178"/>
      <c r="JH390" s="178"/>
      <c r="JI390" s="178"/>
      <c r="JJ390" s="178"/>
      <c r="JK390" s="178"/>
      <c r="JL390" s="178"/>
      <c r="JM390" s="178"/>
      <c r="JN390" s="178"/>
    </row>
    <row r="391" spans="1:274" s="62" customFormat="1" ht="90" hidden="1" customHeight="1" x14ac:dyDescent="0.3">
      <c r="A391" s="32" t="s">
        <v>1628</v>
      </c>
      <c r="B391" s="35" t="s">
        <v>904</v>
      </c>
      <c r="C391" s="34">
        <v>43812</v>
      </c>
      <c r="D391" s="92" t="s">
        <v>4288</v>
      </c>
      <c r="E391" s="32" t="s">
        <v>1021</v>
      </c>
      <c r="F391" s="86" t="s">
        <v>7031</v>
      </c>
      <c r="G391" s="183" t="s">
        <v>832</v>
      </c>
      <c r="H391" s="183" t="s">
        <v>2695</v>
      </c>
      <c r="I391" s="183" t="s">
        <v>2696</v>
      </c>
      <c r="J391" s="184" t="s">
        <v>473</v>
      </c>
      <c r="K391" s="185">
        <v>1</v>
      </c>
      <c r="L391" s="312">
        <v>43864</v>
      </c>
      <c r="M391" s="312">
        <v>44560</v>
      </c>
      <c r="N391" s="39">
        <f t="shared" si="13"/>
        <v>48</v>
      </c>
      <c r="O391" s="186">
        <v>1</v>
      </c>
      <c r="P391" s="17" t="s">
        <v>894</v>
      </c>
      <c r="Q391" s="17"/>
      <c r="R391" s="5" t="s">
        <v>7032</v>
      </c>
      <c r="S391" s="146">
        <f t="shared" si="12"/>
        <v>265</v>
      </c>
      <c r="T391" s="159" t="s">
        <v>937</v>
      </c>
      <c r="U391" s="159" t="s">
        <v>937</v>
      </c>
      <c r="V391" s="159" t="s">
        <v>937</v>
      </c>
      <c r="W391" s="159" t="s">
        <v>937</v>
      </c>
      <c r="X391" s="159" t="s">
        <v>937</v>
      </c>
      <c r="Y391" s="159" t="s">
        <v>937</v>
      </c>
      <c r="Z391" s="159" t="s">
        <v>937</v>
      </c>
      <c r="AA391" s="5" t="s">
        <v>937</v>
      </c>
      <c r="AB391" s="5" t="s">
        <v>937</v>
      </c>
      <c r="AC391" s="5" t="s">
        <v>937</v>
      </c>
      <c r="AD391" s="5"/>
      <c r="AE391" s="5"/>
      <c r="AF391" s="5"/>
      <c r="AG391" s="5"/>
      <c r="AH391" s="5"/>
      <c r="AI391" s="5"/>
      <c r="AJ391" s="5"/>
      <c r="AK391" s="5" t="s">
        <v>7028</v>
      </c>
      <c r="AL391" s="5" t="s">
        <v>2734</v>
      </c>
      <c r="AM391" s="5" t="s">
        <v>7033</v>
      </c>
      <c r="AN391" s="75" t="s">
        <v>4042</v>
      </c>
      <c r="AO391" s="5" t="s">
        <v>7034</v>
      </c>
      <c r="AP391" s="5" t="s">
        <v>4253</v>
      </c>
      <c r="AQ391" s="5" t="s">
        <v>7035</v>
      </c>
      <c r="AR391" s="5" t="s">
        <v>4298</v>
      </c>
      <c r="AS391" s="5" t="s">
        <v>7036</v>
      </c>
      <c r="AT391" s="5" t="s">
        <v>1153</v>
      </c>
      <c r="AU391" s="5" t="s">
        <v>9294</v>
      </c>
      <c r="AV391" s="5" t="s">
        <v>1153</v>
      </c>
      <c r="AW391" s="5" t="s">
        <v>9294</v>
      </c>
      <c r="AX391" s="5" t="s">
        <v>1153</v>
      </c>
      <c r="AY391" s="5" t="s">
        <v>9294</v>
      </c>
      <c r="AZ391" s="5" t="s">
        <v>1153</v>
      </c>
      <c r="BA391" s="5" t="s">
        <v>9294</v>
      </c>
      <c r="BB391" s="33" t="s">
        <v>902</v>
      </c>
      <c r="BC391" s="100">
        <v>44672</v>
      </c>
      <c r="BD391" s="33" t="s">
        <v>903</v>
      </c>
      <c r="BE391" s="104"/>
      <c r="BF391" s="96"/>
      <c r="BG391" s="96"/>
      <c r="BH391" s="96"/>
      <c r="BI391" s="96"/>
      <c r="BJ391" s="44" t="s">
        <v>956</v>
      </c>
      <c r="BK391" s="104"/>
      <c r="BL391" s="104"/>
      <c r="BM391" s="178"/>
      <c r="BN391" s="8" t="s">
        <v>5203</v>
      </c>
      <c r="BO391" s="17" t="s">
        <v>5225</v>
      </c>
      <c r="BP391" s="17"/>
      <c r="BQ391" s="17"/>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c r="EE391" s="178"/>
      <c r="EF391" s="178"/>
      <c r="EG391" s="178"/>
      <c r="EH391" s="178"/>
      <c r="EI391" s="178"/>
      <c r="EJ391" s="178"/>
      <c r="EK391" s="178"/>
      <c r="EL391" s="178"/>
      <c r="EM391" s="178"/>
      <c r="EN391" s="178"/>
      <c r="EO391" s="178"/>
      <c r="EP391" s="178"/>
      <c r="EQ391" s="178"/>
      <c r="ER391" s="178"/>
      <c r="ES391" s="178"/>
      <c r="ET391" s="178"/>
      <c r="EU391" s="178"/>
      <c r="EV391" s="178"/>
      <c r="EW391" s="178"/>
      <c r="EX391" s="178"/>
      <c r="EY391" s="178"/>
      <c r="EZ391" s="178"/>
      <c r="FA391" s="178"/>
      <c r="FB391" s="178"/>
      <c r="FC391" s="178"/>
      <c r="FD391" s="178"/>
      <c r="FE391" s="178"/>
      <c r="FF391" s="178"/>
      <c r="FG391" s="178"/>
      <c r="FH391" s="178"/>
      <c r="FI391" s="178"/>
      <c r="FJ391" s="178"/>
      <c r="FK391" s="178"/>
      <c r="FL391" s="178"/>
      <c r="FM391" s="178"/>
      <c r="FN391" s="178"/>
      <c r="FO391" s="178"/>
      <c r="FP391" s="178"/>
      <c r="FQ391" s="178"/>
      <c r="FR391" s="178"/>
      <c r="FS391" s="178"/>
      <c r="FT391" s="178"/>
      <c r="FU391" s="178"/>
      <c r="FV391" s="178"/>
      <c r="FW391" s="178"/>
      <c r="FX391" s="178"/>
      <c r="FY391" s="178"/>
      <c r="FZ391" s="178"/>
      <c r="GA391" s="178"/>
      <c r="GB391" s="178"/>
      <c r="GC391" s="178"/>
      <c r="GD391" s="178"/>
      <c r="GE391" s="178"/>
      <c r="GF391" s="178"/>
      <c r="GG391" s="178"/>
      <c r="GH391" s="178"/>
      <c r="GI391" s="178"/>
      <c r="GJ391" s="178"/>
      <c r="GK391" s="178"/>
      <c r="GL391" s="178"/>
      <c r="GM391" s="178"/>
      <c r="GN391" s="178"/>
      <c r="GO391" s="178"/>
      <c r="GP391" s="178"/>
      <c r="GQ391" s="178"/>
      <c r="GR391" s="178"/>
      <c r="GS391" s="178"/>
      <c r="GT391" s="178"/>
      <c r="GU391" s="178"/>
      <c r="GV391" s="178"/>
      <c r="GW391" s="178"/>
      <c r="GX391" s="178"/>
      <c r="GY391" s="178"/>
      <c r="GZ391" s="178"/>
      <c r="HA391" s="178"/>
      <c r="HB391" s="178"/>
      <c r="HC391" s="178"/>
      <c r="HD391" s="178"/>
      <c r="HE391" s="178"/>
      <c r="HF391" s="178"/>
      <c r="HG391" s="178"/>
      <c r="HH391" s="178"/>
      <c r="HI391" s="178"/>
      <c r="HJ391" s="178"/>
      <c r="HK391" s="178"/>
      <c r="HL391" s="178"/>
      <c r="HM391" s="178"/>
      <c r="HN391" s="178"/>
      <c r="HO391" s="178"/>
      <c r="HP391" s="178"/>
      <c r="HQ391" s="178"/>
      <c r="HR391" s="178"/>
      <c r="HS391" s="178"/>
      <c r="HT391" s="178"/>
      <c r="HU391" s="178"/>
      <c r="HV391" s="178"/>
      <c r="HW391" s="178"/>
      <c r="HX391" s="178"/>
      <c r="HY391" s="178"/>
      <c r="HZ391" s="178"/>
      <c r="IA391" s="178"/>
      <c r="IB391" s="178"/>
      <c r="IC391" s="178"/>
      <c r="ID391" s="178"/>
      <c r="IE391" s="178"/>
      <c r="IF391" s="178"/>
      <c r="IG391" s="178"/>
      <c r="IH391" s="178"/>
      <c r="II391" s="178"/>
      <c r="IJ391" s="178"/>
      <c r="IK391" s="178"/>
      <c r="IL391" s="178"/>
      <c r="IM391" s="178"/>
      <c r="IN391" s="178"/>
      <c r="IO391" s="178"/>
      <c r="IP391" s="178"/>
      <c r="IQ391" s="178"/>
      <c r="IR391" s="178"/>
      <c r="IS391" s="178"/>
      <c r="IT391" s="178"/>
      <c r="IU391" s="178"/>
      <c r="IV391" s="178"/>
      <c r="IW391" s="178"/>
      <c r="IX391" s="178"/>
      <c r="IY391" s="178"/>
      <c r="IZ391" s="178"/>
      <c r="JA391" s="178"/>
      <c r="JB391" s="178"/>
      <c r="JC391" s="178"/>
      <c r="JD391" s="178"/>
      <c r="JE391" s="178"/>
      <c r="JF391" s="178"/>
      <c r="JG391" s="178"/>
      <c r="JH391" s="178"/>
      <c r="JI391" s="178"/>
      <c r="JJ391" s="178"/>
      <c r="JK391" s="178"/>
      <c r="JL391" s="178"/>
      <c r="JM391" s="178"/>
      <c r="JN391" s="178"/>
    </row>
    <row r="392" spans="1:274" s="62" customFormat="1" ht="90" hidden="1" customHeight="1" x14ac:dyDescent="0.3">
      <c r="A392" s="106" t="s">
        <v>1629</v>
      </c>
      <c r="B392" s="17" t="s">
        <v>904</v>
      </c>
      <c r="C392" s="92">
        <v>43812</v>
      </c>
      <c r="D392" s="92" t="s">
        <v>4288</v>
      </c>
      <c r="E392" s="106" t="s">
        <v>1037</v>
      </c>
      <c r="F392" s="89" t="s">
        <v>7037</v>
      </c>
      <c r="G392" s="89" t="s">
        <v>836</v>
      </c>
      <c r="H392" s="89" t="s">
        <v>837</v>
      </c>
      <c r="I392" s="89" t="s">
        <v>838</v>
      </c>
      <c r="J392" s="158" t="s">
        <v>839</v>
      </c>
      <c r="K392" s="187">
        <v>1</v>
      </c>
      <c r="L392" s="311">
        <v>43878</v>
      </c>
      <c r="M392" s="311">
        <v>44196</v>
      </c>
      <c r="N392" s="39">
        <f t="shared" si="13"/>
        <v>46</v>
      </c>
      <c r="O392" s="147">
        <v>1</v>
      </c>
      <c r="P392" s="17" t="s">
        <v>48</v>
      </c>
      <c r="Q392" s="17" t="s">
        <v>900</v>
      </c>
      <c r="R392" s="5" t="s">
        <v>7038</v>
      </c>
      <c r="S392" s="146">
        <f t="shared" si="12"/>
        <v>285</v>
      </c>
      <c r="T392" s="17"/>
      <c r="U392" s="17"/>
      <c r="V392" s="17"/>
      <c r="W392" s="159" t="s">
        <v>937</v>
      </c>
      <c r="X392" s="159" t="s">
        <v>937</v>
      </c>
      <c r="Y392" s="159" t="s">
        <v>937</v>
      </c>
      <c r="Z392" s="159" t="s">
        <v>937</v>
      </c>
      <c r="AA392" s="5" t="s">
        <v>937</v>
      </c>
      <c r="AB392" s="5" t="s">
        <v>937</v>
      </c>
      <c r="AC392" s="5" t="s">
        <v>937</v>
      </c>
      <c r="AD392" s="5" t="s">
        <v>1160</v>
      </c>
      <c r="AE392" s="5" t="s">
        <v>7039</v>
      </c>
      <c r="AF392" s="5" t="s">
        <v>8811</v>
      </c>
      <c r="AG392" s="5" t="s">
        <v>7040</v>
      </c>
      <c r="AH392" s="5" t="s">
        <v>1861</v>
      </c>
      <c r="AI392" s="5" t="s">
        <v>7041</v>
      </c>
      <c r="AJ392" s="37"/>
      <c r="AK392" s="5" t="s">
        <v>7042</v>
      </c>
      <c r="AL392" s="5" t="s">
        <v>2616</v>
      </c>
      <c r="AM392" s="5" t="s">
        <v>3644</v>
      </c>
      <c r="AN392" s="5" t="s">
        <v>2616</v>
      </c>
      <c r="AO392" s="5" t="s">
        <v>3644</v>
      </c>
      <c r="AP392" s="5" t="s">
        <v>1153</v>
      </c>
      <c r="AQ392" s="5" t="s">
        <v>3644</v>
      </c>
      <c r="AR392" s="5" t="s">
        <v>1153</v>
      </c>
      <c r="AS392" s="5" t="s">
        <v>3644</v>
      </c>
      <c r="AT392" s="5" t="s">
        <v>1153</v>
      </c>
      <c r="AU392" s="5" t="s">
        <v>3644</v>
      </c>
      <c r="AV392" s="5" t="s">
        <v>1153</v>
      </c>
      <c r="AW392" s="5" t="s">
        <v>3644</v>
      </c>
      <c r="AX392" s="5" t="s">
        <v>1153</v>
      </c>
      <c r="AY392" s="5" t="s">
        <v>3644</v>
      </c>
      <c r="AZ392" s="5" t="s">
        <v>1153</v>
      </c>
      <c r="BA392" s="5" t="s">
        <v>3644</v>
      </c>
      <c r="BB392" s="33" t="s">
        <v>781</v>
      </c>
      <c r="BC392" s="100">
        <v>44224</v>
      </c>
      <c r="BD392" s="33" t="s">
        <v>903</v>
      </c>
      <c r="BE392" s="104"/>
      <c r="BF392" s="96"/>
      <c r="BG392" s="96"/>
      <c r="BH392" s="96"/>
      <c r="BI392" s="96"/>
      <c r="BJ392" s="44" t="s">
        <v>956</v>
      </c>
      <c r="BK392" s="104"/>
      <c r="BL392" s="104"/>
      <c r="BM392" s="178"/>
      <c r="BN392" s="156" t="s">
        <v>5221</v>
      </c>
      <c r="BO392" s="143" t="s">
        <v>5226</v>
      </c>
      <c r="BP392" s="143"/>
      <c r="BQ392" s="143"/>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c r="EE392" s="178"/>
      <c r="EF392" s="178"/>
      <c r="EG392" s="178"/>
      <c r="EH392" s="178"/>
      <c r="EI392" s="178"/>
      <c r="EJ392" s="178"/>
      <c r="EK392" s="178"/>
      <c r="EL392" s="178"/>
      <c r="EM392" s="178"/>
      <c r="EN392" s="178"/>
      <c r="EO392" s="178"/>
      <c r="EP392" s="178"/>
      <c r="EQ392" s="178"/>
      <c r="ER392" s="178"/>
      <c r="ES392" s="178"/>
      <c r="ET392" s="178"/>
      <c r="EU392" s="178"/>
      <c r="EV392" s="178"/>
      <c r="EW392" s="178"/>
      <c r="EX392" s="178"/>
      <c r="EY392" s="178"/>
      <c r="EZ392" s="178"/>
      <c r="FA392" s="178"/>
      <c r="FB392" s="178"/>
      <c r="FC392" s="178"/>
      <c r="FD392" s="178"/>
      <c r="FE392" s="178"/>
      <c r="FF392" s="178"/>
      <c r="FG392" s="178"/>
      <c r="FH392" s="178"/>
      <c r="FI392" s="178"/>
      <c r="FJ392" s="178"/>
      <c r="FK392" s="178"/>
      <c r="FL392" s="178"/>
      <c r="FM392" s="178"/>
      <c r="FN392" s="178"/>
      <c r="FO392" s="178"/>
      <c r="FP392" s="178"/>
      <c r="FQ392" s="178"/>
      <c r="FR392" s="178"/>
      <c r="FS392" s="178"/>
      <c r="FT392" s="178"/>
      <c r="FU392" s="178"/>
      <c r="FV392" s="178"/>
      <c r="FW392" s="178"/>
      <c r="FX392" s="178"/>
      <c r="FY392" s="178"/>
      <c r="FZ392" s="178"/>
      <c r="GA392" s="178"/>
      <c r="GB392" s="178"/>
      <c r="GC392" s="178"/>
      <c r="GD392" s="178"/>
      <c r="GE392" s="178"/>
      <c r="GF392" s="178"/>
      <c r="GG392" s="178"/>
      <c r="GH392" s="178"/>
      <c r="GI392" s="178"/>
      <c r="GJ392" s="178"/>
      <c r="GK392" s="178"/>
      <c r="GL392" s="178"/>
      <c r="GM392" s="178"/>
      <c r="GN392" s="178"/>
      <c r="GO392" s="178"/>
      <c r="GP392" s="178"/>
      <c r="GQ392" s="178"/>
      <c r="GR392" s="178"/>
      <c r="GS392" s="178"/>
      <c r="GT392" s="178"/>
      <c r="GU392" s="178"/>
      <c r="GV392" s="178"/>
      <c r="GW392" s="178"/>
      <c r="GX392" s="178"/>
      <c r="GY392" s="178"/>
      <c r="GZ392" s="178"/>
      <c r="HA392" s="178"/>
      <c r="HB392" s="178"/>
      <c r="HC392" s="178"/>
      <c r="HD392" s="178"/>
      <c r="HE392" s="178"/>
      <c r="HF392" s="178"/>
      <c r="HG392" s="178"/>
      <c r="HH392" s="178"/>
      <c r="HI392" s="178"/>
      <c r="HJ392" s="178"/>
      <c r="HK392" s="178"/>
      <c r="HL392" s="178"/>
      <c r="HM392" s="178"/>
      <c r="HN392" s="178"/>
      <c r="HO392" s="178"/>
      <c r="HP392" s="178"/>
      <c r="HQ392" s="178"/>
      <c r="HR392" s="178"/>
      <c r="HS392" s="178"/>
      <c r="HT392" s="178"/>
      <c r="HU392" s="178"/>
      <c r="HV392" s="178"/>
      <c r="HW392" s="178"/>
      <c r="HX392" s="178"/>
      <c r="HY392" s="178"/>
      <c r="HZ392" s="178"/>
      <c r="IA392" s="178"/>
      <c r="IB392" s="178"/>
      <c r="IC392" s="178"/>
      <c r="ID392" s="178"/>
      <c r="IE392" s="178"/>
      <c r="IF392" s="178"/>
      <c r="IG392" s="178"/>
      <c r="IH392" s="178"/>
      <c r="II392" s="178"/>
      <c r="IJ392" s="178"/>
      <c r="IK392" s="178"/>
      <c r="IL392" s="178"/>
      <c r="IM392" s="178"/>
      <c r="IN392" s="178"/>
      <c r="IO392" s="178"/>
      <c r="IP392" s="178"/>
      <c r="IQ392" s="178"/>
      <c r="IR392" s="178"/>
      <c r="IS392" s="178"/>
      <c r="IT392" s="178"/>
      <c r="IU392" s="178"/>
      <c r="IV392" s="178"/>
      <c r="IW392" s="178"/>
      <c r="IX392" s="178"/>
      <c r="IY392" s="178"/>
      <c r="IZ392" s="178"/>
      <c r="JA392" s="178"/>
      <c r="JB392" s="178"/>
      <c r="JC392" s="178"/>
      <c r="JD392" s="178"/>
      <c r="JE392" s="178"/>
      <c r="JF392" s="178"/>
      <c r="JG392" s="178"/>
      <c r="JH392" s="178"/>
      <c r="JI392" s="178"/>
      <c r="JJ392" s="178"/>
      <c r="JK392" s="178"/>
      <c r="JL392" s="178"/>
      <c r="JM392" s="178"/>
      <c r="JN392" s="178"/>
    </row>
    <row r="393" spans="1:274" s="62" customFormat="1" ht="90" hidden="1" customHeight="1" x14ac:dyDescent="0.3">
      <c r="A393" s="32" t="s">
        <v>1630</v>
      </c>
      <c r="B393" s="35" t="s">
        <v>904</v>
      </c>
      <c r="C393" s="34">
        <v>43812</v>
      </c>
      <c r="D393" s="92" t="s">
        <v>4288</v>
      </c>
      <c r="E393" s="32" t="s">
        <v>1037</v>
      </c>
      <c r="F393" s="86" t="s">
        <v>7043</v>
      </c>
      <c r="G393" s="86" t="s">
        <v>836</v>
      </c>
      <c r="H393" s="86" t="s">
        <v>840</v>
      </c>
      <c r="I393" s="86" t="s">
        <v>841</v>
      </c>
      <c r="J393" s="188" t="s">
        <v>839</v>
      </c>
      <c r="K393" s="189">
        <v>1</v>
      </c>
      <c r="L393" s="313">
        <v>44229</v>
      </c>
      <c r="M393" s="313">
        <v>44560</v>
      </c>
      <c r="N393" s="39">
        <f t="shared" si="13"/>
        <v>48</v>
      </c>
      <c r="O393" s="148">
        <v>1</v>
      </c>
      <c r="P393" s="17" t="s">
        <v>48</v>
      </c>
      <c r="Q393" s="17" t="s">
        <v>900</v>
      </c>
      <c r="R393" s="5" t="s">
        <v>7044</v>
      </c>
      <c r="S393" s="146">
        <f t="shared" si="12"/>
        <v>389</v>
      </c>
      <c r="T393" s="17"/>
      <c r="U393" s="17"/>
      <c r="V393" s="17"/>
      <c r="W393" s="159" t="s">
        <v>937</v>
      </c>
      <c r="X393" s="159" t="s">
        <v>937</v>
      </c>
      <c r="Y393" s="159" t="s">
        <v>937</v>
      </c>
      <c r="Z393" s="159" t="s">
        <v>937</v>
      </c>
      <c r="AA393" s="5" t="s">
        <v>937</v>
      </c>
      <c r="AB393" s="5" t="s">
        <v>937</v>
      </c>
      <c r="AC393" s="5" t="s">
        <v>937</v>
      </c>
      <c r="AD393" s="5" t="s">
        <v>952</v>
      </c>
      <c r="AE393" s="5" t="s">
        <v>7045</v>
      </c>
      <c r="AF393" s="5" t="s">
        <v>7046</v>
      </c>
      <c r="AG393" s="5" t="s">
        <v>7047</v>
      </c>
      <c r="AH393" s="5" t="s">
        <v>1862</v>
      </c>
      <c r="AI393" s="5" t="s">
        <v>7048</v>
      </c>
      <c r="AJ393" s="5"/>
      <c r="AK393" s="5" t="s">
        <v>7049</v>
      </c>
      <c r="AL393" s="5" t="s">
        <v>2735</v>
      </c>
      <c r="AM393" s="98" t="s">
        <v>8812</v>
      </c>
      <c r="AN393" s="75" t="s">
        <v>8813</v>
      </c>
      <c r="AO393" s="5" t="s">
        <v>7050</v>
      </c>
      <c r="AP393" s="5" t="s">
        <v>1153</v>
      </c>
      <c r="AQ393" s="5" t="s">
        <v>4280</v>
      </c>
      <c r="AR393" s="5" t="s">
        <v>1153</v>
      </c>
      <c r="AS393" s="5" t="s">
        <v>4280</v>
      </c>
      <c r="AT393" s="5" t="s">
        <v>1153</v>
      </c>
      <c r="AU393" s="5" t="s">
        <v>4280</v>
      </c>
      <c r="AV393" s="5" t="s">
        <v>1153</v>
      </c>
      <c r="AW393" s="5" t="s">
        <v>4280</v>
      </c>
      <c r="AX393" s="5" t="s">
        <v>1153</v>
      </c>
      <c r="AY393" s="5" t="s">
        <v>4280</v>
      </c>
      <c r="AZ393" s="5" t="s">
        <v>1153</v>
      </c>
      <c r="BA393" s="5" t="s">
        <v>4280</v>
      </c>
      <c r="BB393" s="33" t="s">
        <v>3062</v>
      </c>
      <c r="BC393" s="100">
        <v>44487</v>
      </c>
      <c r="BD393" s="33" t="s">
        <v>903</v>
      </c>
      <c r="BE393" s="104"/>
      <c r="BF393" s="96"/>
      <c r="BG393" s="96"/>
      <c r="BH393" s="96"/>
      <c r="BI393" s="96"/>
      <c r="BJ393" s="44" t="s">
        <v>956</v>
      </c>
      <c r="BK393" s="104"/>
      <c r="BL393" s="104"/>
      <c r="BM393" s="178"/>
      <c r="BN393" s="8" t="s">
        <v>5221</v>
      </c>
      <c r="BO393" s="17" t="s">
        <v>5226</v>
      </c>
      <c r="BP393" s="17"/>
      <c r="BQ393" s="17"/>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c r="EE393" s="178"/>
      <c r="EF393" s="178"/>
      <c r="EG393" s="178"/>
      <c r="EH393" s="178"/>
      <c r="EI393" s="178"/>
      <c r="EJ393" s="178"/>
      <c r="EK393" s="178"/>
      <c r="EL393" s="178"/>
      <c r="EM393" s="178"/>
      <c r="EN393" s="178"/>
      <c r="EO393" s="178"/>
      <c r="EP393" s="178"/>
      <c r="EQ393" s="178"/>
      <c r="ER393" s="178"/>
      <c r="ES393" s="178"/>
      <c r="ET393" s="178"/>
      <c r="EU393" s="178"/>
      <c r="EV393" s="178"/>
      <c r="EW393" s="178"/>
      <c r="EX393" s="178"/>
      <c r="EY393" s="178"/>
      <c r="EZ393" s="178"/>
      <c r="FA393" s="178"/>
      <c r="FB393" s="178"/>
      <c r="FC393" s="178"/>
      <c r="FD393" s="178"/>
      <c r="FE393" s="178"/>
      <c r="FF393" s="178"/>
      <c r="FG393" s="178"/>
      <c r="FH393" s="178"/>
      <c r="FI393" s="178"/>
      <c r="FJ393" s="178"/>
      <c r="FK393" s="178"/>
      <c r="FL393" s="178"/>
      <c r="FM393" s="178"/>
      <c r="FN393" s="178"/>
      <c r="FO393" s="178"/>
      <c r="FP393" s="178"/>
      <c r="FQ393" s="178"/>
      <c r="FR393" s="178"/>
      <c r="FS393" s="178"/>
      <c r="FT393" s="178"/>
      <c r="FU393" s="178"/>
      <c r="FV393" s="178"/>
      <c r="FW393" s="178"/>
      <c r="FX393" s="178"/>
      <c r="FY393" s="178"/>
      <c r="FZ393" s="178"/>
      <c r="GA393" s="178"/>
      <c r="GB393" s="178"/>
      <c r="GC393" s="178"/>
      <c r="GD393" s="178"/>
      <c r="GE393" s="178"/>
      <c r="GF393" s="178"/>
      <c r="GG393" s="178"/>
      <c r="GH393" s="178"/>
      <c r="GI393" s="178"/>
      <c r="GJ393" s="178"/>
      <c r="GK393" s="178"/>
      <c r="GL393" s="178"/>
      <c r="GM393" s="178"/>
      <c r="GN393" s="178"/>
      <c r="GO393" s="178"/>
      <c r="GP393" s="178"/>
      <c r="GQ393" s="178"/>
      <c r="GR393" s="178"/>
      <c r="GS393" s="178"/>
      <c r="GT393" s="178"/>
      <c r="GU393" s="178"/>
      <c r="GV393" s="178"/>
      <c r="GW393" s="178"/>
      <c r="GX393" s="178"/>
      <c r="GY393" s="178"/>
      <c r="GZ393" s="178"/>
      <c r="HA393" s="178"/>
      <c r="HB393" s="178"/>
      <c r="HC393" s="178"/>
      <c r="HD393" s="178"/>
      <c r="HE393" s="178"/>
      <c r="HF393" s="178"/>
      <c r="HG393" s="178"/>
      <c r="HH393" s="178"/>
      <c r="HI393" s="178"/>
      <c r="HJ393" s="178"/>
      <c r="HK393" s="178"/>
      <c r="HL393" s="178"/>
      <c r="HM393" s="178"/>
      <c r="HN393" s="178"/>
      <c r="HO393" s="178"/>
      <c r="HP393" s="178"/>
      <c r="HQ393" s="178"/>
      <c r="HR393" s="178"/>
      <c r="HS393" s="178"/>
      <c r="HT393" s="178"/>
      <c r="HU393" s="178"/>
      <c r="HV393" s="178"/>
      <c r="HW393" s="178"/>
      <c r="HX393" s="178"/>
      <c r="HY393" s="178"/>
      <c r="HZ393" s="178"/>
      <c r="IA393" s="178"/>
      <c r="IB393" s="178"/>
      <c r="IC393" s="178"/>
      <c r="ID393" s="178"/>
      <c r="IE393" s="178"/>
      <c r="IF393" s="178"/>
      <c r="IG393" s="178"/>
      <c r="IH393" s="178"/>
      <c r="II393" s="178"/>
      <c r="IJ393" s="178"/>
      <c r="IK393" s="178"/>
      <c r="IL393" s="178"/>
      <c r="IM393" s="178"/>
      <c r="IN393" s="178"/>
      <c r="IO393" s="178"/>
      <c r="IP393" s="178"/>
      <c r="IQ393" s="178"/>
      <c r="IR393" s="178"/>
      <c r="IS393" s="178"/>
      <c r="IT393" s="178"/>
      <c r="IU393" s="178"/>
      <c r="IV393" s="178"/>
      <c r="IW393" s="178"/>
      <c r="IX393" s="178"/>
      <c r="IY393" s="178"/>
      <c r="IZ393" s="178"/>
      <c r="JA393" s="178"/>
      <c r="JB393" s="178"/>
      <c r="JC393" s="178"/>
      <c r="JD393" s="178"/>
      <c r="JE393" s="178"/>
      <c r="JF393" s="178"/>
      <c r="JG393" s="178"/>
      <c r="JH393" s="178"/>
      <c r="JI393" s="178"/>
      <c r="JJ393" s="178"/>
      <c r="JK393" s="178"/>
      <c r="JL393" s="178"/>
      <c r="JM393" s="178"/>
      <c r="JN393" s="178"/>
    </row>
    <row r="394" spans="1:274" s="62" customFormat="1" ht="90" hidden="1" customHeight="1" x14ac:dyDescent="0.3">
      <c r="A394" s="106" t="s">
        <v>1631</v>
      </c>
      <c r="B394" s="17" t="s">
        <v>904</v>
      </c>
      <c r="C394" s="92">
        <v>43812</v>
      </c>
      <c r="D394" s="92" t="s">
        <v>4288</v>
      </c>
      <c r="E394" s="106" t="s">
        <v>1027</v>
      </c>
      <c r="F394" s="89" t="s">
        <v>8814</v>
      </c>
      <c r="G394" s="89" t="s">
        <v>842</v>
      </c>
      <c r="H394" s="89" t="s">
        <v>843</v>
      </c>
      <c r="I394" s="89" t="s">
        <v>844</v>
      </c>
      <c r="J394" s="158" t="s">
        <v>835</v>
      </c>
      <c r="K394" s="179">
        <v>2</v>
      </c>
      <c r="L394" s="311">
        <v>43891</v>
      </c>
      <c r="M394" s="311">
        <v>44196</v>
      </c>
      <c r="N394" s="39">
        <f t="shared" si="13"/>
        <v>44</v>
      </c>
      <c r="O394" s="164">
        <v>0</v>
      </c>
      <c r="P394" s="17" t="s">
        <v>48</v>
      </c>
      <c r="Q394" s="17" t="s">
        <v>898</v>
      </c>
      <c r="R394" s="5" t="s">
        <v>2789</v>
      </c>
      <c r="S394" s="146">
        <f t="shared" si="12"/>
        <v>286</v>
      </c>
      <c r="T394" s="159" t="s">
        <v>937</v>
      </c>
      <c r="U394" s="159" t="s">
        <v>937</v>
      </c>
      <c r="V394" s="159" t="s">
        <v>937</v>
      </c>
      <c r="W394" s="159" t="s">
        <v>937</v>
      </c>
      <c r="X394" s="159" t="s">
        <v>937</v>
      </c>
      <c r="Y394" s="159" t="s">
        <v>937</v>
      </c>
      <c r="Z394" s="159" t="s">
        <v>937</v>
      </c>
      <c r="AA394" s="5" t="s">
        <v>937</v>
      </c>
      <c r="AB394" s="5" t="s">
        <v>937</v>
      </c>
      <c r="AC394" s="5" t="s">
        <v>937</v>
      </c>
      <c r="AD394" s="5" t="s">
        <v>1160</v>
      </c>
      <c r="AE394" s="5" t="s">
        <v>7051</v>
      </c>
      <c r="AF394" s="5" t="s">
        <v>7052</v>
      </c>
      <c r="AG394" s="5" t="s">
        <v>7053</v>
      </c>
      <c r="AH394" s="5" t="s">
        <v>1863</v>
      </c>
      <c r="AI394" s="5" t="s">
        <v>7054</v>
      </c>
      <c r="AJ394" s="5" t="s">
        <v>2214</v>
      </c>
      <c r="AK394" s="5" t="s">
        <v>7055</v>
      </c>
      <c r="AL394" s="5" t="s">
        <v>7056</v>
      </c>
      <c r="AM394" s="5" t="s">
        <v>7057</v>
      </c>
      <c r="AN394" s="65" t="s">
        <v>2616</v>
      </c>
      <c r="AO394" s="65" t="s">
        <v>3860</v>
      </c>
      <c r="AP394" s="5" t="s">
        <v>1153</v>
      </c>
      <c r="AQ394" s="65" t="s">
        <v>3860</v>
      </c>
      <c r="AR394" s="65" t="s">
        <v>1153</v>
      </c>
      <c r="AS394" s="65" t="s">
        <v>3860</v>
      </c>
      <c r="AT394" s="65" t="s">
        <v>1153</v>
      </c>
      <c r="AU394" s="65" t="s">
        <v>3860</v>
      </c>
      <c r="AV394" s="65" t="s">
        <v>1153</v>
      </c>
      <c r="AW394" s="65" t="s">
        <v>3860</v>
      </c>
      <c r="AX394" s="65" t="s">
        <v>1153</v>
      </c>
      <c r="AY394" s="65" t="s">
        <v>3860</v>
      </c>
      <c r="AZ394" s="65" t="s">
        <v>1153</v>
      </c>
      <c r="BA394" s="65" t="s">
        <v>3860</v>
      </c>
      <c r="BB394" s="33" t="s">
        <v>1328</v>
      </c>
      <c r="BC394" s="100">
        <v>44377</v>
      </c>
      <c r="BD394" s="33" t="s">
        <v>1808</v>
      </c>
      <c r="BE394" s="100">
        <v>44377</v>
      </c>
      <c r="BF394" s="65" t="s">
        <v>2774</v>
      </c>
      <c r="BG394" s="96" t="s">
        <v>1153</v>
      </c>
      <c r="BH394" s="96" t="s">
        <v>9246</v>
      </c>
      <c r="BI394" s="96" t="s">
        <v>9258</v>
      </c>
      <c r="BJ394" s="44" t="s">
        <v>4368</v>
      </c>
      <c r="BK394" s="104" t="s">
        <v>1153</v>
      </c>
      <c r="BL394" s="104" t="s">
        <v>1631</v>
      </c>
      <c r="BM394" s="178"/>
      <c r="BN394" s="8" t="s">
        <v>5203</v>
      </c>
      <c r="BO394" s="17" t="s">
        <v>5227</v>
      </c>
      <c r="BP394" s="17"/>
      <c r="BQ394" s="17"/>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c r="EE394" s="178"/>
      <c r="EF394" s="178"/>
      <c r="EG394" s="178"/>
      <c r="EH394" s="178"/>
      <c r="EI394" s="178"/>
      <c r="EJ394" s="178"/>
      <c r="EK394" s="178"/>
      <c r="EL394" s="178"/>
      <c r="EM394" s="178"/>
      <c r="EN394" s="178"/>
      <c r="EO394" s="178"/>
      <c r="EP394" s="178"/>
      <c r="EQ394" s="178"/>
      <c r="ER394" s="178"/>
      <c r="ES394" s="178"/>
      <c r="ET394" s="178"/>
      <c r="EU394" s="178"/>
      <c r="EV394" s="178"/>
      <c r="EW394" s="178"/>
      <c r="EX394" s="178"/>
      <c r="EY394" s="178"/>
      <c r="EZ394" s="178"/>
      <c r="FA394" s="178"/>
      <c r="FB394" s="178"/>
      <c r="FC394" s="178"/>
      <c r="FD394" s="178"/>
      <c r="FE394" s="178"/>
      <c r="FF394" s="178"/>
      <c r="FG394" s="178"/>
      <c r="FH394" s="178"/>
      <c r="FI394" s="178"/>
      <c r="FJ394" s="178"/>
      <c r="FK394" s="178"/>
      <c r="FL394" s="178"/>
      <c r="FM394" s="178"/>
      <c r="FN394" s="178"/>
      <c r="FO394" s="178"/>
      <c r="FP394" s="178"/>
      <c r="FQ394" s="178"/>
      <c r="FR394" s="178"/>
      <c r="FS394" s="178"/>
      <c r="FT394" s="178"/>
      <c r="FU394" s="178"/>
      <c r="FV394" s="178"/>
      <c r="FW394" s="178"/>
      <c r="FX394" s="178"/>
      <c r="FY394" s="178"/>
      <c r="FZ394" s="178"/>
      <c r="GA394" s="178"/>
      <c r="GB394" s="178"/>
      <c r="GC394" s="178"/>
      <c r="GD394" s="178"/>
      <c r="GE394" s="178"/>
      <c r="GF394" s="178"/>
      <c r="GG394" s="178"/>
      <c r="GH394" s="178"/>
      <c r="GI394" s="178"/>
      <c r="GJ394" s="178"/>
      <c r="GK394" s="178"/>
      <c r="GL394" s="178"/>
      <c r="GM394" s="178"/>
      <c r="GN394" s="178"/>
      <c r="GO394" s="178"/>
      <c r="GP394" s="178"/>
      <c r="GQ394" s="178"/>
      <c r="GR394" s="178"/>
      <c r="GS394" s="178"/>
      <c r="GT394" s="178"/>
      <c r="GU394" s="178"/>
      <c r="GV394" s="178"/>
      <c r="GW394" s="178"/>
      <c r="GX394" s="178"/>
      <c r="GY394" s="178"/>
      <c r="GZ394" s="178"/>
      <c r="HA394" s="178"/>
      <c r="HB394" s="178"/>
      <c r="HC394" s="178"/>
      <c r="HD394" s="178"/>
      <c r="HE394" s="178"/>
      <c r="HF394" s="178"/>
      <c r="HG394" s="178"/>
      <c r="HH394" s="178"/>
      <c r="HI394" s="178"/>
      <c r="HJ394" s="178"/>
      <c r="HK394" s="178"/>
      <c r="HL394" s="178"/>
      <c r="HM394" s="178"/>
      <c r="HN394" s="178"/>
      <c r="HO394" s="178"/>
      <c r="HP394" s="178"/>
      <c r="HQ394" s="178"/>
      <c r="HR394" s="178"/>
      <c r="HS394" s="178"/>
      <c r="HT394" s="178"/>
      <c r="HU394" s="178"/>
      <c r="HV394" s="178"/>
      <c r="HW394" s="178"/>
      <c r="HX394" s="178"/>
      <c r="HY394" s="178"/>
      <c r="HZ394" s="178"/>
      <c r="IA394" s="178"/>
      <c r="IB394" s="178"/>
      <c r="IC394" s="178"/>
      <c r="ID394" s="178"/>
      <c r="IE394" s="178"/>
      <c r="IF394" s="178"/>
      <c r="IG394" s="178"/>
      <c r="IH394" s="178"/>
      <c r="II394" s="178"/>
      <c r="IJ394" s="178"/>
      <c r="IK394" s="178"/>
      <c r="IL394" s="178"/>
      <c r="IM394" s="178"/>
      <c r="IN394" s="178"/>
      <c r="IO394" s="178"/>
      <c r="IP394" s="178"/>
      <c r="IQ394" s="178"/>
      <c r="IR394" s="178"/>
      <c r="IS394" s="178"/>
      <c r="IT394" s="178"/>
      <c r="IU394" s="178"/>
      <c r="IV394" s="178"/>
      <c r="IW394" s="178"/>
      <c r="IX394" s="178"/>
      <c r="IY394" s="178"/>
      <c r="IZ394" s="178"/>
      <c r="JA394" s="178"/>
      <c r="JB394" s="178"/>
      <c r="JC394" s="178"/>
      <c r="JD394" s="178"/>
      <c r="JE394" s="178"/>
      <c r="JF394" s="178"/>
      <c r="JG394" s="178"/>
      <c r="JH394" s="178"/>
      <c r="JI394" s="178"/>
      <c r="JJ394" s="178"/>
      <c r="JK394" s="178"/>
      <c r="JL394" s="178"/>
      <c r="JM394" s="178"/>
      <c r="JN394" s="178"/>
    </row>
    <row r="395" spans="1:274" s="62" customFormat="1" ht="90" hidden="1" customHeight="1" x14ac:dyDescent="0.3">
      <c r="A395" s="32" t="s">
        <v>1631</v>
      </c>
      <c r="B395" s="35" t="s">
        <v>904</v>
      </c>
      <c r="C395" s="34">
        <v>43812</v>
      </c>
      <c r="D395" s="92" t="s">
        <v>4288</v>
      </c>
      <c r="E395" s="32" t="s">
        <v>1027</v>
      </c>
      <c r="F395" s="86" t="s">
        <v>8815</v>
      </c>
      <c r="G395" s="183" t="s">
        <v>2697</v>
      </c>
      <c r="H395" s="183" t="s">
        <v>2698</v>
      </c>
      <c r="I395" s="183" t="s">
        <v>2699</v>
      </c>
      <c r="J395" s="184" t="s">
        <v>2700</v>
      </c>
      <c r="K395" s="185">
        <v>1</v>
      </c>
      <c r="L395" s="312">
        <v>43891</v>
      </c>
      <c r="M395" s="312">
        <v>44561</v>
      </c>
      <c r="N395" s="39">
        <f t="shared" si="13"/>
        <v>44</v>
      </c>
      <c r="O395" s="186">
        <v>1</v>
      </c>
      <c r="P395" s="17" t="s">
        <v>48</v>
      </c>
      <c r="Q395" s="17"/>
      <c r="R395" s="5" t="s">
        <v>7058</v>
      </c>
      <c r="S395" s="146">
        <f t="shared" si="12"/>
        <v>211</v>
      </c>
      <c r="T395" s="159" t="s">
        <v>937</v>
      </c>
      <c r="U395" s="159" t="s">
        <v>937</v>
      </c>
      <c r="V395" s="159" t="s">
        <v>937</v>
      </c>
      <c r="W395" s="159" t="s">
        <v>937</v>
      </c>
      <c r="X395" s="159" t="s">
        <v>937</v>
      </c>
      <c r="Y395" s="159" t="s">
        <v>937</v>
      </c>
      <c r="Z395" s="159" t="s">
        <v>937</v>
      </c>
      <c r="AA395" s="5" t="s">
        <v>937</v>
      </c>
      <c r="AB395" s="5" t="s">
        <v>937</v>
      </c>
      <c r="AC395" s="5" t="s">
        <v>937</v>
      </c>
      <c r="AD395" s="5"/>
      <c r="AE395" s="5"/>
      <c r="AF395" s="5"/>
      <c r="AG395" s="5"/>
      <c r="AH395" s="5"/>
      <c r="AI395" s="5"/>
      <c r="AJ395" s="5"/>
      <c r="AK395" s="5" t="s">
        <v>7055</v>
      </c>
      <c r="AL395" s="149" t="s">
        <v>2737</v>
      </c>
      <c r="AM395" s="5" t="s">
        <v>7059</v>
      </c>
      <c r="AN395" s="75" t="s">
        <v>4043</v>
      </c>
      <c r="AO395" s="5" t="s">
        <v>7060</v>
      </c>
      <c r="AP395" s="5" t="s">
        <v>4254</v>
      </c>
      <c r="AQ395" s="181" t="s">
        <v>7061</v>
      </c>
      <c r="AR395" s="5" t="s">
        <v>1153</v>
      </c>
      <c r="AS395" s="5" t="s">
        <v>4277</v>
      </c>
      <c r="AT395" s="5" t="s">
        <v>1153</v>
      </c>
      <c r="AU395" s="5" t="s">
        <v>4277</v>
      </c>
      <c r="AV395" s="5" t="s">
        <v>1153</v>
      </c>
      <c r="AW395" s="5" t="s">
        <v>4277</v>
      </c>
      <c r="AX395" s="5" t="s">
        <v>1153</v>
      </c>
      <c r="AY395" s="5" t="s">
        <v>4277</v>
      </c>
      <c r="AZ395" s="5" t="s">
        <v>1153</v>
      </c>
      <c r="BA395" s="5" t="s">
        <v>4277</v>
      </c>
      <c r="BB395" s="33" t="s">
        <v>781</v>
      </c>
      <c r="BC395" s="100">
        <v>44580</v>
      </c>
      <c r="BD395" s="33" t="s">
        <v>903</v>
      </c>
      <c r="BE395" s="104"/>
      <c r="BF395" s="96"/>
      <c r="BG395" s="96"/>
      <c r="BH395" s="96"/>
      <c r="BI395" s="96"/>
      <c r="BJ395" s="44" t="s">
        <v>956</v>
      </c>
      <c r="BK395" s="104"/>
      <c r="BL395" s="104"/>
      <c r="BM395" s="178"/>
      <c r="BN395" s="8" t="s">
        <v>5203</v>
      </c>
      <c r="BO395" s="17" t="s">
        <v>5227</v>
      </c>
      <c r="BP395" s="17"/>
      <c r="BQ395" s="17"/>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c r="EE395" s="178"/>
      <c r="EF395" s="178"/>
      <c r="EG395" s="178"/>
      <c r="EH395" s="178"/>
      <c r="EI395" s="178"/>
      <c r="EJ395" s="178"/>
      <c r="EK395" s="178"/>
      <c r="EL395" s="178"/>
      <c r="EM395" s="178"/>
      <c r="EN395" s="178"/>
      <c r="EO395" s="178"/>
      <c r="EP395" s="178"/>
      <c r="EQ395" s="178"/>
      <c r="ER395" s="178"/>
      <c r="ES395" s="178"/>
      <c r="ET395" s="178"/>
      <c r="EU395" s="178"/>
      <c r="EV395" s="178"/>
      <c r="EW395" s="178"/>
      <c r="EX395" s="178"/>
      <c r="EY395" s="178"/>
      <c r="EZ395" s="178"/>
      <c r="FA395" s="178"/>
      <c r="FB395" s="178"/>
      <c r="FC395" s="178"/>
      <c r="FD395" s="178"/>
      <c r="FE395" s="178"/>
      <c r="FF395" s="178"/>
      <c r="FG395" s="178"/>
      <c r="FH395" s="178"/>
      <c r="FI395" s="178"/>
      <c r="FJ395" s="178"/>
      <c r="FK395" s="178"/>
      <c r="FL395" s="178"/>
      <c r="FM395" s="178"/>
      <c r="FN395" s="178"/>
      <c r="FO395" s="178"/>
      <c r="FP395" s="178"/>
      <c r="FQ395" s="178"/>
      <c r="FR395" s="178"/>
      <c r="FS395" s="178"/>
      <c r="FT395" s="178"/>
      <c r="FU395" s="178"/>
      <c r="FV395" s="178"/>
      <c r="FW395" s="178"/>
      <c r="FX395" s="178"/>
      <c r="FY395" s="178"/>
      <c r="FZ395" s="178"/>
      <c r="GA395" s="178"/>
      <c r="GB395" s="178"/>
      <c r="GC395" s="178"/>
      <c r="GD395" s="178"/>
      <c r="GE395" s="178"/>
      <c r="GF395" s="178"/>
      <c r="GG395" s="178"/>
      <c r="GH395" s="178"/>
      <c r="GI395" s="178"/>
      <c r="GJ395" s="178"/>
      <c r="GK395" s="178"/>
      <c r="GL395" s="178"/>
      <c r="GM395" s="178"/>
      <c r="GN395" s="178"/>
      <c r="GO395" s="178"/>
      <c r="GP395" s="178"/>
      <c r="GQ395" s="178"/>
      <c r="GR395" s="178"/>
      <c r="GS395" s="178"/>
      <c r="GT395" s="178"/>
      <c r="GU395" s="178"/>
      <c r="GV395" s="178"/>
      <c r="GW395" s="178"/>
      <c r="GX395" s="178"/>
      <c r="GY395" s="178"/>
      <c r="GZ395" s="178"/>
      <c r="HA395" s="178"/>
      <c r="HB395" s="178"/>
      <c r="HC395" s="178"/>
      <c r="HD395" s="178"/>
      <c r="HE395" s="178"/>
      <c r="HF395" s="178"/>
      <c r="HG395" s="178"/>
      <c r="HH395" s="178"/>
      <c r="HI395" s="178"/>
      <c r="HJ395" s="178"/>
      <c r="HK395" s="178"/>
      <c r="HL395" s="178"/>
      <c r="HM395" s="178"/>
      <c r="HN395" s="178"/>
      <c r="HO395" s="178"/>
      <c r="HP395" s="178"/>
      <c r="HQ395" s="178"/>
      <c r="HR395" s="178"/>
      <c r="HS395" s="178"/>
      <c r="HT395" s="178"/>
      <c r="HU395" s="178"/>
      <c r="HV395" s="178"/>
      <c r="HW395" s="178"/>
      <c r="HX395" s="178"/>
      <c r="HY395" s="178"/>
      <c r="HZ395" s="178"/>
      <c r="IA395" s="178"/>
      <c r="IB395" s="178"/>
      <c r="IC395" s="178"/>
      <c r="ID395" s="178"/>
      <c r="IE395" s="178"/>
      <c r="IF395" s="178"/>
      <c r="IG395" s="178"/>
      <c r="IH395" s="178"/>
      <c r="II395" s="178"/>
      <c r="IJ395" s="178"/>
      <c r="IK395" s="178"/>
      <c r="IL395" s="178"/>
      <c r="IM395" s="178"/>
      <c r="IN395" s="178"/>
      <c r="IO395" s="178"/>
      <c r="IP395" s="178"/>
      <c r="IQ395" s="178"/>
      <c r="IR395" s="178"/>
      <c r="IS395" s="178"/>
      <c r="IT395" s="178"/>
      <c r="IU395" s="178"/>
      <c r="IV395" s="178"/>
      <c r="IW395" s="178"/>
      <c r="IX395" s="178"/>
      <c r="IY395" s="178"/>
      <c r="IZ395" s="178"/>
      <c r="JA395" s="178"/>
      <c r="JB395" s="178"/>
      <c r="JC395" s="178"/>
      <c r="JD395" s="178"/>
      <c r="JE395" s="178"/>
      <c r="JF395" s="178"/>
      <c r="JG395" s="178"/>
      <c r="JH395" s="178"/>
      <c r="JI395" s="178"/>
      <c r="JJ395" s="178"/>
      <c r="JK395" s="178"/>
      <c r="JL395" s="178"/>
      <c r="JM395" s="178"/>
      <c r="JN395" s="178"/>
    </row>
    <row r="396" spans="1:274" s="62" customFormat="1" ht="90" hidden="1" customHeight="1" x14ac:dyDescent="0.3">
      <c r="A396" s="106" t="s">
        <v>1632</v>
      </c>
      <c r="B396" s="17" t="s">
        <v>904</v>
      </c>
      <c r="C396" s="92">
        <v>43812</v>
      </c>
      <c r="D396" s="92" t="s">
        <v>4288</v>
      </c>
      <c r="E396" s="106" t="s">
        <v>1027</v>
      </c>
      <c r="F396" s="89" t="s">
        <v>8814</v>
      </c>
      <c r="G396" s="86" t="s">
        <v>842</v>
      </c>
      <c r="H396" s="86" t="s">
        <v>845</v>
      </c>
      <c r="I396" s="86" t="s">
        <v>846</v>
      </c>
      <c r="J396" s="158" t="s">
        <v>835</v>
      </c>
      <c r="K396" s="179">
        <v>1</v>
      </c>
      <c r="L396" s="311">
        <v>43864</v>
      </c>
      <c r="M396" s="311">
        <v>44196</v>
      </c>
      <c r="N396" s="39">
        <f t="shared" si="13"/>
        <v>48</v>
      </c>
      <c r="O396" s="164">
        <v>0</v>
      </c>
      <c r="P396" s="17" t="s">
        <v>48</v>
      </c>
      <c r="Q396" s="17" t="s">
        <v>898</v>
      </c>
      <c r="R396" s="5" t="s">
        <v>2790</v>
      </c>
      <c r="S396" s="146">
        <f t="shared" si="12"/>
        <v>286</v>
      </c>
      <c r="T396" s="159" t="s">
        <v>937</v>
      </c>
      <c r="U396" s="159" t="s">
        <v>937</v>
      </c>
      <c r="V396" s="159" t="s">
        <v>937</v>
      </c>
      <c r="W396" s="159" t="s">
        <v>937</v>
      </c>
      <c r="X396" s="159" t="s">
        <v>937</v>
      </c>
      <c r="Y396" s="159" t="s">
        <v>937</v>
      </c>
      <c r="Z396" s="159" t="s">
        <v>937</v>
      </c>
      <c r="AA396" s="5" t="s">
        <v>937</v>
      </c>
      <c r="AB396" s="5" t="s">
        <v>937</v>
      </c>
      <c r="AC396" s="5" t="s">
        <v>937</v>
      </c>
      <c r="AD396" s="5" t="s">
        <v>1160</v>
      </c>
      <c r="AE396" s="5" t="s">
        <v>7062</v>
      </c>
      <c r="AF396" s="5" t="s">
        <v>8816</v>
      </c>
      <c r="AG396" s="5" t="s">
        <v>7063</v>
      </c>
      <c r="AH396" s="5" t="s">
        <v>1863</v>
      </c>
      <c r="AI396" s="5" t="s">
        <v>7064</v>
      </c>
      <c r="AJ396" s="5" t="s">
        <v>2215</v>
      </c>
      <c r="AK396" s="5" t="s">
        <v>7065</v>
      </c>
      <c r="AL396" s="5" t="s">
        <v>7066</v>
      </c>
      <c r="AM396" s="5" t="s">
        <v>7067</v>
      </c>
      <c r="AN396" s="65" t="s">
        <v>2616</v>
      </c>
      <c r="AO396" s="65" t="s">
        <v>3860</v>
      </c>
      <c r="AP396" s="5" t="s">
        <v>1153</v>
      </c>
      <c r="AQ396" s="65" t="s">
        <v>3860</v>
      </c>
      <c r="AR396" s="65" t="s">
        <v>1153</v>
      </c>
      <c r="AS396" s="65" t="s">
        <v>3860</v>
      </c>
      <c r="AT396" s="65" t="s">
        <v>1153</v>
      </c>
      <c r="AU396" s="65" t="s">
        <v>3860</v>
      </c>
      <c r="AV396" s="65" t="s">
        <v>1153</v>
      </c>
      <c r="AW396" s="65" t="s">
        <v>3860</v>
      </c>
      <c r="AX396" s="65" t="s">
        <v>1153</v>
      </c>
      <c r="AY396" s="65" t="s">
        <v>3860</v>
      </c>
      <c r="AZ396" s="65" t="s">
        <v>1153</v>
      </c>
      <c r="BA396" s="65" t="s">
        <v>3860</v>
      </c>
      <c r="BB396" s="33" t="s">
        <v>1328</v>
      </c>
      <c r="BC396" s="100">
        <v>44377</v>
      </c>
      <c r="BD396" s="33" t="s">
        <v>1808</v>
      </c>
      <c r="BE396" s="100">
        <v>44377</v>
      </c>
      <c r="BF396" s="65" t="s">
        <v>2774</v>
      </c>
      <c r="BG396" s="96" t="s">
        <v>1153</v>
      </c>
      <c r="BH396" s="96" t="s">
        <v>9246</v>
      </c>
      <c r="BI396" s="96" t="s">
        <v>9258</v>
      </c>
      <c r="BJ396" s="44" t="s">
        <v>4368</v>
      </c>
      <c r="BK396" s="104" t="s">
        <v>1153</v>
      </c>
      <c r="BL396" s="104" t="s">
        <v>1632</v>
      </c>
      <c r="BM396" s="178"/>
      <c r="BN396" s="8" t="s">
        <v>5203</v>
      </c>
      <c r="BO396" s="17" t="s">
        <v>5227</v>
      </c>
      <c r="BP396" s="17"/>
      <c r="BQ396" s="143"/>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c r="EE396" s="178"/>
      <c r="EF396" s="178"/>
      <c r="EG396" s="178"/>
      <c r="EH396" s="178"/>
      <c r="EI396" s="178"/>
      <c r="EJ396" s="178"/>
      <c r="EK396" s="178"/>
      <c r="EL396" s="178"/>
      <c r="EM396" s="178"/>
      <c r="EN396" s="178"/>
      <c r="EO396" s="178"/>
      <c r="EP396" s="178"/>
      <c r="EQ396" s="178"/>
      <c r="ER396" s="178"/>
      <c r="ES396" s="178"/>
      <c r="ET396" s="178"/>
      <c r="EU396" s="178"/>
      <c r="EV396" s="178"/>
      <c r="EW396" s="178"/>
      <c r="EX396" s="178"/>
      <c r="EY396" s="178"/>
      <c r="EZ396" s="178"/>
      <c r="FA396" s="178"/>
      <c r="FB396" s="178"/>
      <c r="FC396" s="178"/>
      <c r="FD396" s="178"/>
      <c r="FE396" s="178"/>
      <c r="FF396" s="178"/>
      <c r="FG396" s="178"/>
      <c r="FH396" s="178"/>
      <c r="FI396" s="178"/>
      <c r="FJ396" s="178"/>
      <c r="FK396" s="178"/>
      <c r="FL396" s="178"/>
      <c r="FM396" s="178"/>
      <c r="FN396" s="178"/>
      <c r="FO396" s="178"/>
      <c r="FP396" s="178"/>
      <c r="FQ396" s="178"/>
      <c r="FR396" s="178"/>
      <c r="FS396" s="178"/>
      <c r="FT396" s="178"/>
      <c r="FU396" s="178"/>
      <c r="FV396" s="178"/>
      <c r="FW396" s="178"/>
      <c r="FX396" s="178"/>
      <c r="FY396" s="178"/>
      <c r="FZ396" s="178"/>
      <c r="GA396" s="178"/>
      <c r="GB396" s="178"/>
      <c r="GC396" s="178"/>
      <c r="GD396" s="178"/>
      <c r="GE396" s="178"/>
      <c r="GF396" s="178"/>
      <c r="GG396" s="178"/>
      <c r="GH396" s="178"/>
      <c r="GI396" s="178"/>
      <c r="GJ396" s="178"/>
      <c r="GK396" s="178"/>
      <c r="GL396" s="178"/>
      <c r="GM396" s="178"/>
      <c r="GN396" s="178"/>
      <c r="GO396" s="178"/>
      <c r="GP396" s="178"/>
      <c r="GQ396" s="178"/>
      <c r="GR396" s="178"/>
      <c r="GS396" s="178"/>
      <c r="GT396" s="178"/>
      <c r="GU396" s="178"/>
      <c r="GV396" s="178"/>
      <c r="GW396" s="178"/>
      <c r="GX396" s="178"/>
      <c r="GY396" s="178"/>
      <c r="GZ396" s="178"/>
      <c r="HA396" s="178"/>
      <c r="HB396" s="178"/>
      <c r="HC396" s="178"/>
      <c r="HD396" s="178"/>
      <c r="HE396" s="178"/>
      <c r="HF396" s="178"/>
      <c r="HG396" s="178"/>
      <c r="HH396" s="178"/>
      <c r="HI396" s="178"/>
      <c r="HJ396" s="178"/>
      <c r="HK396" s="178"/>
      <c r="HL396" s="178"/>
      <c r="HM396" s="178"/>
      <c r="HN396" s="178"/>
      <c r="HO396" s="178"/>
      <c r="HP396" s="178"/>
      <c r="HQ396" s="178"/>
      <c r="HR396" s="178"/>
      <c r="HS396" s="178"/>
      <c r="HT396" s="178"/>
      <c r="HU396" s="178"/>
      <c r="HV396" s="178"/>
      <c r="HW396" s="178"/>
      <c r="HX396" s="178"/>
      <c r="HY396" s="178"/>
      <c r="HZ396" s="178"/>
      <c r="IA396" s="178"/>
      <c r="IB396" s="178"/>
      <c r="IC396" s="178"/>
      <c r="ID396" s="178"/>
      <c r="IE396" s="178"/>
      <c r="IF396" s="178"/>
      <c r="IG396" s="178"/>
      <c r="IH396" s="178"/>
      <c r="II396" s="178"/>
      <c r="IJ396" s="178"/>
      <c r="IK396" s="178"/>
      <c r="IL396" s="178"/>
      <c r="IM396" s="178"/>
      <c r="IN396" s="178"/>
      <c r="IO396" s="178"/>
      <c r="IP396" s="178"/>
      <c r="IQ396" s="178"/>
      <c r="IR396" s="178"/>
      <c r="IS396" s="178"/>
      <c r="IT396" s="178"/>
      <c r="IU396" s="178"/>
      <c r="IV396" s="178"/>
      <c r="IW396" s="178"/>
      <c r="IX396" s="178"/>
      <c r="IY396" s="178"/>
      <c r="IZ396" s="178"/>
      <c r="JA396" s="178"/>
      <c r="JB396" s="178"/>
      <c r="JC396" s="178"/>
      <c r="JD396" s="178"/>
      <c r="JE396" s="178"/>
      <c r="JF396" s="178"/>
      <c r="JG396" s="178"/>
      <c r="JH396" s="178"/>
      <c r="JI396" s="178"/>
      <c r="JJ396" s="178"/>
      <c r="JK396" s="178"/>
      <c r="JL396" s="178"/>
      <c r="JM396" s="178"/>
      <c r="JN396" s="178"/>
    </row>
    <row r="397" spans="1:274" s="62" customFormat="1" ht="90" hidden="1" customHeight="1" x14ac:dyDescent="0.3">
      <c r="A397" s="32" t="s">
        <v>1632</v>
      </c>
      <c r="B397" s="35" t="s">
        <v>904</v>
      </c>
      <c r="C397" s="34">
        <v>43812</v>
      </c>
      <c r="D397" s="92" t="s">
        <v>4288</v>
      </c>
      <c r="E397" s="32" t="s">
        <v>1027</v>
      </c>
      <c r="F397" s="86" t="s">
        <v>8815</v>
      </c>
      <c r="G397" s="183" t="s">
        <v>2697</v>
      </c>
      <c r="H397" s="183" t="s">
        <v>2701</v>
      </c>
      <c r="I397" s="183" t="s">
        <v>2702</v>
      </c>
      <c r="J397" s="184" t="s">
        <v>473</v>
      </c>
      <c r="K397" s="190">
        <v>1</v>
      </c>
      <c r="L397" s="312">
        <v>43864</v>
      </c>
      <c r="M397" s="312">
        <v>44561</v>
      </c>
      <c r="N397" s="39">
        <f t="shared" si="13"/>
        <v>48</v>
      </c>
      <c r="O397" s="148">
        <v>1</v>
      </c>
      <c r="P397" s="17" t="s">
        <v>48</v>
      </c>
      <c r="Q397" s="17"/>
      <c r="R397" s="5" t="s">
        <v>7068</v>
      </c>
      <c r="S397" s="146">
        <f t="shared" si="12"/>
        <v>253</v>
      </c>
      <c r="T397" s="159" t="s">
        <v>937</v>
      </c>
      <c r="U397" s="159" t="s">
        <v>937</v>
      </c>
      <c r="V397" s="159" t="s">
        <v>937</v>
      </c>
      <c r="W397" s="159" t="s">
        <v>937</v>
      </c>
      <c r="X397" s="159" t="s">
        <v>937</v>
      </c>
      <c r="Y397" s="159" t="s">
        <v>937</v>
      </c>
      <c r="Z397" s="159" t="s">
        <v>937</v>
      </c>
      <c r="AA397" s="5" t="s">
        <v>937</v>
      </c>
      <c r="AB397" s="5" t="s">
        <v>937</v>
      </c>
      <c r="AC397" s="5" t="s">
        <v>937</v>
      </c>
      <c r="AD397" s="5"/>
      <c r="AE397" s="5"/>
      <c r="AF397" s="5"/>
      <c r="AG397" s="5"/>
      <c r="AH397" s="5"/>
      <c r="AI397" s="5"/>
      <c r="AJ397" s="5"/>
      <c r="AK397" s="5" t="s">
        <v>7065</v>
      </c>
      <c r="AL397" s="5" t="s">
        <v>2738</v>
      </c>
      <c r="AM397" s="5" t="s">
        <v>7069</v>
      </c>
      <c r="AN397" s="75" t="s">
        <v>4044</v>
      </c>
      <c r="AO397" s="5" t="s">
        <v>7070</v>
      </c>
      <c r="AP397" s="37" t="s">
        <v>4255</v>
      </c>
      <c r="AQ397" s="5" t="s">
        <v>7071</v>
      </c>
      <c r="AR397" s="5" t="s">
        <v>1153</v>
      </c>
      <c r="AS397" s="5" t="s">
        <v>4277</v>
      </c>
      <c r="AT397" s="5" t="s">
        <v>1153</v>
      </c>
      <c r="AU397" s="5" t="s">
        <v>4277</v>
      </c>
      <c r="AV397" s="5" t="s">
        <v>1153</v>
      </c>
      <c r="AW397" s="5" t="s">
        <v>4277</v>
      </c>
      <c r="AX397" s="5" t="s">
        <v>1153</v>
      </c>
      <c r="AY397" s="5" t="s">
        <v>4277</v>
      </c>
      <c r="AZ397" s="5" t="s">
        <v>1153</v>
      </c>
      <c r="BA397" s="5" t="s">
        <v>4277</v>
      </c>
      <c r="BB397" s="33" t="s">
        <v>781</v>
      </c>
      <c r="BC397" s="100">
        <v>44580</v>
      </c>
      <c r="BD397" s="33" t="s">
        <v>903</v>
      </c>
      <c r="BE397" s="104"/>
      <c r="BF397" s="96"/>
      <c r="BG397" s="96"/>
      <c r="BH397" s="96"/>
      <c r="BI397" s="96"/>
      <c r="BJ397" s="44" t="s">
        <v>956</v>
      </c>
      <c r="BK397" s="104"/>
      <c r="BL397" s="104"/>
      <c r="BM397" s="178"/>
      <c r="BN397" s="8" t="s">
        <v>5203</v>
      </c>
      <c r="BO397" s="17" t="s">
        <v>5227</v>
      </c>
      <c r="BP397" s="17"/>
      <c r="BQ397" s="17"/>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c r="EE397" s="178"/>
      <c r="EF397" s="178"/>
      <c r="EG397" s="178"/>
      <c r="EH397" s="178"/>
      <c r="EI397" s="178"/>
      <c r="EJ397" s="178"/>
      <c r="EK397" s="178"/>
      <c r="EL397" s="178"/>
      <c r="EM397" s="178"/>
      <c r="EN397" s="178"/>
      <c r="EO397" s="178"/>
      <c r="EP397" s="178"/>
      <c r="EQ397" s="178"/>
      <c r="ER397" s="178"/>
      <c r="ES397" s="178"/>
      <c r="ET397" s="178"/>
      <c r="EU397" s="178"/>
      <c r="EV397" s="178"/>
      <c r="EW397" s="178"/>
      <c r="EX397" s="178"/>
      <c r="EY397" s="178"/>
      <c r="EZ397" s="178"/>
      <c r="FA397" s="178"/>
      <c r="FB397" s="178"/>
      <c r="FC397" s="178"/>
      <c r="FD397" s="178"/>
      <c r="FE397" s="178"/>
      <c r="FF397" s="178"/>
      <c r="FG397" s="178"/>
      <c r="FH397" s="178"/>
      <c r="FI397" s="178"/>
      <c r="FJ397" s="178"/>
      <c r="FK397" s="178"/>
      <c r="FL397" s="178"/>
      <c r="FM397" s="178"/>
      <c r="FN397" s="178"/>
      <c r="FO397" s="178"/>
      <c r="FP397" s="178"/>
      <c r="FQ397" s="178"/>
      <c r="FR397" s="178"/>
      <c r="FS397" s="178"/>
      <c r="FT397" s="178"/>
      <c r="FU397" s="178"/>
      <c r="FV397" s="178"/>
      <c r="FW397" s="178"/>
      <c r="FX397" s="178"/>
      <c r="FY397" s="178"/>
      <c r="FZ397" s="178"/>
      <c r="GA397" s="178"/>
      <c r="GB397" s="178"/>
      <c r="GC397" s="178"/>
      <c r="GD397" s="178"/>
      <c r="GE397" s="178"/>
      <c r="GF397" s="178"/>
      <c r="GG397" s="178"/>
      <c r="GH397" s="178"/>
      <c r="GI397" s="178"/>
      <c r="GJ397" s="178"/>
      <c r="GK397" s="178"/>
      <c r="GL397" s="178"/>
      <c r="GM397" s="178"/>
      <c r="GN397" s="178"/>
      <c r="GO397" s="178"/>
      <c r="GP397" s="178"/>
      <c r="GQ397" s="178"/>
      <c r="GR397" s="178"/>
      <c r="GS397" s="178"/>
      <c r="GT397" s="178"/>
      <c r="GU397" s="178"/>
      <c r="GV397" s="178"/>
      <c r="GW397" s="178"/>
      <c r="GX397" s="178"/>
      <c r="GY397" s="178"/>
      <c r="GZ397" s="178"/>
      <c r="HA397" s="178"/>
      <c r="HB397" s="178"/>
      <c r="HC397" s="178"/>
      <c r="HD397" s="178"/>
      <c r="HE397" s="178"/>
      <c r="HF397" s="178"/>
      <c r="HG397" s="178"/>
      <c r="HH397" s="178"/>
      <c r="HI397" s="178"/>
      <c r="HJ397" s="178"/>
      <c r="HK397" s="178"/>
      <c r="HL397" s="178"/>
      <c r="HM397" s="178"/>
      <c r="HN397" s="178"/>
      <c r="HO397" s="178"/>
      <c r="HP397" s="178"/>
      <c r="HQ397" s="178"/>
      <c r="HR397" s="178"/>
      <c r="HS397" s="178"/>
      <c r="HT397" s="178"/>
      <c r="HU397" s="178"/>
      <c r="HV397" s="178"/>
      <c r="HW397" s="178"/>
      <c r="HX397" s="178"/>
      <c r="HY397" s="178"/>
      <c r="HZ397" s="178"/>
      <c r="IA397" s="178"/>
      <c r="IB397" s="178"/>
      <c r="IC397" s="178"/>
      <c r="ID397" s="178"/>
      <c r="IE397" s="178"/>
      <c r="IF397" s="178"/>
      <c r="IG397" s="178"/>
      <c r="IH397" s="178"/>
      <c r="II397" s="178"/>
      <c r="IJ397" s="178"/>
      <c r="IK397" s="178"/>
      <c r="IL397" s="178"/>
      <c r="IM397" s="178"/>
      <c r="IN397" s="178"/>
      <c r="IO397" s="178"/>
      <c r="IP397" s="178"/>
      <c r="IQ397" s="178"/>
      <c r="IR397" s="178"/>
      <c r="IS397" s="178"/>
      <c r="IT397" s="178"/>
      <c r="IU397" s="178"/>
      <c r="IV397" s="178"/>
      <c r="IW397" s="178"/>
      <c r="IX397" s="178"/>
      <c r="IY397" s="178"/>
      <c r="IZ397" s="178"/>
      <c r="JA397" s="178"/>
      <c r="JB397" s="178"/>
      <c r="JC397" s="178"/>
      <c r="JD397" s="178"/>
      <c r="JE397" s="178"/>
      <c r="JF397" s="178"/>
      <c r="JG397" s="178"/>
      <c r="JH397" s="178"/>
      <c r="JI397" s="178"/>
      <c r="JJ397" s="178"/>
      <c r="JK397" s="178"/>
      <c r="JL397" s="178"/>
      <c r="JM397" s="178"/>
      <c r="JN397" s="178"/>
    </row>
    <row r="398" spans="1:274" s="62" customFormat="1" ht="90" hidden="1" customHeight="1" x14ac:dyDescent="0.3">
      <c r="A398" s="106" t="s">
        <v>1633</v>
      </c>
      <c r="B398" s="17" t="s">
        <v>904</v>
      </c>
      <c r="C398" s="92">
        <v>43812</v>
      </c>
      <c r="D398" s="92" t="s">
        <v>4288</v>
      </c>
      <c r="E398" s="106" t="s">
        <v>1025</v>
      </c>
      <c r="F398" s="86" t="s">
        <v>7072</v>
      </c>
      <c r="G398" s="86" t="s">
        <v>847</v>
      </c>
      <c r="H398" s="86" t="s">
        <v>848</v>
      </c>
      <c r="I398" s="89" t="s">
        <v>849</v>
      </c>
      <c r="J398" s="188" t="s">
        <v>850</v>
      </c>
      <c r="K398" s="179">
        <v>1</v>
      </c>
      <c r="L398" s="311">
        <v>43864</v>
      </c>
      <c r="M398" s="311">
        <v>44104</v>
      </c>
      <c r="N398" s="39">
        <f t="shared" si="13"/>
        <v>35</v>
      </c>
      <c r="O398" s="147">
        <v>1</v>
      </c>
      <c r="P398" s="17" t="s">
        <v>48</v>
      </c>
      <c r="Q398" s="17" t="s">
        <v>898</v>
      </c>
      <c r="R398" s="5" t="s">
        <v>7073</v>
      </c>
      <c r="S398" s="146">
        <f t="shared" si="12"/>
        <v>228</v>
      </c>
      <c r="T398" s="159" t="s">
        <v>937</v>
      </c>
      <c r="U398" s="159" t="s">
        <v>937</v>
      </c>
      <c r="V398" s="159" t="s">
        <v>937</v>
      </c>
      <c r="W398" s="159" t="s">
        <v>937</v>
      </c>
      <c r="X398" s="159" t="s">
        <v>937</v>
      </c>
      <c r="Y398" s="159" t="s">
        <v>937</v>
      </c>
      <c r="Z398" s="159" t="s">
        <v>937</v>
      </c>
      <c r="AA398" s="5" t="s">
        <v>937</v>
      </c>
      <c r="AB398" s="5" t="s">
        <v>937</v>
      </c>
      <c r="AC398" s="5" t="s">
        <v>937</v>
      </c>
      <c r="AD398" s="5" t="s">
        <v>1160</v>
      </c>
      <c r="AE398" s="5" t="s">
        <v>7074</v>
      </c>
      <c r="AF398" s="181" t="s">
        <v>8817</v>
      </c>
      <c r="AG398" s="5" t="s">
        <v>7075</v>
      </c>
      <c r="AH398" s="5" t="s">
        <v>8818</v>
      </c>
      <c r="AI398" s="5" t="s">
        <v>7076</v>
      </c>
      <c r="AJ398" s="5" t="s">
        <v>2207</v>
      </c>
      <c r="AK398" s="5" t="s">
        <v>2207</v>
      </c>
      <c r="AL398" s="5" t="s">
        <v>7077</v>
      </c>
      <c r="AM398" s="5" t="s">
        <v>2207</v>
      </c>
      <c r="AN398" s="5" t="s">
        <v>2616</v>
      </c>
      <c r="AO398" s="5" t="s">
        <v>2207</v>
      </c>
      <c r="AP398" s="5" t="s">
        <v>1153</v>
      </c>
      <c r="AQ398" s="5" t="s">
        <v>2207</v>
      </c>
      <c r="AR398" s="5" t="s">
        <v>1153</v>
      </c>
      <c r="AS398" s="5" t="s">
        <v>2207</v>
      </c>
      <c r="AT398" s="5" t="s">
        <v>1153</v>
      </c>
      <c r="AU398" s="5" t="s">
        <v>2207</v>
      </c>
      <c r="AV398" s="5" t="s">
        <v>1153</v>
      </c>
      <c r="AW398" s="5" t="s">
        <v>2207</v>
      </c>
      <c r="AX398" s="5" t="s">
        <v>1153</v>
      </c>
      <c r="AY398" s="5" t="s">
        <v>2207</v>
      </c>
      <c r="AZ398" s="5" t="s">
        <v>1153</v>
      </c>
      <c r="BA398" s="5" t="s">
        <v>2207</v>
      </c>
      <c r="BB398" s="33" t="s">
        <v>781</v>
      </c>
      <c r="BC398" s="100">
        <v>44126</v>
      </c>
      <c r="BD398" s="33" t="s">
        <v>903</v>
      </c>
      <c r="BE398" s="104"/>
      <c r="BF398" s="96"/>
      <c r="BG398" s="96"/>
      <c r="BH398" s="96"/>
      <c r="BI398" s="96"/>
      <c r="BJ398" s="44" t="s">
        <v>956</v>
      </c>
      <c r="BK398" s="104"/>
      <c r="BL398" s="104"/>
      <c r="BM398" s="178"/>
      <c r="BN398" s="156" t="s">
        <v>5203</v>
      </c>
      <c r="BO398" s="156" t="s">
        <v>5228</v>
      </c>
      <c r="BP398" s="143" t="s">
        <v>5229</v>
      </c>
      <c r="BQ398" s="143"/>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c r="EE398" s="178"/>
      <c r="EF398" s="178"/>
      <c r="EG398" s="178"/>
      <c r="EH398" s="178"/>
      <c r="EI398" s="178"/>
      <c r="EJ398" s="178"/>
      <c r="EK398" s="178"/>
      <c r="EL398" s="178"/>
      <c r="EM398" s="178"/>
      <c r="EN398" s="178"/>
      <c r="EO398" s="178"/>
      <c r="EP398" s="178"/>
      <c r="EQ398" s="178"/>
      <c r="ER398" s="178"/>
      <c r="ES398" s="178"/>
      <c r="ET398" s="178"/>
      <c r="EU398" s="178"/>
      <c r="EV398" s="178"/>
      <c r="EW398" s="178"/>
      <c r="EX398" s="178"/>
      <c r="EY398" s="178"/>
      <c r="EZ398" s="178"/>
      <c r="FA398" s="178"/>
      <c r="FB398" s="178"/>
      <c r="FC398" s="178"/>
      <c r="FD398" s="178"/>
      <c r="FE398" s="178"/>
      <c r="FF398" s="178"/>
      <c r="FG398" s="178"/>
      <c r="FH398" s="178"/>
      <c r="FI398" s="178"/>
      <c r="FJ398" s="178"/>
      <c r="FK398" s="178"/>
      <c r="FL398" s="178"/>
      <c r="FM398" s="178"/>
      <c r="FN398" s="178"/>
      <c r="FO398" s="178"/>
      <c r="FP398" s="178"/>
      <c r="FQ398" s="178"/>
      <c r="FR398" s="178"/>
      <c r="FS398" s="178"/>
      <c r="FT398" s="178"/>
      <c r="FU398" s="178"/>
      <c r="FV398" s="178"/>
      <c r="FW398" s="178"/>
      <c r="FX398" s="178"/>
      <c r="FY398" s="178"/>
      <c r="FZ398" s="178"/>
      <c r="GA398" s="178"/>
      <c r="GB398" s="178"/>
      <c r="GC398" s="178"/>
      <c r="GD398" s="178"/>
      <c r="GE398" s="178"/>
      <c r="GF398" s="178"/>
      <c r="GG398" s="178"/>
      <c r="GH398" s="178"/>
      <c r="GI398" s="178"/>
      <c r="GJ398" s="178"/>
      <c r="GK398" s="178"/>
      <c r="GL398" s="178"/>
      <c r="GM398" s="178"/>
      <c r="GN398" s="178"/>
      <c r="GO398" s="178"/>
      <c r="GP398" s="178"/>
      <c r="GQ398" s="178"/>
      <c r="GR398" s="178"/>
      <c r="GS398" s="178"/>
      <c r="GT398" s="178"/>
      <c r="GU398" s="178"/>
      <c r="GV398" s="178"/>
      <c r="GW398" s="178"/>
      <c r="GX398" s="178"/>
      <c r="GY398" s="178"/>
      <c r="GZ398" s="178"/>
      <c r="HA398" s="178"/>
      <c r="HB398" s="178"/>
      <c r="HC398" s="178"/>
      <c r="HD398" s="178"/>
      <c r="HE398" s="178"/>
      <c r="HF398" s="178"/>
      <c r="HG398" s="178"/>
      <c r="HH398" s="178"/>
      <c r="HI398" s="178"/>
      <c r="HJ398" s="178"/>
      <c r="HK398" s="178"/>
      <c r="HL398" s="178"/>
      <c r="HM398" s="178"/>
      <c r="HN398" s="178"/>
      <c r="HO398" s="178"/>
      <c r="HP398" s="178"/>
      <c r="HQ398" s="178"/>
      <c r="HR398" s="178"/>
      <c r="HS398" s="178"/>
      <c r="HT398" s="178"/>
      <c r="HU398" s="178"/>
      <c r="HV398" s="178"/>
      <c r="HW398" s="178"/>
      <c r="HX398" s="178"/>
      <c r="HY398" s="178"/>
      <c r="HZ398" s="178"/>
      <c r="IA398" s="178"/>
      <c r="IB398" s="178"/>
      <c r="IC398" s="178"/>
      <c r="ID398" s="178"/>
      <c r="IE398" s="178"/>
      <c r="IF398" s="178"/>
      <c r="IG398" s="178"/>
      <c r="IH398" s="178"/>
      <c r="II398" s="178"/>
      <c r="IJ398" s="178"/>
      <c r="IK398" s="178"/>
      <c r="IL398" s="178"/>
      <c r="IM398" s="178"/>
      <c r="IN398" s="178"/>
      <c r="IO398" s="178"/>
      <c r="IP398" s="178"/>
      <c r="IQ398" s="178"/>
      <c r="IR398" s="178"/>
      <c r="IS398" s="178"/>
      <c r="IT398" s="178"/>
      <c r="IU398" s="178"/>
      <c r="IV398" s="178"/>
      <c r="IW398" s="178"/>
      <c r="IX398" s="178"/>
      <c r="IY398" s="178"/>
      <c r="IZ398" s="178"/>
      <c r="JA398" s="178"/>
      <c r="JB398" s="178"/>
      <c r="JC398" s="178"/>
      <c r="JD398" s="178"/>
      <c r="JE398" s="178"/>
      <c r="JF398" s="178"/>
      <c r="JG398" s="178"/>
      <c r="JH398" s="178"/>
      <c r="JI398" s="178"/>
      <c r="JJ398" s="178"/>
      <c r="JK398" s="178"/>
      <c r="JL398" s="178"/>
      <c r="JM398" s="178"/>
      <c r="JN398" s="178"/>
    </row>
    <row r="399" spans="1:274" s="62" customFormat="1" ht="90" hidden="1" customHeight="1" x14ac:dyDescent="0.3">
      <c r="A399" s="32" t="s">
        <v>1634</v>
      </c>
      <c r="B399" s="35" t="s">
        <v>904</v>
      </c>
      <c r="C399" s="34">
        <v>43812</v>
      </c>
      <c r="D399" s="92" t="s">
        <v>4288</v>
      </c>
      <c r="E399" s="32" t="s">
        <v>1025</v>
      </c>
      <c r="F399" s="86" t="s">
        <v>7072</v>
      </c>
      <c r="G399" s="86" t="s">
        <v>847</v>
      </c>
      <c r="H399" s="86" t="s">
        <v>907</v>
      </c>
      <c r="I399" s="86" t="s">
        <v>851</v>
      </c>
      <c r="J399" s="188" t="s">
        <v>852</v>
      </c>
      <c r="K399" s="182">
        <v>1</v>
      </c>
      <c r="L399" s="313">
        <v>44105</v>
      </c>
      <c r="M399" s="313">
        <v>44530</v>
      </c>
      <c r="N399" s="39">
        <f t="shared" si="13"/>
        <v>9</v>
      </c>
      <c r="O399" s="148">
        <v>1</v>
      </c>
      <c r="P399" s="17" t="s">
        <v>48</v>
      </c>
      <c r="Q399" s="91"/>
      <c r="R399" s="5" t="s">
        <v>7078</v>
      </c>
      <c r="S399" s="146">
        <f t="shared" si="12"/>
        <v>180</v>
      </c>
      <c r="T399" s="159" t="s">
        <v>937</v>
      </c>
      <c r="U399" s="159" t="s">
        <v>937</v>
      </c>
      <c r="V399" s="159" t="s">
        <v>937</v>
      </c>
      <c r="W399" s="159" t="s">
        <v>937</v>
      </c>
      <c r="X399" s="159" t="s">
        <v>937</v>
      </c>
      <c r="Y399" s="159" t="s">
        <v>937</v>
      </c>
      <c r="Z399" s="159" t="s">
        <v>937</v>
      </c>
      <c r="AA399" s="5" t="s">
        <v>937</v>
      </c>
      <c r="AB399" s="5" t="s">
        <v>937</v>
      </c>
      <c r="AC399" s="5" t="s">
        <v>937</v>
      </c>
      <c r="AD399" s="5" t="s">
        <v>952</v>
      </c>
      <c r="AE399" s="5" t="s">
        <v>7079</v>
      </c>
      <c r="AF399" s="5" t="s">
        <v>7080</v>
      </c>
      <c r="AG399" s="5" t="s">
        <v>7081</v>
      </c>
      <c r="AH399" s="5" t="s">
        <v>1864</v>
      </c>
      <c r="AI399" s="93" t="s">
        <v>7082</v>
      </c>
      <c r="AJ399" s="93" t="s">
        <v>1864</v>
      </c>
      <c r="AK399" s="5" t="s">
        <v>7083</v>
      </c>
      <c r="AL399" s="5" t="s">
        <v>2739</v>
      </c>
      <c r="AM399" s="5" t="s">
        <v>7084</v>
      </c>
      <c r="AN399" s="56" t="s">
        <v>8819</v>
      </c>
      <c r="AO399" s="5" t="s">
        <v>7085</v>
      </c>
      <c r="AP399" s="5" t="s">
        <v>1153</v>
      </c>
      <c r="AQ399" s="5" t="s">
        <v>4280</v>
      </c>
      <c r="AR399" s="5" t="s">
        <v>1153</v>
      </c>
      <c r="AS399" s="5" t="s">
        <v>4280</v>
      </c>
      <c r="AT399" s="5" t="s">
        <v>1153</v>
      </c>
      <c r="AU399" s="5" t="s">
        <v>4280</v>
      </c>
      <c r="AV399" s="5" t="s">
        <v>1153</v>
      </c>
      <c r="AW399" s="5" t="s">
        <v>4280</v>
      </c>
      <c r="AX399" s="5" t="s">
        <v>1153</v>
      </c>
      <c r="AY399" s="5" t="s">
        <v>4280</v>
      </c>
      <c r="AZ399" s="5" t="s">
        <v>1153</v>
      </c>
      <c r="BA399" s="5" t="s">
        <v>4280</v>
      </c>
      <c r="BB399" s="33" t="s">
        <v>3062</v>
      </c>
      <c r="BC399" s="100">
        <v>44487</v>
      </c>
      <c r="BD399" s="33" t="s">
        <v>903</v>
      </c>
      <c r="BE399" s="104"/>
      <c r="BF399" s="96"/>
      <c r="BG399" s="96"/>
      <c r="BH399" s="96"/>
      <c r="BI399" s="96"/>
      <c r="BJ399" s="44" t="s">
        <v>956</v>
      </c>
      <c r="BK399" s="104"/>
      <c r="BL399" s="104"/>
      <c r="BM399" s="178"/>
      <c r="BN399" s="8" t="s">
        <v>5203</v>
      </c>
      <c r="BO399" s="8" t="s">
        <v>5228</v>
      </c>
      <c r="BP399" s="17" t="s">
        <v>5229</v>
      </c>
      <c r="BQ399" s="91"/>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c r="EE399" s="178"/>
      <c r="EF399" s="178"/>
      <c r="EG399" s="178"/>
      <c r="EH399" s="178"/>
      <c r="EI399" s="178"/>
      <c r="EJ399" s="178"/>
      <c r="EK399" s="178"/>
      <c r="EL399" s="178"/>
      <c r="EM399" s="178"/>
      <c r="EN399" s="178"/>
      <c r="EO399" s="178"/>
      <c r="EP399" s="178"/>
      <c r="EQ399" s="178"/>
      <c r="ER399" s="178"/>
      <c r="ES399" s="178"/>
      <c r="ET399" s="178"/>
      <c r="EU399" s="178"/>
      <c r="EV399" s="178"/>
      <c r="EW399" s="178"/>
      <c r="EX399" s="178"/>
      <c r="EY399" s="178"/>
      <c r="EZ399" s="178"/>
      <c r="FA399" s="178"/>
      <c r="FB399" s="178"/>
      <c r="FC399" s="178"/>
      <c r="FD399" s="178"/>
      <c r="FE399" s="178"/>
      <c r="FF399" s="178"/>
      <c r="FG399" s="178"/>
      <c r="FH399" s="178"/>
      <c r="FI399" s="178"/>
      <c r="FJ399" s="178"/>
      <c r="FK399" s="178"/>
      <c r="FL399" s="178"/>
      <c r="FM399" s="178"/>
      <c r="FN399" s="178"/>
      <c r="FO399" s="178"/>
      <c r="FP399" s="178"/>
      <c r="FQ399" s="178"/>
      <c r="FR399" s="178"/>
      <c r="FS399" s="178"/>
      <c r="FT399" s="178"/>
      <c r="FU399" s="178"/>
      <c r="FV399" s="178"/>
      <c r="FW399" s="178"/>
      <c r="FX399" s="178"/>
      <c r="FY399" s="178"/>
      <c r="FZ399" s="178"/>
      <c r="GA399" s="178"/>
      <c r="GB399" s="178"/>
      <c r="GC399" s="178"/>
      <c r="GD399" s="178"/>
      <c r="GE399" s="178"/>
      <c r="GF399" s="178"/>
      <c r="GG399" s="178"/>
      <c r="GH399" s="178"/>
      <c r="GI399" s="178"/>
      <c r="GJ399" s="178"/>
      <c r="GK399" s="178"/>
      <c r="GL399" s="178"/>
      <c r="GM399" s="178"/>
      <c r="GN399" s="178"/>
      <c r="GO399" s="178"/>
      <c r="GP399" s="178"/>
      <c r="GQ399" s="178"/>
      <c r="GR399" s="178"/>
      <c r="GS399" s="178"/>
      <c r="GT399" s="178"/>
      <c r="GU399" s="178"/>
      <c r="GV399" s="178"/>
      <c r="GW399" s="178"/>
      <c r="GX399" s="178"/>
      <c r="GY399" s="178"/>
      <c r="GZ399" s="178"/>
      <c r="HA399" s="178"/>
      <c r="HB399" s="178"/>
      <c r="HC399" s="178"/>
      <c r="HD399" s="178"/>
      <c r="HE399" s="178"/>
      <c r="HF399" s="178"/>
      <c r="HG399" s="178"/>
      <c r="HH399" s="178"/>
      <c r="HI399" s="178"/>
      <c r="HJ399" s="178"/>
      <c r="HK399" s="178"/>
      <c r="HL399" s="178"/>
      <c r="HM399" s="178"/>
      <c r="HN399" s="178"/>
      <c r="HO399" s="178"/>
      <c r="HP399" s="178"/>
      <c r="HQ399" s="178"/>
      <c r="HR399" s="178"/>
      <c r="HS399" s="178"/>
      <c r="HT399" s="178"/>
      <c r="HU399" s="178"/>
      <c r="HV399" s="178"/>
      <c r="HW399" s="178"/>
      <c r="HX399" s="178"/>
      <c r="HY399" s="178"/>
      <c r="HZ399" s="178"/>
      <c r="IA399" s="178"/>
      <c r="IB399" s="178"/>
      <c r="IC399" s="178"/>
      <c r="ID399" s="178"/>
      <c r="IE399" s="178"/>
      <c r="IF399" s="178"/>
      <c r="IG399" s="178"/>
      <c r="IH399" s="178"/>
      <c r="II399" s="178"/>
      <c r="IJ399" s="178"/>
      <c r="IK399" s="178"/>
      <c r="IL399" s="178"/>
      <c r="IM399" s="178"/>
      <c r="IN399" s="178"/>
      <c r="IO399" s="178"/>
      <c r="IP399" s="178"/>
      <c r="IQ399" s="178"/>
      <c r="IR399" s="178"/>
      <c r="IS399" s="178"/>
      <c r="IT399" s="178"/>
      <c r="IU399" s="178"/>
      <c r="IV399" s="178"/>
      <c r="IW399" s="178"/>
      <c r="IX399" s="178"/>
      <c r="IY399" s="178"/>
      <c r="IZ399" s="178"/>
      <c r="JA399" s="178"/>
      <c r="JB399" s="178"/>
      <c r="JC399" s="178"/>
      <c r="JD399" s="178"/>
      <c r="JE399" s="178"/>
      <c r="JF399" s="178"/>
      <c r="JG399" s="178"/>
      <c r="JH399" s="178"/>
      <c r="JI399" s="178"/>
      <c r="JJ399" s="178"/>
      <c r="JK399" s="178"/>
      <c r="JL399" s="178"/>
      <c r="JM399" s="178"/>
      <c r="JN399" s="178"/>
    </row>
    <row r="400" spans="1:274" s="62" customFormat="1" ht="90" hidden="1" customHeight="1" x14ac:dyDescent="0.3">
      <c r="A400" s="106" t="s">
        <v>1635</v>
      </c>
      <c r="B400" s="17" t="s">
        <v>904</v>
      </c>
      <c r="C400" s="92">
        <v>43812</v>
      </c>
      <c r="D400" s="92" t="s">
        <v>4288</v>
      </c>
      <c r="E400" s="106" t="s">
        <v>1114</v>
      </c>
      <c r="F400" s="89" t="s">
        <v>7086</v>
      </c>
      <c r="G400" s="89" t="s">
        <v>853</v>
      </c>
      <c r="H400" s="89" t="s">
        <v>854</v>
      </c>
      <c r="I400" s="89" t="s">
        <v>855</v>
      </c>
      <c r="J400" s="158" t="s">
        <v>856</v>
      </c>
      <c r="K400" s="179">
        <v>791</v>
      </c>
      <c r="L400" s="311">
        <v>43864</v>
      </c>
      <c r="M400" s="311">
        <v>44165</v>
      </c>
      <c r="N400" s="39">
        <f t="shared" si="13"/>
        <v>43</v>
      </c>
      <c r="O400" s="147">
        <v>791</v>
      </c>
      <c r="P400" s="17" t="s">
        <v>48</v>
      </c>
      <c r="Q400" s="91"/>
      <c r="R400" s="5" t="s">
        <v>7087</v>
      </c>
      <c r="S400" s="146">
        <f t="shared" si="12"/>
        <v>235</v>
      </c>
      <c r="T400" s="159" t="s">
        <v>937</v>
      </c>
      <c r="U400" s="159" t="s">
        <v>937</v>
      </c>
      <c r="V400" s="159" t="s">
        <v>937</v>
      </c>
      <c r="W400" s="159" t="s">
        <v>937</v>
      </c>
      <c r="X400" s="159" t="s">
        <v>937</v>
      </c>
      <c r="Y400" s="159" t="s">
        <v>937</v>
      </c>
      <c r="Z400" s="159" t="s">
        <v>937</v>
      </c>
      <c r="AA400" s="5" t="s">
        <v>937</v>
      </c>
      <c r="AB400" s="5" t="s">
        <v>937</v>
      </c>
      <c r="AC400" s="5" t="s">
        <v>937</v>
      </c>
      <c r="AD400" s="5" t="s">
        <v>1160</v>
      </c>
      <c r="AE400" s="5" t="s">
        <v>7088</v>
      </c>
      <c r="AF400" s="181" t="s">
        <v>7089</v>
      </c>
      <c r="AG400" s="5" t="s">
        <v>7090</v>
      </c>
      <c r="AH400" s="5" t="s">
        <v>1865</v>
      </c>
      <c r="AI400" s="5" t="s">
        <v>7091</v>
      </c>
      <c r="AJ400" s="5" t="s">
        <v>8820</v>
      </c>
      <c r="AK400" s="5" t="s">
        <v>7092</v>
      </c>
      <c r="AL400" s="5" t="s">
        <v>2740</v>
      </c>
      <c r="AM400" s="191" t="s">
        <v>7093</v>
      </c>
      <c r="AN400" s="5" t="s">
        <v>2616</v>
      </c>
      <c r="AO400" s="5" t="s">
        <v>9292</v>
      </c>
      <c r="AP400" s="5" t="s">
        <v>2616</v>
      </c>
      <c r="AQ400" s="5" t="s">
        <v>9292</v>
      </c>
      <c r="AR400" s="5" t="s">
        <v>2616</v>
      </c>
      <c r="AS400" s="5" t="s">
        <v>9292</v>
      </c>
      <c r="AT400" s="5" t="s">
        <v>2616</v>
      </c>
      <c r="AU400" s="5" t="s">
        <v>9292</v>
      </c>
      <c r="AV400" s="5" t="s">
        <v>2616</v>
      </c>
      <c r="AW400" s="5" t="s">
        <v>9292</v>
      </c>
      <c r="AX400" s="5" t="s">
        <v>2616</v>
      </c>
      <c r="AY400" s="5" t="s">
        <v>9292</v>
      </c>
      <c r="AZ400" s="5" t="s">
        <v>2616</v>
      </c>
      <c r="BA400" s="5" t="s">
        <v>9292</v>
      </c>
      <c r="BB400" s="33" t="s">
        <v>902</v>
      </c>
      <c r="BC400" s="100">
        <v>44316</v>
      </c>
      <c r="BD400" s="33" t="s">
        <v>903</v>
      </c>
      <c r="BE400" s="104"/>
      <c r="BF400" s="96"/>
      <c r="BG400" s="96"/>
      <c r="BH400" s="96"/>
      <c r="BI400" s="96"/>
      <c r="BJ400" s="44" t="s">
        <v>956</v>
      </c>
      <c r="BK400" s="104"/>
      <c r="BL400" s="104"/>
      <c r="BM400" s="178"/>
      <c r="BN400" s="8" t="s">
        <v>5203</v>
      </c>
      <c r="BO400" s="17" t="s">
        <v>5204</v>
      </c>
      <c r="BP400" s="17" t="s">
        <v>5230</v>
      </c>
      <c r="BQ400" s="17"/>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c r="EE400" s="178"/>
      <c r="EF400" s="178"/>
      <c r="EG400" s="178"/>
      <c r="EH400" s="178"/>
      <c r="EI400" s="178"/>
      <c r="EJ400" s="178"/>
      <c r="EK400" s="178"/>
      <c r="EL400" s="178"/>
      <c r="EM400" s="178"/>
      <c r="EN400" s="178"/>
      <c r="EO400" s="178"/>
      <c r="EP400" s="178"/>
      <c r="EQ400" s="178"/>
      <c r="ER400" s="178"/>
      <c r="ES400" s="178"/>
      <c r="ET400" s="178"/>
      <c r="EU400" s="178"/>
      <c r="EV400" s="178"/>
      <c r="EW400" s="178"/>
      <c r="EX400" s="178"/>
      <c r="EY400" s="178"/>
      <c r="EZ400" s="178"/>
      <c r="FA400" s="178"/>
      <c r="FB400" s="178"/>
      <c r="FC400" s="178"/>
      <c r="FD400" s="178"/>
      <c r="FE400" s="178"/>
      <c r="FF400" s="178"/>
      <c r="FG400" s="178"/>
      <c r="FH400" s="178"/>
      <c r="FI400" s="178"/>
      <c r="FJ400" s="178"/>
      <c r="FK400" s="178"/>
      <c r="FL400" s="178"/>
      <c r="FM400" s="178"/>
      <c r="FN400" s="178"/>
      <c r="FO400" s="178"/>
      <c r="FP400" s="178"/>
      <c r="FQ400" s="178"/>
      <c r="FR400" s="178"/>
      <c r="FS400" s="178"/>
      <c r="FT400" s="178"/>
      <c r="FU400" s="178"/>
      <c r="FV400" s="178"/>
      <c r="FW400" s="178"/>
      <c r="FX400" s="178"/>
      <c r="FY400" s="178"/>
      <c r="FZ400" s="178"/>
      <c r="GA400" s="178"/>
      <c r="GB400" s="178"/>
      <c r="GC400" s="178"/>
      <c r="GD400" s="178"/>
      <c r="GE400" s="178"/>
      <c r="GF400" s="178"/>
      <c r="GG400" s="178"/>
      <c r="GH400" s="178"/>
      <c r="GI400" s="178"/>
      <c r="GJ400" s="178"/>
      <c r="GK400" s="178"/>
      <c r="GL400" s="178"/>
      <c r="GM400" s="178"/>
      <c r="GN400" s="178"/>
      <c r="GO400" s="178"/>
      <c r="GP400" s="178"/>
      <c r="GQ400" s="178"/>
      <c r="GR400" s="178"/>
      <c r="GS400" s="178"/>
      <c r="GT400" s="178"/>
      <c r="GU400" s="178"/>
      <c r="GV400" s="178"/>
      <c r="GW400" s="178"/>
      <c r="GX400" s="178"/>
      <c r="GY400" s="178"/>
      <c r="GZ400" s="178"/>
      <c r="HA400" s="178"/>
      <c r="HB400" s="178"/>
      <c r="HC400" s="178"/>
      <c r="HD400" s="178"/>
      <c r="HE400" s="178"/>
      <c r="HF400" s="178"/>
      <c r="HG400" s="178"/>
      <c r="HH400" s="178"/>
      <c r="HI400" s="178"/>
      <c r="HJ400" s="178"/>
      <c r="HK400" s="178"/>
      <c r="HL400" s="178"/>
      <c r="HM400" s="178"/>
      <c r="HN400" s="178"/>
      <c r="HO400" s="178"/>
      <c r="HP400" s="178"/>
      <c r="HQ400" s="178"/>
      <c r="HR400" s="178"/>
      <c r="HS400" s="178"/>
      <c r="HT400" s="178"/>
      <c r="HU400" s="178"/>
      <c r="HV400" s="178"/>
      <c r="HW400" s="178"/>
      <c r="HX400" s="178"/>
      <c r="HY400" s="178"/>
      <c r="HZ400" s="178"/>
      <c r="IA400" s="178"/>
      <c r="IB400" s="178"/>
      <c r="IC400" s="178"/>
      <c r="ID400" s="178"/>
      <c r="IE400" s="178"/>
      <c r="IF400" s="178"/>
      <c r="IG400" s="178"/>
      <c r="IH400" s="178"/>
      <c r="II400" s="178"/>
      <c r="IJ400" s="178"/>
      <c r="IK400" s="178"/>
      <c r="IL400" s="178"/>
      <c r="IM400" s="178"/>
      <c r="IN400" s="178"/>
      <c r="IO400" s="178"/>
      <c r="IP400" s="178"/>
      <c r="IQ400" s="178"/>
      <c r="IR400" s="178"/>
      <c r="IS400" s="178"/>
      <c r="IT400" s="178"/>
      <c r="IU400" s="178"/>
      <c r="IV400" s="178"/>
      <c r="IW400" s="178"/>
      <c r="IX400" s="178"/>
      <c r="IY400" s="178"/>
      <c r="IZ400" s="178"/>
      <c r="JA400" s="178"/>
      <c r="JB400" s="178"/>
      <c r="JC400" s="178"/>
      <c r="JD400" s="178"/>
      <c r="JE400" s="178"/>
      <c r="JF400" s="178"/>
      <c r="JG400" s="178"/>
      <c r="JH400" s="178"/>
      <c r="JI400" s="178"/>
      <c r="JJ400" s="178"/>
      <c r="JK400" s="178"/>
      <c r="JL400" s="178"/>
      <c r="JM400" s="178"/>
      <c r="JN400" s="178"/>
    </row>
    <row r="401" spans="1:274" s="62" customFormat="1" ht="90" hidden="1" customHeight="1" x14ac:dyDescent="0.3">
      <c r="A401" s="106" t="s">
        <v>1636</v>
      </c>
      <c r="B401" s="17" t="s">
        <v>904</v>
      </c>
      <c r="C401" s="92">
        <v>43812</v>
      </c>
      <c r="D401" s="92" t="s">
        <v>4288</v>
      </c>
      <c r="E401" s="106" t="s">
        <v>1114</v>
      </c>
      <c r="F401" s="89" t="s">
        <v>7086</v>
      </c>
      <c r="G401" s="89" t="s">
        <v>853</v>
      </c>
      <c r="H401" s="89" t="s">
        <v>857</v>
      </c>
      <c r="I401" s="89" t="s">
        <v>858</v>
      </c>
      <c r="J401" s="158" t="s">
        <v>859</v>
      </c>
      <c r="K401" s="179">
        <v>1</v>
      </c>
      <c r="L401" s="311">
        <v>44166</v>
      </c>
      <c r="M401" s="311">
        <v>44255</v>
      </c>
      <c r="N401" s="39">
        <f t="shared" si="13"/>
        <v>13</v>
      </c>
      <c r="O401" s="147">
        <v>1</v>
      </c>
      <c r="P401" s="17" t="s">
        <v>48</v>
      </c>
      <c r="Q401" s="91"/>
      <c r="R401" s="5" t="s">
        <v>7094</v>
      </c>
      <c r="S401" s="146">
        <f t="shared" si="12"/>
        <v>305</v>
      </c>
      <c r="T401" s="159" t="s">
        <v>937</v>
      </c>
      <c r="U401" s="159" t="s">
        <v>937</v>
      </c>
      <c r="V401" s="159" t="s">
        <v>937</v>
      </c>
      <c r="W401" s="159" t="s">
        <v>937</v>
      </c>
      <c r="X401" s="159" t="s">
        <v>937</v>
      </c>
      <c r="Y401" s="159" t="s">
        <v>937</v>
      </c>
      <c r="Z401" s="159" t="s">
        <v>937</v>
      </c>
      <c r="AA401" s="5" t="s">
        <v>937</v>
      </c>
      <c r="AB401" s="5" t="s">
        <v>937</v>
      </c>
      <c r="AC401" s="5" t="s">
        <v>937</v>
      </c>
      <c r="AD401" s="5" t="s">
        <v>952</v>
      </c>
      <c r="AE401" s="5" t="s">
        <v>7095</v>
      </c>
      <c r="AF401" s="5" t="s">
        <v>7096</v>
      </c>
      <c r="AG401" s="5" t="s">
        <v>7097</v>
      </c>
      <c r="AH401" s="5" t="s">
        <v>1866</v>
      </c>
      <c r="AI401" s="5" t="s">
        <v>7098</v>
      </c>
      <c r="AJ401" s="5" t="s">
        <v>2216</v>
      </c>
      <c r="AK401" s="5" t="s">
        <v>7099</v>
      </c>
      <c r="AL401" s="5" t="s">
        <v>2741</v>
      </c>
      <c r="AM401" s="65" t="s">
        <v>7100</v>
      </c>
      <c r="AN401" s="5" t="s">
        <v>2616</v>
      </c>
      <c r="AO401" s="5" t="s">
        <v>3788</v>
      </c>
      <c r="AP401" s="5" t="s">
        <v>1153</v>
      </c>
      <c r="AQ401" s="5" t="s">
        <v>3788</v>
      </c>
      <c r="AR401" s="5" t="s">
        <v>1153</v>
      </c>
      <c r="AS401" s="5" t="s">
        <v>3788</v>
      </c>
      <c r="AT401" s="5" t="s">
        <v>1153</v>
      </c>
      <c r="AU401" s="5" t="s">
        <v>3788</v>
      </c>
      <c r="AV401" s="5" t="s">
        <v>1153</v>
      </c>
      <c r="AW401" s="5" t="s">
        <v>3788</v>
      </c>
      <c r="AX401" s="5" t="s">
        <v>1153</v>
      </c>
      <c r="AY401" s="5" t="s">
        <v>3788</v>
      </c>
      <c r="AZ401" s="5" t="s">
        <v>1153</v>
      </c>
      <c r="BA401" s="5" t="s">
        <v>3788</v>
      </c>
      <c r="BB401" s="33" t="s">
        <v>781</v>
      </c>
      <c r="BC401" s="100">
        <v>44316</v>
      </c>
      <c r="BD401" s="33" t="s">
        <v>903</v>
      </c>
      <c r="BE401" s="104"/>
      <c r="BF401" s="96"/>
      <c r="BG401" s="96"/>
      <c r="BH401" s="96"/>
      <c r="BI401" s="96"/>
      <c r="BJ401" s="44" t="s">
        <v>956</v>
      </c>
      <c r="BK401" s="104"/>
      <c r="BL401" s="104"/>
      <c r="BM401" s="178"/>
      <c r="BN401" s="8" t="s">
        <v>5203</v>
      </c>
      <c r="BO401" s="17" t="s">
        <v>5204</v>
      </c>
      <c r="BP401" s="17" t="s">
        <v>5230</v>
      </c>
      <c r="BQ401" s="17"/>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c r="EE401" s="178"/>
      <c r="EF401" s="178"/>
      <c r="EG401" s="178"/>
      <c r="EH401" s="178"/>
      <c r="EI401" s="178"/>
      <c r="EJ401" s="178"/>
      <c r="EK401" s="178"/>
      <c r="EL401" s="178"/>
      <c r="EM401" s="178"/>
      <c r="EN401" s="178"/>
      <c r="EO401" s="178"/>
      <c r="EP401" s="178"/>
      <c r="EQ401" s="178"/>
      <c r="ER401" s="178"/>
      <c r="ES401" s="178"/>
      <c r="ET401" s="178"/>
      <c r="EU401" s="178"/>
      <c r="EV401" s="178"/>
      <c r="EW401" s="178"/>
      <c r="EX401" s="178"/>
      <c r="EY401" s="178"/>
      <c r="EZ401" s="178"/>
      <c r="FA401" s="178"/>
      <c r="FB401" s="178"/>
      <c r="FC401" s="178"/>
      <c r="FD401" s="178"/>
      <c r="FE401" s="178"/>
      <c r="FF401" s="178"/>
      <c r="FG401" s="178"/>
      <c r="FH401" s="178"/>
      <c r="FI401" s="178"/>
      <c r="FJ401" s="178"/>
      <c r="FK401" s="178"/>
      <c r="FL401" s="178"/>
      <c r="FM401" s="178"/>
      <c r="FN401" s="178"/>
      <c r="FO401" s="178"/>
      <c r="FP401" s="178"/>
      <c r="FQ401" s="178"/>
      <c r="FR401" s="178"/>
      <c r="FS401" s="178"/>
      <c r="FT401" s="178"/>
      <c r="FU401" s="178"/>
      <c r="FV401" s="178"/>
      <c r="FW401" s="178"/>
      <c r="FX401" s="178"/>
      <c r="FY401" s="178"/>
      <c r="FZ401" s="178"/>
      <c r="GA401" s="178"/>
      <c r="GB401" s="178"/>
      <c r="GC401" s="178"/>
      <c r="GD401" s="178"/>
      <c r="GE401" s="178"/>
      <c r="GF401" s="178"/>
      <c r="GG401" s="178"/>
      <c r="GH401" s="178"/>
      <c r="GI401" s="178"/>
      <c r="GJ401" s="178"/>
      <c r="GK401" s="178"/>
      <c r="GL401" s="178"/>
      <c r="GM401" s="178"/>
      <c r="GN401" s="178"/>
      <c r="GO401" s="178"/>
      <c r="GP401" s="178"/>
      <c r="GQ401" s="178"/>
      <c r="GR401" s="178"/>
      <c r="GS401" s="178"/>
      <c r="GT401" s="178"/>
      <c r="GU401" s="178"/>
      <c r="GV401" s="178"/>
      <c r="GW401" s="178"/>
      <c r="GX401" s="178"/>
      <c r="GY401" s="178"/>
      <c r="GZ401" s="178"/>
      <c r="HA401" s="178"/>
      <c r="HB401" s="178"/>
      <c r="HC401" s="178"/>
      <c r="HD401" s="178"/>
      <c r="HE401" s="178"/>
      <c r="HF401" s="178"/>
      <c r="HG401" s="178"/>
      <c r="HH401" s="178"/>
      <c r="HI401" s="178"/>
      <c r="HJ401" s="178"/>
      <c r="HK401" s="178"/>
      <c r="HL401" s="178"/>
      <c r="HM401" s="178"/>
      <c r="HN401" s="178"/>
      <c r="HO401" s="178"/>
      <c r="HP401" s="178"/>
      <c r="HQ401" s="178"/>
      <c r="HR401" s="178"/>
      <c r="HS401" s="178"/>
      <c r="HT401" s="178"/>
      <c r="HU401" s="178"/>
      <c r="HV401" s="178"/>
      <c r="HW401" s="178"/>
      <c r="HX401" s="178"/>
      <c r="HY401" s="178"/>
      <c r="HZ401" s="178"/>
      <c r="IA401" s="178"/>
      <c r="IB401" s="178"/>
      <c r="IC401" s="178"/>
      <c r="ID401" s="178"/>
      <c r="IE401" s="178"/>
      <c r="IF401" s="178"/>
      <c r="IG401" s="178"/>
      <c r="IH401" s="178"/>
      <c r="II401" s="178"/>
      <c r="IJ401" s="178"/>
      <c r="IK401" s="178"/>
      <c r="IL401" s="178"/>
      <c r="IM401" s="178"/>
      <c r="IN401" s="178"/>
      <c r="IO401" s="178"/>
      <c r="IP401" s="178"/>
      <c r="IQ401" s="178"/>
      <c r="IR401" s="178"/>
      <c r="IS401" s="178"/>
      <c r="IT401" s="178"/>
      <c r="IU401" s="178"/>
      <c r="IV401" s="178"/>
      <c r="IW401" s="178"/>
      <c r="IX401" s="178"/>
      <c r="IY401" s="178"/>
      <c r="IZ401" s="178"/>
      <c r="JA401" s="178"/>
      <c r="JB401" s="178"/>
      <c r="JC401" s="178"/>
      <c r="JD401" s="178"/>
      <c r="JE401" s="178"/>
      <c r="JF401" s="178"/>
      <c r="JG401" s="178"/>
      <c r="JH401" s="178"/>
      <c r="JI401" s="178"/>
      <c r="JJ401" s="178"/>
      <c r="JK401" s="178"/>
      <c r="JL401" s="178"/>
      <c r="JM401" s="178"/>
      <c r="JN401" s="178"/>
    </row>
    <row r="402" spans="1:274" s="62" customFormat="1" ht="90" hidden="1" customHeight="1" x14ac:dyDescent="0.3">
      <c r="A402" s="106" t="s">
        <v>1637</v>
      </c>
      <c r="B402" s="17" t="s">
        <v>904</v>
      </c>
      <c r="C402" s="92">
        <v>43812</v>
      </c>
      <c r="D402" s="92" t="s">
        <v>4288</v>
      </c>
      <c r="E402" s="106" t="s">
        <v>1114</v>
      </c>
      <c r="F402" s="89" t="s">
        <v>7086</v>
      </c>
      <c r="G402" s="89" t="s">
        <v>853</v>
      </c>
      <c r="H402" s="89" t="s">
        <v>854</v>
      </c>
      <c r="I402" s="89" t="s">
        <v>860</v>
      </c>
      <c r="J402" s="158" t="s">
        <v>856</v>
      </c>
      <c r="K402" s="179">
        <v>102</v>
      </c>
      <c r="L402" s="311">
        <v>44166</v>
      </c>
      <c r="M402" s="311">
        <v>44255</v>
      </c>
      <c r="N402" s="39">
        <f t="shared" si="13"/>
        <v>13</v>
      </c>
      <c r="O402" s="147">
        <v>102</v>
      </c>
      <c r="P402" s="17" t="s">
        <v>48</v>
      </c>
      <c r="Q402" s="91"/>
      <c r="R402" s="5" t="s">
        <v>7101</v>
      </c>
      <c r="S402" s="146">
        <f t="shared" si="12"/>
        <v>201</v>
      </c>
      <c r="T402" s="159" t="s">
        <v>937</v>
      </c>
      <c r="U402" s="159" t="s">
        <v>937</v>
      </c>
      <c r="V402" s="159" t="s">
        <v>937</v>
      </c>
      <c r="W402" s="159" t="s">
        <v>937</v>
      </c>
      <c r="X402" s="159" t="s">
        <v>937</v>
      </c>
      <c r="Y402" s="159" t="s">
        <v>937</v>
      </c>
      <c r="Z402" s="159" t="s">
        <v>937</v>
      </c>
      <c r="AA402" s="5" t="s">
        <v>937</v>
      </c>
      <c r="AB402" s="5" t="s">
        <v>937</v>
      </c>
      <c r="AC402" s="5" t="s">
        <v>937</v>
      </c>
      <c r="AD402" s="5" t="s">
        <v>952</v>
      </c>
      <c r="AE402" s="5" t="s">
        <v>7102</v>
      </c>
      <c r="AF402" s="181" t="s">
        <v>7089</v>
      </c>
      <c r="AG402" s="5" t="s">
        <v>7103</v>
      </c>
      <c r="AH402" s="5" t="s">
        <v>1867</v>
      </c>
      <c r="AI402" s="5" t="s">
        <v>7104</v>
      </c>
      <c r="AJ402" s="5" t="s">
        <v>2217</v>
      </c>
      <c r="AK402" s="5" t="s">
        <v>7105</v>
      </c>
      <c r="AL402" s="5" t="s">
        <v>2742</v>
      </c>
      <c r="AM402" s="65" t="s">
        <v>7106</v>
      </c>
      <c r="AN402" s="5" t="s">
        <v>2616</v>
      </c>
      <c r="AO402" s="5" t="s">
        <v>3788</v>
      </c>
      <c r="AP402" s="5" t="s">
        <v>1153</v>
      </c>
      <c r="AQ402" s="5" t="s">
        <v>3788</v>
      </c>
      <c r="AR402" s="5" t="s">
        <v>1153</v>
      </c>
      <c r="AS402" s="5" t="s">
        <v>3788</v>
      </c>
      <c r="AT402" s="5" t="s">
        <v>1153</v>
      </c>
      <c r="AU402" s="5" t="s">
        <v>3788</v>
      </c>
      <c r="AV402" s="5" t="s">
        <v>1153</v>
      </c>
      <c r="AW402" s="5" t="s">
        <v>3788</v>
      </c>
      <c r="AX402" s="5" t="s">
        <v>1153</v>
      </c>
      <c r="AY402" s="5" t="s">
        <v>3788</v>
      </c>
      <c r="AZ402" s="5" t="s">
        <v>1153</v>
      </c>
      <c r="BA402" s="5" t="s">
        <v>3788</v>
      </c>
      <c r="BB402" s="33" t="s">
        <v>781</v>
      </c>
      <c r="BC402" s="100">
        <v>44328</v>
      </c>
      <c r="BD402" s="33" t="s">
        <v>903</v>
      </c>
      <c r="BE402" s="104"/>
      <c r="BF402" s="96"/>
      <c r="BG402" s="96"/>
      <c r="BH402" s="96"/>
      <c r="BI402" s="96"/>
      <c r="BJ402" s="44" t="s">
        <v>956</v>
      </c>
      <c r="BK402" s="104"/>
      <c r="BL402" s="104"/>
      <c r="BM402" s="178"/>
      <c r="BN402" s="8" t="s">
        <v>5203</v>
      </c>
      <c r="BO402" s="17" t="s">
        <v>5204</v>
      </c>
      <c r="BP402" s="17" t="s">
        <v>5230</v>
      </c>
      <c r="BQ402" s="17"/>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c r="EE402" s="178"/>
      <c r="EF402" s="178"/>
      <c r="EG402" s="178"/>
      <c r="EH402" s="178"/>
      <c r="EI402" s="178"/>
      <c r="EJ402" s="178"/>
      <c r="EK402" s="178"/>
      <c r="EL402" s="178"/>
      <c r="EM402" s="178"/>
      <c r="EN402" s="178"/>
      <c r="EO402" s="178"/>
      <c r="EP402" s="178"/>
      <c r="EQ402" s="178"/>
      <c r="ER402" s="178"/>
      <c r="ES402" s="178"/>
      <c r="ET402" s="178"/>
      <c r="EU402" s="178"/>
      <c r="EV402" s="178"/>
      <c r="EW402" s="178"/>
      <c r="EX402" s="178"/>
      <c r="EY402" s="178"/>
      <c r="EZ402" s="178"/>
      <c r="FA402" s="178"/>
      <c r="FB402" s="178"/>
      <c r="FC402" s="178"/>
      <c r="FD402" s="178"/>
      <c r="FE402" s="178"/>
      <c r="FF402" s="178"/>
      <c r="FG402" s="178"/>
      <c r="FH402" s="178"/>
      <c r="FI402" s="178"/>
      <c r="FJ402" s="178"/>
      <c r="FK402" s="178"/>
      <c r="FL402" s="178"/>
      <c r="FM402" s="178"/>
      <c r="FN402" s="178"/>
      <c r="FO402" s="178"/>
      <c r="FP402" s="178"/>
      <c r="FQ402" s="178"/>
      <c r="FR402" s="178"/>
      <c r="FS402" s="178"/>
      <c r="FT402" s="178"/>
      <c r="FU402" s="178"/>
      <c r="FV402" s="178"/>
      <c r="FW402" s="178"/>
      <c r="FX402" s="178"/>
      <c r="FY402" s="178"/>
      <c r="FZ402" s="178"/>
      <c r="GA402" s="178"/>
      <c r="GB402" s="178"/>
      <c r="GC402" s="178"/>
      <c r="GD402" s="178"/>
      <c r="GE402" s="178"/>
      <c r="GF402" s="178"/>
      <c r="GG402" s="178"/>
      <c r="GH402" s="178"/>
      <c r="GI402" s="178"/>
      <c r="GJ402" s="178"/>
      <c r="GK402" s="178"/>
      <c r="GL402" s="178"/>
      <c r="GM402" s="178"/>
      <c r="GN402" s="178"/>
      <c r="GO402" s="178"/>
      <c r="GP402" s="178"/>
      <c r="GQ402" s="178"/>
      <c r="GR402" s="178"/>
      <c r="GS402" s="178"/>
      <c r="GT402" s="178"/>
      <c r="GU402" s="178"/>
      <c r="GV402" s="178"/>
      <c r="GW402" s="178"/>
      <c r="GX402" s="178"/>
      <c r="GY402" s="178"/>
      <c r="GZ402" s="178"/>
      <c r="HA402" s="178"/>
      <c r="HB402" s="178"/>
      <c r="HC402" s="178"/>
      <c r="HD402" s="178"/>
      <c r="HE402" s="178"/>
      <c r="HF402" s="178"/>
      <c r="HG402" s="178"/>
      <c r="HH402" s="178"/>
      <c r="HI402" s="178"/>
      <c r="HJ402" s="178"/>
      <c r="HK402" s="178"/>
      <c r="HL402" s="178"/>
      <c r="HM402" s="178"/>
      <c r="HN402" s="178"/>
      <c r="HO402" s="178"/>
      <c r="HP402" s="178"/>
      <c r="HQ402" s="178"/>
      <c r="HR402" s="178"/>
      <c r="HS402" s="178"/>
      <c r="HT402" s="178"/>
      <c r="HU402" s="178"/>
      <c r="HV402" s="178"/>
      <c r="HW402" s="178"/>
      <c r="HX402" s="178"/>
      <c r="HY402" s="178"/>
      <c r="HZ402" s="178"/>
      <c r="IA402" s="178"/>
      <c r="IB402" s="178"/>
      <c r="IC402" s="178"/>
      <c r="ID402" s="178"/>
      <c r="IE402" s="178"/>
      <c r="IF402" s="178"/>
      <c r="IG402" s="178"/>
      <c r="IH402" s="178"/>
      <c r="II402" s="178"/>
      <c r="IJ402" s="178"/>
      <c r="IK402" s="178"/>
      <c r="IL402" s="178"/>
      <c r="IM402" s="178"/>
      <c r="IN402" s="178"/>
      <c r="IO402" s="178"/>
      <c r="IP402" s="178"/>
      <c r="IQ402" s="178"/>
      <c r="IR402" s="178"/>
      <c r="IS402" s="178"/>
      <c r="IT402" s="178"/>
      <c r="IU402" s="178"/>
      <c r="IV402" s="178"/>
      <c r="IW402" s="178"/>
      <c r="IX402" s="178"/>
      <c r="IY402" s="178"/>
      <c r="IZ402" s="178"/>
      <c r="JA402" s="178"/>
      <c r="JB402" s="178"/>
      <c r="JC402" s="178"/>
      <c r="JD402" s="178"/>
      <c r="JE402" s="178"/>
      <c r="JF402" s="178"/>
      <c r="JG402" s="178"/>
      <c r="JH402" s="178"/>
      <c r="JI402" s="178"/>
      <c r="JJ402" s="178"/>
      <c r="JK402" s="178"/>
      <c r="JL402" s="178"/>
      <c r="JM402" s="178"/>
      <c r="JN402" s="178"/>
    </row>
    <row r="403" spans="1:274" s="62" customFormat="1" ht="90" hidden="1" customHeight="1" x14ac:dyDescent="0.3">
      <c r="A403" s="106" t="s">
        <v>1638</v>
      </c>
      <c r="B403" s="17" t="s">
        <v>904</v>
      </c>
      <c r="C403" s="92">
        <v>43812</v>
      </c>
      <c r="D403" s="92" t="s">
        <v>4288</v>
      </c>
      <c r="E403" s="106" t="s">
        <v>1114</v>
      </c>
      <c r="F403" s="89" t="s">
        <v>7086</v>
      </c>
      <c r="G403" s="89" t="s">
        <v>853</v>
      </c>
      <c r="H403" s="89" t="s">
        <v>861</v>
      </c>
      <c r="I403" s="89" t="s">
        <v>862</v>
      </c>
      <c r="J403" s="158" t="s">
        <v>859</v>
      </c>
      <c r="K403" s="179">
        <v>1</v>
      </c>
      <c r="L403" s="311">
        <v>44256</v>
      </c>
      <c r="M403" s="311">
        <v>44286</v>
      </c>
      <c r="N403" s="39">
        <f t="shared" si="13"/>
        <v>5</v>
      </c>
      <c r="O403" s="147">
        <v>1</v>
      </c>
      <c r="P403" s="17" t="s">
        <v>48</v>
      </c>
      <c r="Q403" s="91"/>
      <c r="R403" s="5" t="s">
        <v>7107</v>
      </c>
      <c r="S403" s="146">
        <f t="shared" si="12"/>
        <v>181</v>
      </c>
      <c r="T403" s="159" t="s">
        <v>937</v>
      </c>
      <c r="U403" s="159" t="s">
        <v>937</v>
      </c>
      <c r="V403" s="159" t="s">
        <v>937</v>
      </c>
      <c r="W403" s="159" t="s">
        <v>937</v>
      </c>
      <c r="X403" s="159" t="s">
        <v>937</v>
      </c>
      <c r="Y403" s="159" t="s">
        <v>937</v>
      </c>
      <c r="Z403" s="159" t="s">
        <v>937</v>
      </c>
      <c r="AA403" s="5" t="s">
        <v>937</v>
      </c>
      <c r="AB403" s="5" t="s">
        <v>937</v>
      </c>
      <c r="AC403" s="5" t="s">
        <v>937</v>
      </c>
      <c r="AD403" s="5" t="s">
        <v>952</v>
      </c>
      <c r="AE403" s="5" t="s">
        <v>7108</v>
      </c>
      <c r="AF403" s="5" t="s">
        <v>7096</v>
      </c>
      <c r="AG403" s="5" t="s">
        <v>7109</v>
      </c>
      <c r="AH403" s="5" t="s">
        <v>1866</v>
      </c>
      <c r="AI403" s="5" t="s">
        <v>7110</v>
      </c>
      <c r="AJ403" s="5" t="s">
        <v>2218</v>
      </c>
      <c r="AK403" s="5" t="s">
        <v>7111</v>
      </c>
      <c r="AL403" s="5" t="s">
        <v>2743</v>
      </c>
      <c r="AM403" s="5" t="s">
        <v>7112</v>
      </c>
      <c r="AN403" s="5" t="s">
        <v>2616</v>
      </c>
      <c r="AO403" s="5" t="s">
        <v>3788</v>
      </c>
      <c r="AP403" s="5" t="s">
        <v>1153</v>
      </c>
      <c r="AQ403" s="5" t="s">
        <v>3788</v>
      </c>
      <c r="AR403" s="5" t="s">
        <v>1153</v>
      </c>
      <c r="AS403" s="5" t="s">
        <v>3788</v>
      </c>
      <c r="AT403" s="5" t="s">
        <v>1153</v>
      </c>
      <c r="AU403" s="5" t="s">
        <v>3788</v>
      </c>
      <c r="AV403" s="5" t="s">
        <v>1153</v>
      </c>
      <c r="AW403" s="5" t="s">
        <v>3788</v>
      </c>
      <c r="AX403" s="5" t="s">
        <v>1153</v>
      </c>
      <c r="AY403" s="5" t="s">
        <v>3788</v>
      </c>
      <c r="AZ403" s="5" t="s">
        <v>1153</v>
      </c>
      <c r="BA403" s="5" t="s">
        <v>3788</v>
      </c>
      <c r="BB403" s="33" t="s">
        <v>781</v>
      </c>
      <c r="BC403" s="100">
        <v>44390</v>
      </c>
      <c r="BD403" s="33" t="s">
        <v>903</v>
      </c>
      <c r="BE403" s="104"/>
      <c r="BF403" s="96"/>
      <c r="BG403" s="96"/>
      <c r="BH403" s="96"/>
      <c r="BI403" s="96"/>
      <c r="BJ403" s="44" t="s">
        <v>956</v>
      </c>
      <c r="BK403" s="104"/>
      <c r="BL403" s="104"/>
      <c r="BM403" s="178"/>
      <c r="BN403" s="8" t="s">
        <v>5203</v>
      </c>
      <c r="BO403" s="17" t="s">
        <v>5204</v>
      </c>
      <c r="BP403" s="17" t="s">
        <v>5230</v>
      </c>
      <c r="BQ403" s="17"/>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c r="EE403" s="178"/>
      <c r="EF403" s="178"/>
      <c r="EG403" s="178"/>
      <c r="EH403" s="178"/>
      <c r="EI403" s="178"/>
      <c r="EJ403" s="178"/>
      <c r="EK403" s="178"/>
      <c r="EL403" s="178"/>
      <c r="EM403" s="178"/>
      <c r="EN403" s="178"/>
      <c r="EO403" s="178"/>
      <c r="EP403" s="178"/>
      <c r="EQ403" s="178"/>
      <c r="ER403" s="178"/>
      <c r="ES403" s="178"/>
      <c r="ET403" s="178"/>
      <c r="EU403" s="178"/>
      <c r="EV403" s="178"/>
      <c r="EW403" s="178"/>
      <c r="EX403" s="178"/>
      <c r="EY403" s="178"/>
      <c r="EZ403" s="178"/>
      <c r="FA403" s="178"/>
      <c r="FB403" s="178"/>
      <c r="FC403" s="178"/>
      <c r="FD403" s="178"/>
      <c r="FE403" s="178"/>
      <c r="FF403" s="178"/>
      <c r="FG403" s="178"/>
      <c r="FH403" s="178"/>
      <c r="FI403" s="178"/>
      <c r="FJ403" s="178"/>
      <c r="FK403" s="178"/>
      <c r="FL403" s="178"/>
      <c r="FM403" s="178"/>
      <c r="FN403" s="178"/>
      <c r="FO403" s="178"/>
      <c r="FP403" s="178"/>
      <c r="FQ403" s="178"/>
      <c r="FR403" s="178"/>
      <c r="FS403" s="178"/>
      <c r="FT403" s="178"/>
      <c r="FU403" s="178"/>
      <c r="FV403" s="178"/>
      <c r="FW403" s="178"/>
      <c r="FX403" s="178"/>
      <c r="FY403" s="178"/>
      <c r="FZ403" s="178"/>
      <c r="GA403" s="178"/>
      <c r="GB403" s="178"/>
      <c r="GC403" s="178"/>
      <c r="GD403" s="178"/>
      <c r="GE403" s="178"/>
      <c r="GF403" s="178"/>
      <c r="GG403" s="178"/>
      <c r="GH403" s="178"/>
      <c r="GI403" s="178"/>
      <c r="GJ403" s="178"/>
      <c r="GK403" s="178"/>
      <c r="GL403" s="178"/>
      <c r="GM403" s="178"/>
      <c r="GN403" s="178"/>
      <c r="GO403" s="178"/>
      <c r="GP403" s="178"/>
      <c r="GQ403" s="178"/>
      <c r="GR403" s="178"/>
      <c r="GS403" s="178"/>
      <c r="GT403" s="178"/>
      <c r="GU403" s="178"/>
      <c r="GV403" s="178"/>
      <c r="GW403" s="178"/>
      <c r="GX403" s="178"/>
      <c r="GY403" s="178"/>
      <c r="GZ403" s="178"/>
      <c r="HA403" s="178"/>
      <c r="HB403" s="178"/>
      <c r="HC403" s="178"/>
      <c r="HD403" s="178"/>
      <c r="HE403" s="178"/>
      <c r="HF403" s="178"/>
      <c r="HG403" s="178"/>
      <c r="HH403" s="178"/>
      <c r="HI403" s="178"/>
      <c r="HJ403" s="178"/>
      <c r="HK403" s="178"/>
      <c r="HL403" s="178"/>
      <c r="HM403" s="178"/>
      <c r="HN403" s="178"/>
      <c r="HO403" s="178"/>
      <c r="HP403" s="178"/>
      <c r="HQ403" s="178"/>
      <c r="HR403" s="178"/>
      <c r="HS403" s="178"/>
      <c r="HT403" s="178"/>
      <c r="HU403" s="178"/>
      <c r="HV403" s="178"/>
      <c r="HW403" s="178"/>
      <c r="HX403" s="178"/>
      <c r="HY403" s="178"/>
      <c r="HZ403" s="178"/>
      <c r="IA403" s="178"/>
      <c r="IB403" s="178"/>
      <c r="IC403" s="178"/>
      <c r="ID403" s="178"/>
      <c r="IE403" s="178"/>
      <c r="IF403" s="178"/>
      <c r="IG403" s="178"/>
      <c r="IH403" s="178"/>
      <c r="II403" s="178"/>
      <c r="IJ403" s="178"/>
      <c r="IK403" s="178"/>
      <c r="IL403" s="178"/>
      <c r="IM403" s="178"/>
      <c r="IN403" s="178"/>
      <c r="IO403" s="178"/>
      <c r="IP403" s="178"/>
      <c r="IQ403" s="178"/>
      <c r="IR403" s="178"/>
      <c r="IS403" s="178"/>
      <c r="IT403" s="178"/>
      <c r="IU403" s="178"/>
      <c r="IV403" s="178"/>
      <c r="IW403" s="178"/>
      <c r="IX403" s="178"/>
      <c r="IY403" s="178"/>
      <c r="IZ403" s="178"/>
      <c r="JA403" s="178"/>
      <c r="JB403" s="178"/>
      <c r="JC403" s="178"/>
      <c r="JD403" s="178"/>
      <c r="JE403" s="178"/>
      <c r="JF403" s="178"/>
      <c r="JG403" s="178"/>
      <c r="JH403" s="178"/>
      <c r="JI403" s="178"/>
      <c r="JJ403" s="178"/>
      <c r="JK403" s="178"/>
      <c r="JL403" s="178"/>
      <c r="JM403" s="178"/>
      <c r="JN403" s="178"/>
    </row>
    <row r="404" spans="1:274" s="62" customFormat="1" ht="90" hidden="1" customHeight="1" x14ac:dyDescent="0.3">
      <c r="A404" s="32" t="s">
        <v>1639</v>
      </c>
      <c r="B404" s="35" t="s">
        <v>904</v>
      </c>
      <c r="C404" s="34">
        <v>43812</v>
      </c>
      <c r="D404" s="92" t="s">
        <v>4288</v>
      </c>
      <c r="E404" s="32" t="s">
        <v>1026</v>
      </c>
      <c r="F404" s="86" t="s">
        <v>7113</v>
      </c>
      <c r="G404" s="86" t="s">
        <v>863</v>
      </c>
      <c r="H404" s="86" t="s">
        <v>864</v>
      </c>
      <c r="I404" s="86" t="s">
        <v>865</v>
      </c>
      <c r="J404" s="188" t="s">
        <v>866</v>
      </c>
      <c r="K404" s="182">
        <v>1</v>
      </c>
      <c r="L404" s="313">
        <v>44291</v>
      </c>
      <c r="M404" s="313">
        <v>44421</v>
      </c>
      <c r="N404" s="39">
        <f t="shared" si="13"/>
        <v>19</v>
      </c>
      <c r="O404" s="148">
        <v>1</v>
      </c>
      <c r="P404" s="17" t="s">
        <v>48</v>
      </c>
      <c r="Q404" s="91"/>
      <c r="R404" s="5" t="s">
        <v>7114</v>
      </c>
      <c r="S404" s="146">
        <f t="shared" si="12"/>
        <v>189</v>
      </c>
      <c r="T404" s="91"/>
      <c r="U404" s="91"/>
      <c r="V404" s="91"/>
      <c r="W404" s="159" t="s">
        <v>937</v>
      </c>
      <c r="X404" s="159" t="s">
        <v>937</v>
      </c>
      <c r="Y404" s="159" t="s">
        <v>937</v>
      </c>
      <c r="Z404" s="159" t="s">
        <v>937</v>
      </c>
      <c r="AA404" s="5" t="s">
        <v>937</v>
      </c>
      <c r="AB404" s="5" t="s">
        <v>937</v>
      </c>
      <c r="AC404" s="5" t="s">
        <v>937</v>
      </c>
      <c r="AD404" s="5" t="s">
        <v>952</v>
      </c>
      <c r="AE404" s="5" t="s">
        <v>7115</v>
      </c>
      <c r="AF404" s="5" t="s">
        <v>8821</v>
      </c>
      <c r="AG404" s="5" t="s">
        <v>7116</v>
      </c>
      <c r="AH404" s="5" t="s">
        <v>1868</v>
      </c>
      <c r="AI404" s="5" t="s">
        <v>7117</v>
      </c>
      <c r="AJ404" s="5" t="s">
        <v>2219</v>
      </c>
      <c r="AK404" s="5" t="s">
        <v>7118</v>
      </c>
      <c r="AL404" s="5" t="s">
        <v>2744</v>
      </c>
      <c r="AM404" s="5" t="s">
        <v>7119</v>
      </c>
      <c r="AN404" s="75" t="s">
        <v>4045</v>
      </c>
      <c r="AO404" s="5" t="s">
        <v>7120</v>
      </c>
      <c r="AP404" s="5" t="s">
        <v>937</v>
      </c>
      <c r="AQ404" s="5" t="s">
        <v>9297</v>
      </c>
      <c r="AR404" s="5" t="s">
        <v>937</v>
      </c>
      <c r="AS404" s="5" t="s">
        <v>9297</v>
      </c>
      <c r="AT404" s="5" t="s">
        <v>937</v>
      </c>
      <c r="AU404" s="5" t="s">
        <v>9297</v>
      </c>
      <c r="AV404" s="5" t="s">
        <v>937</v>
      </c>
      <c r="AW404" s="5" t="s">
        <v>9297</v>
      </c>
      <c r="AX404" s="5" t="s">
        <v>937</v>
      </c>
      <c r="AY404" s="5" t="s">
        <v>9297</v>
      </c>
      <c r="AZ404" s="5" t="s">
        <v>937</v>
      </c>
      <c r="BA404" s="5" t="s">
        <v>9297</v>
      </c>
      <c r="BB404" s="33" t="s">
        <v>902</v>
      </c>
      <c r="BC404" s="100">
        <v>44484</v>
      </c>
      <c r="BD404" s="33" t="s">
        <v>903</v>
      </c>
      <c r="BE404" s="104"/>
      <c r="BF404" s="96"/>
      <c r="BG404" s="96"/>
      <c r="BH404" s="96"/>
      <c r="BI404" s="96"/>
      <c r="BJ404" s="44" t="s">
        <v>956</v>
      </c>
      <c r="BK404" s="104"/>
      <c r="BL404" s="104"/>
      <c r="BM404" s="178"/>
      <c r="BN404" s="8" t="s">
        <v>5231</v>
      </c>
      <c r="BO404" s="17" t="s">
        <v>5232</v>
      </c>
      <c r="BP404" s="91"/>
      <c r="BQ404" s="91"/>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c r="EE404" s="178"/>
      <c r="EF404" s="178"/>
      <c r="EG404" s="178"/>
      <c r="EH404" s="178"/>
      <c r="EI404" s="178"/>
      <c r="EJ404" s="178"/>
      <c r="EK404" s="178"/>
      <c r="EL404" s="178"/>
      <c r="EM404" s="178"/>
      <c r="EN404" s="178"/>
      <c r="EO404" s="178"/>
      <c r="EP404" s="178"/>
      <c r="EQ404" s="178"/>
      <c r="ER404" s="178"/>
      <c r="ES404" s="178"/>
      <c r="ET404" s="178"/>
      <c r="EU404" s="178"/>
      <c r="EV404" s="178"/>
      <c r="EW404" s="178"/>
      <c r="EX404" s="178"/>
      <c r="EY404" s="178"/>
      <c r="EZ404" s="178"/>
      <c r="FA404" s="178"/>
      <c r="FB404" s="178"/>
      <c r="FC404" s="178"/>
      <c r="FD404" s="178"/>
      <c r="FE404" s="178"/>
      <c r="FF404" s="178"/>
      <c r="FG404" s="178"/>
      <c r="FH404" s="178"/>
      <c r="FI404" s="178"/>
      <c r="FJ404" s="178"/>
      <c r="FK404" s="178"/>
      <c r="FL404" s="178"/>
      <c r="FM404" s="178"/>
      <c r="FN404" s="178"/>
      <c r="FO404" s="178"/>
      <c r="FP404" s="178"/>
      <c r="FQ404" s="178"/>
      <c r="FR404" s="178"/>
      <c r="FS404" s="178"/>
      <c r="FT404" s="178"/>
      <c r="FU404" s="178"/>
      <c r="FV404" s="178"/>
      <c r="FW404" s="178"/>
      <c r="FX404" s="178"/>
      <c r="FY404" s="178"/>
      <c r="FZ404" s="178"/>
      <c r="GA404" s="178"/>
      <c r="GB404" s="178"/>
      <c r="GC404" s="178"/>
      <c r="GD404" s="178"/>
      <c r="GE404" s="178"/>
      <c r="GF404" s="178"/>
      <c r="GG404" s="178"/>
      <c r="GH404" s="178"/>
      <c r="GI404" s="178"/>
      <c r="GJ404" s="178"/>
      <c r="GK404" s="178"/>
      <c r="GL404" s="178"/>
      <c r="GM404" s="178"/>
      <c r="GN404" s="178"/>
      <c r="GO404" s="178"/>
      <c r="GP404" s="178"/>
      <c r="GQ404" s="178"/>
      <c r="GR404" s="178"/>
      <c r="GS404" s="178"/>
      <c r="GT404" s="178"/>
      <c r="GU404" s="178"/>
      <c r="GV404" s="178"/>
      <c r="GW404" s="178"/>
      <c r="GX404" s="178"/>
      <c r="GY404" s="178"/>
      <c r="GZ404" s="178"/>
      <c r="HA404" s="178"/>
      <c r="HB404" s="178"/>
      <c r="HC404" s="178"/>
      <c r="HD404" s="178"/>
      <c r="HE404" s="178"/>
      <c r="HF404" s="178"/>
      <c r="HG404" s="178"/>
      <c r="HH404" s="178"/>
      <c r="HI404" s="178"/>
      <c r="HJ404" s="178"/>
      <c r="HK404" s="178"/>
      <c r="HL404" s="178"/>
      <c r="HM404" s="178"/>
      <c r="HN404" s="178"/>
      <c r="HO404" s="178"/>
      <c r="HP404" s="178"/>
      <c r="HQ404" s="178"/>
      <c r="HR404" s="178"/>
      <c r="HS404" s="178"/>
      <c r="HT404" s="178"/>
      <c r="HU404" s="178"/>
      <c r="HV404" s="178"/>
      <c r="HW404" s="178"/>
      <c r="HX404" s="178"/>
      <c r="HY404" s="178"/>
      <c r="HZ404" s="178"/>
      <c r="IA404" s="178"/>
      <c r="IB404" s="178"/>
      <c r="IC404" s="178"/>
      <c r="ID404" s="178"/>
      <c r="IE404" s="178"/>
      <c r="IF404" s="178"/>
      <c r="IG404" s="178"/>
      <c r="IH404" s="178"/>
      <c r="II404" s="178"/>
      <c r="IJ404" s="178"/>
      <c r="IK404" s="178"/>
      <c r="IL404" s="178"/>
      <c r="IM404" s="178"/>
      <c r="IN404" s="178"/>
      <c r="IO404" s="178"/>
      <c r="IP404" s="178"/>
      <c r="IQ404" s="178"/>
      <c r="IR404" s="178"/>
      <c r="IS404" s="178"/>
      <c r="IT404" s="178"/>
      <c r="IU404" s="178"/>
      <c r="IV404" s="178"/>
      <c r="IW404" s="178"/>
      <c r="IX404" s="178"/>
      <c r="IY404" s="178"/>
      <c r="IZ404" s="178"/>
      <c r="JA404" s="178"/>
      <c r="JB404" s="178"/>
      <c r="JC404" s="178"/>
      <c r="JD404" s="178"/>
      <c r="JE404" s="178"/>
      <c r="JF404" s="178"/>
      <c r="JG404" s="178"/>
      <c r="JH404" s="178"/>
      <c r="JI404" s="178"/>
      <c r="JJ404" s="178"/>
      <c r="JK404" s="178"/>
      <c r="JL404" s="178"/>
      <c r="JM404" s="178"/>
      <c r="JN404" s="178"/>
    </row>
    <row r="405" spans="1:274" s="62" customFormat="1" ht="90" hidden="1" customHeight="1" x14ac:dyDescent="0.3">
      <c r="A405" s="106" t="s">
        <v>1640</v>
      </c>
      <c r="B405" s="17" t="s">
        <v>904</v>
      </c>
      <c r="C405" s="92">
        <v>43812</v>
      </c>
      <c r="D405" s="92" t="s">
        <v>4288</v>
      </c>
      <c r="E405" s="106" t="s">
        <v>1115</v>
      </c>
      <c r="F405" s="89" t="s">
        <v>7121</v>
      </c>
      <c r="G405" s="89" t="s">
        <v>867</v>
      </c>
      <c r="H405" s="89" t="s">
        <v>868</v>
      </c>
      <c r="I405" s="89" t="s">
        <v>869</v>
      </c>
      <c r="J405" s="158" t="s">
        <v>870</v>
      </c>
      <c r="K405" s="179">
        <v>1</v>
      </c>
      <c r="L405" s="311">
        <v>43892</v>
      </c>
      <c r="M405" s="311">
        <v>44012</v>
      </c>
      <c r="N405" s="39">
        <f t="shared" si="13"/>
        <v>18</v>
      </c>
      <c r="O405" s="164">
        <v>0</v>
      </c>
      <c r="P405" s="17" t="s">
        <v>48</v>
      </c>
      <c r="Q405" s="17" t="s">
        <v>892</v>
      </c>
      <c r="R405" s="5" t="s">
        <v>7122</v>
      </c>
      <c r="S405" s="146">
        <f t="shared" si="12"/>
        <v>346</v>
      </c>
      <c r="T405" s="159" t="s">
        <v>937</v>
      </c>
      <c r="U405" s="159" t="s">
        <v>937</v>
      </c>
      <c r="V405" s="159" t="s">
        <v>937</v>
      </c>
      <c r="W405" s="159" t="s">
        <v>937</v>
      </c>
      <c r="X405" s="159" t="s">
        <v>937</v>
      </c>
      <c r="Y405" s="159" t="s">
        <v>937</v>
      </c>
      <c r="Z405" s="159" t="s">
        <v>937</v>
      </c>
      <c r="AA405" s="5" t="s">
        <v>937</v>
      </c>
      <c r="AB405" s="5" t="s">
        <v>937</v>
      </c>
      <c r="AC405" s="5" t="s">
        <v>937</v>
      </c>
      <c r="AD405" s="5" t="s">
        <v>1160</v>
      </c>
      <c r="AE405" s="5" t="s">
        <v>7123</v>
      </c>
      <c r="AF405" s="181" t="s">
        <v>7124</v>
      </c>
      <c r="AG405" s="5" t="s">
        <v>7125</v>
      </c>
      <c r="AH405" s="5" t="s">
        <v>1869</v>
      </c>
      <c r="AI405" s="5" t="s">
        <v>7126</v>
      </c>
      <c r="AJ405" s="5" t="s">
        <v>2220</v>
      </c>
      <c r="AK405" s="5" t="s">
        <v>7127</v>
      </c>
      <c r="AL405" s="5" t="s">
        <v>7128</v>
      </c>
      <c r="AM405" s="5" t="s">
        <v>7129</v>
      </c>
      <c r="AN405" s="65" t="s">
        <v>2616</v>
      </c>
      <c r="AO405" s="65" t="s">
        <v>3860</v>
      </c>
      <c r="AP405" s="5" t="s">
        <v>1153</v>
      </c>
      <c r="AQ405" s="65" t="s">
        <v>3860</v>
      </c>
      <c r="AR405" s="65" t="s">
        <v>1153</v>
      </c>
      <c r="AS405" s="65" t="s">
        <v>3860</v>
      </c>
      <c r="AT405" s="65" t="s">
        <v>1153</v>
      </c>
      <c r="AU405" s="65" t="s">
        <v>3860</v>
      </c>
      <c r="AV405" s="65" t="s">
        <v>1153</v>
      </c>
      <c r="AW405" s="65" t="s">
        <v>3860</v>
      </c>
      <c r="AX405" s="65" t="s">
        <v>1153</v>
      </c>
      <c r="AY405" s="65" t="s">
        <v>3860</v>
      </c>
      <c r="AZ405" s="65" t="s">
        <v>1153</v>
      </c>
      <c r="BA405" s="65" t="s">
        <v>3860</v>
      </c>
      <c r="BB405" s="33" t="s">
        <v>957</v>
      </c>
      <c r="BC405" s="100">
        <v>44377</v>
      </c>
      <c r="BD405" s="33" t="s">
        <v>1808</v>
      </c>
      <c r="BE405" s="100">
        <v>44377</v>
      </c>
      <c r="BF405" s="65" t="s">
        <v>2774</v>
      </c>
      <c r="BG405" s="96" t="s">
        <v>1153</v>
      </c>
      <c r="BH405" s="96" t="s">
        <v>9246</v>
      </c>
      <c r="BI405" s="96" t="s">
        <v>9258</v>
      </c>
      <c r="BJ405" s="44" t="s">
        <v>4368</v>
      </c>
      <c r="BK405" s="104" t="s">
        <v>2581</v>
      </c>
      <c r="BL405" s="104" t="s">
        <v>3063</v>
      </c>
      <c r="BM405" s="178"/>
      <c r="BN405" s="8" t="s">
        <v>5203</v>
      </c>
      <c r="BO405" s="17" t="s">
        <v>5233</v>
      </c>
      <c r="BP405" s="17"/>
      <c r="BQ405" s="17"/>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c r="EE405" s="178"/>
      <c r="EF405" s="178"/>
      <c r="EG405" s="178"/>
      <c r="EH405" s="178"/>
      <c r="EI405" s="178"/>
      <c r="EJ405" s="178"/>
      <c r="EK405" s="178"/>
      <c r="EL405" s="178"/>
      <c r="EM405" s="178"/>
      <c r="EN405" s="178"/>
      <c r="EO405" s="178"/>
      <c r="EP405" s="178"/>
      <c r="EQ405" s="178"/>
      <c r="ER405" s="178"/>
      <c r="ES405" s="178"/>
      <c r="ET405" s="178"/>
      <c r="EU405" s="178"/>
      <c r="EV405" s="178"/>
      <c r="EW405" s="178"/>
      <c r="EX405" s="178"/>
      <c r="EY405" s="178"/>
      <c r="EZ405" s="178"/>
      <c r="FA405" s="178"/>
      <c r="FB405" s="178"/>
      <c r="FC405" s="178"/>
      <c r="FD405" s="178"/>
      <c r="FE405" s="178"/>
      <c r="FF405" s="178"/>
      <c r="FG405" s="178"/>
      <c r="FH405" s="178"/>
      <c r="FI405" s="178"/>
      <c r="FJ405" s="178"/>
      <c r="FK405" s="178"/>
      <c r="FL405" s="178"/>
      <c r="FM405" s="178"/>
      <c r="FN405" s="178"/>
      <c r="FO405" s="178"/>
      <c r="FP405" s="178"/>
      <c r="FQ405" s="178"/>
      <c r="FR405" s="178"/>
      <c r="FS405" s="178"/>
      <c r="FT405" s="178"/>
      <c r="FU405" s="178"/>
      <c r="FV405" s="178"/>
      <c r="FW405" s="178"/>
      <c r="FX405" s="178"/>
      <c r="FY405" s="178"/>
      <c r="FZ405" s="178"/>
      <c r="GA405" s="178"/>
      <c r="GB405" s="178"/>
      <c r="GC405" s="178"/>
      <c r="GD405" s="178"/>
      <c r="GE405" s="178"/>
      <c r="GF405" s="178"/>
      <c r="GG405" s="178"/>
      <c r="GH405" s="178"/>
      <c r="GI405" s="178"/>
      <c r="GJ405" s="178"/>
      <c r="GK405" s="178"/>
      <c r="GL405" s="178"/>
      <c r="GM405" s="178"/>
      <c r="GN405" s="178"/>
      <c r="GO405" s="178"/>
      <c r="GP405" s="178"/>
      <c r="GQ405" s="178"/>
      <c r="GR405" s="178"/>
      <c r="GS405" s="178"/>
      <c r="GT405" s="178"/>
      <c r="GU405" s="178"/>
      <c r="GV405" s="178"/>
      <c r="GW405" s="178"/>
      <c r="GX405" s="178"/>
      <c r="GY405" s="178"/>
      <c r="GZ405" s="178"/>
      <c r="HA405" s="178"/>
      <c r="HB405" s="178"/>
      <c r="HC405" s="178"/>
      <c r="HD405" s="178"/>
      <c r="HE405" s="178"/>
      <c r="HF405" s="178"/>
      <c r="HG405" s="178"/>
      <c r="HH405" s="178"/>
      <c r="HI405" s="178"/>
      <c r="HJ405" s="178"/>
      <c r="HK405" s="178"/>
      <c r="HL405" s="178"/>
      <c r="HM405" s="178"/>
      <c r="HN405" s="178"/>
      <c r="HO405" s="178"/>
      <c r="HP405" s="178"/>
      <c r="HQ405" s="178"/>
      <c r="HR405" s="178"/>
      <c r="HS405" s="178"/>
      <c r="HT405" s="178"/>
      <c r="HU405" s="178"/>
      <c r="HV405" s="178"/>
      <c r="HW405" s="178"/>
      <c r="HX405" s="178"/>
      <c r="HY405" s="178"/>
      <c r="HZ405" s="178"/>
      <c r="IA405" s="178"/>
      <c r="IB405" s="178"/>
      <c r="IC405" s="178"/>
      <c r="ID405" s="178"/>
      <c r="IE405" s="178"/>
      <c r="IF405" s="178"/>
      <c r="IG405" s="178"/>
      <c r="IH405" s="178"/>
      <c r="II405" s="178"/>
      <c r="IJ405" s="178"/>
      <c r="IK405" s="178"/>
      <c r="IL405" s="178"/>
      <c r="IM405" s="178"/>
      <c r="IN405" s="178"/>
      <c r="IO405" s="178"/>
      <c r="IP405" s="178"/>
      <c r="IQ405" s="178"/>
      <c r="IR405" s="178"/>
      <c r="IS405" s="178"/>
      <c r="IT405" s="178"/>
      <c r="IU405" s="178"/>
      <c r="IV405" s="178"/>
      <c r="IW405" s="178"/>
      <c r="IX405" s="178"/>
      <c r="IY405" s="178"/>
      <c r="IZ405" s="178"/>
      <c r="JA405" s="178"/>
      <c r="JB405" s="178"/>
      <c r="JC405" s="178"/>
      <c r="JD405" s="178"/>
      <c r="JE405" s="178"/>
      <c r="JF405" s="178"/>
      <c r="JG405" s="178"/>
      <c r="JH405" s="178"/>
      <c r="JI405" s="178"/>
      <c r="JJ405" s="178"/>
      <c r="JK405" s="178"/>
      <c r="JL405" s="178"/>
      <c r="JM405" s="178"/>
      <c r="JN405" s="178"/>
    </row>
    <row r="406" spans="1:274" s="62" customFormat="1" ht="90" hidden="1" customHeight="1" x14ac:dyDescent="0.3">
      <c r="A406" s="106" t="s">
        <v>1641</v>
      </c>
      <c r="B406" s="17" t="s">
        <v>904</v>
      </c>
      <c r="C406" s="92">
        <v>43812</v>
      </c>
      <c r="D406" s="92" t="s">
        <v>4288</v>
      </c>
      <c r="E406" s="106" t="s">
        <v>1029</v>
      </c>
      <c r="F406" s="89" t="s">
        <v>7130</v>
      </c>
      <c r="G406" s="89" t="s">
        <v>871</v>
      </c>
      <c r="H406" s="89" t="s">
        <v>872</v>
      </c>
      <c r="I406" s="89" t="s">
        <v>873</v>
      </c>
      <c r="J406" s="158" t="s">
        <v>874</v>
      </c>
      <c r="K406" s="179">
        <v>1</v>
      </c>
      <c r="L406" s="311">
        <v>43864</v>
      </c>
      <c r="M406" s="311">
        <v>43983</v>
      </c>
      <c r="N406" s="39">
        <f t="shared" si="13"/>
        <v>17</v>
      </c>
      <c r="O406" s="147">
        <v>1</v>
      </c>
      <c r="P406" s="17" t="s">
        <v>48</v>
      </c>
      <c r="Q406" s="17" t="s">
        <v>893</v>
      </c>
      <c r="R406" s="5" t="s">
        <v>7131</v>
      </c>
      <c r="S406" s="146">
        <f t="shared" si="12"/>
        <v>379</v>
      </c>
      <c r="T406" s="17"/>
      <c r="U406" s="17"/>
      <c r="V406" s="17"/>
      <c r="W406" s="159" t="s">
        <v>937</v>
      </c>
      <c r="X406" s="159" t="s">
        <v>937</v>
      </c>
      <c r="Y406" s="159" t="s">
        <v>937</v>
      </c>
      <c r="Z406" s="159" t="s">
        <v>937</v>
      </c>
      <c r="AA406" s="5" t="s">
        <v>937</v>
      </c>
      <c r="AB406" s="5" t="s">
        <v>937</v>
      </c>
      <c r="AC406" s="5" t="s">
        <v>937</v>
      </c>
      <c r="AD406" s="5" t="s">
        <v>952</v>
      </c>
      <c r="AE406" s="5" t="s">
        <v>7132</v>
      </c>
      <c r="AF406" s="5" t="s">
        <v>1817</v>
      </c>
      <c r="AG406" s="5" t="s">
        <v>1819</v>
      </c>
      <c r="AH406" s="5" t="s">
        <v>1817</v>
      </c>
      <c r="AI406" s="5" t="s">
        <v>1819</v>
      </c>
      <c r="AJ406" s="5" t="s">
        <v>1819</v>
      </c>
      <c r="AK406" s="5" t="s">
        <v>1819</v>
      </c>
      <c r="AL406" s="5" t="s">
        <v>2747</v>
      </c>
      <c r="AM406" s="5" t="s">
        <v>1819</v>
      </c>
      <c r="AN406" s="5" t="s">
        <v>2616</v>
      </c>
      <c r="AO406" s="5" t="s">
        <v>1819</v>
      </c>
      <c r="AP406" s="5" t="s">
        <v>1153</v>
      </c>
      <c r="AQ406" s="5" t="s">
        <v>1819</v>
      </c>
      <c r="AR406" s="5" t="s">
        <v>1153</v>
      </c>
      <c r="AS406" s="5" t="s">
        <v>1819</v>
      </c>
      <c r="AT406" s="5" t="s">
        <v>1153</v>
      </c>
      <c r="AU406" s="5" t="s">
        <v>1819</v>
      </c>
      <c r="AV406" s="5" t="s">
        <v>1153</v>
      </c>
      <c r="AW406" s="5" t="s">
        <v>1819</v>
      </c>
      <c r="AX406" s="5" t="s">
        <v>1153</v>
      </c>
      <c r="AY406" s="5" t="s">
        <v>1819</v>
      </c>
      <c r="AZ406" s="5" t="s">
        <v>1153</v>
      </c>
      <c r="BA406" s="5" t="s">
        <v>1819</v>
      </c>
      <c r="BB406" s="33" t="s">
        <v>781</v>
      </c>
      <c r="BC406" s="100">
        <v>43935</v>
      </c>
      <c r="BD406" s="33" t="s">
        <v>903</v>
      </c>
      <c r="BE406" s="104"/>
      <c r="BF406" s="96"/>
      <c r="BG406" s="96"/>
      <c r="BH406" s="96"/>
      <c r="BI406" s="96"/>
      <c r="BJ406" s="44" t="s">
        <v>956</v>
      </c>
      <c r="BK406" s="104"/>
      <c r="BL406" s="104"/>
      <c r="BM406" s="178"/>
      <c r="BN406" s="8" t="s">
        <v>5234</v>
      </c>
      <c r="BO406" s="17" t="s">
        <v>5235</v>
      </c>
      <c r="BP406" s="17"/>
      <c r="BQ406" s="17"/>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c r="EE406" s="178"/>
      <c r="EF406" s="178"/>
      <c r="EG406" s="178"/>
      <c r="EH406" s="178"/>
      <c r="EI406" s="178"/>
      <c r="EJ406" s="178"/>
      <c r="EK406" s="178"/>
      <c r="EL406" s="178"/>
      <c r="EM406" s="178"/>
      <c r="EN406" s="178"/>
      <c r="EO406" s="178"/>
      <c r="EP406" s="178"/>
      <c r="EQ406" s="178"/>
      <c r="ER406" s="178"/>
      <c r="ES406" s="178"/>
      <c r="ET406" s="178"/>
      <c r="EU406" s="178"/>
      <c r="EV406" s="178"/>
      <c r="EW406" s="178"/>
      <c r="EX406" s="178"/>
      <c r="EY406" s="178"/>
      <c r="EZ406" s="178"/>
      <c r="FA406" s="178"/>
      <c r="FB406" s="178"/>
      <c r="FC406" s="178"/>
      <c r="FD406" s="178"/>
      <c r="FE406" s="178"/>
      <c r="FF406" s="178"/>
      <c r="FG406" s="178"/>
      <c r="FH406" s="178"/>
      <c r="FI406" s="178"/>
      <c r="FJ406" s="178"/>
      <c r="FK406" s="178"/>
      <c r="FL406" s="178"/>
      <c r="FM406" s="178"/>
      <c r="FN406" s="178"/>
      <c r="FO406" s="178"/>
      <c r="FP406" s="178"/>
      <c r="FQ406" s="178"/>
      <c r="FR406" s="178"/>
      <c r="FS406" s="178"/>
      <c r="FT406" s="178"/>
      <c r="FU406" s="178"/>
      <c r="FV406" s="178"/>
      <c r="FW406" s="178"/>
      <c r="FX406" s="178"/>
      <c r="FY406" s="178"/>
      <c r="FZ406" s="178"/>
      <c r="GA406" s="178"/>
      <c r="GB406" s="178"/>
      <c r="GC406" s="178"/>
      <c r="GD406" s="178"/>
      <c r="GE406" s="178"/>
      <c r="GF406" s="178"/>
      <c r="GG406" s="178"/>
      <c r="GH406" s="178"/>
      <c r="GI406" s="178"/>
      <c r="GJ406" s="178"/>
      <c r="GK406" s="178"/>
      <c r="GL406" s="178"/>
      <c r="GM406" s="178"/>
      <c r="GN406" s="178"/>
      <c r="GO406" s="178"/>
      <c r="GP406" s="178"/>
      <c r="GQ406" s="178"/>
      <c r="GR406" s="178"/>
      <c r="GS406" s="178"/>
      <c r="GT406" s="178"/>
      <c r="GU406" s="178"/>
      <c r="GV406" s="178"/>
      <c r="GW406" s="178"/>
      <c r="GX406" s="178"/>
      <c r="GY406" s="178"/>
      <c r="GZ406" s="178"/>
      <c r="HA406" s="178"/>
      <c r="HB406" s="178"/>
      <c r="HC406" s="178"/>
      <c r="HD406" s="178"/>
      <c r="HE406" s="178"/>
      <c r="HF406" s="178"/>
      <c r="HG406" s="178"/>
      <c r="HH406" s="178"/>
      <c r="HI406" s="178"/>
      <c r="HJ406" s="178"/>
      <c r="HK406" s="178"/>
      <c r="HL406" s="178"/>
      <c r="HM406" s="178"/>
      <c r="HN406" s="178"/>
      <c r="HO406" s="178"/>
      <c r="HP406" s="178"/>
      <c r="HQ406" s="178"/>
      <c r="HR406" s="178"/>
      <c r="HS406" s="178"/>
      <c r="HT406" s="178"/>
      <c r="HU406" s="178"/>
      <c r="HV406" s="178"/>
      <c r="HW406" s="178"/>
      <c r="HX406" s="178"/>
      <c r="HY406" s="178"/>
      <c r="HZ406" s="178"/>
      <c r="IA406" s="178"/>
      <c r="IB406" s="178"/>
      <c r="IC406" s="178"/>
      <c r="ID406" s="178"/>
      <c r="IE406" s="178"/>
      <c r="IF406" s="178"/>
      <c r="IG406" s="178"/>
      <c r="IH406" s="178"/>
      <c r="II406" s="178"/>
      <c r="IJ406" s="178"/>
      <c r="IK406" s="178"/>
      <c r="IL406" s="178"/>
      <c r="IM406" s="178"/>
      <c r="IN406" s="178"/>
      <c r="IO406" s="178"/>
      <c r="IP406" s="178"/>
      <c r="IQ406" s="178"/>
      <c r="IR406" s="178"/>
      <c r="IS406" s="178"/>
      <c r="IT406" s="178"/>
      <c r="IU406" s="178"/>
      <c r="IV406" s="178"/>
      <c r="IW406" s="178"/>
      <c r="IX406" s="178"/>
      <c r="IY406" s="178"/>
      <c r="IZ406" s="178"/>
      <c r="JA406" s="178"/>
      <c r="JB406" s="178"/>
      <c r="JC406" s="178"/>
      <c r="JD406" s="178"/>
      <c r="JE406" s="178"/>
      <c r="JF406" s="178"/>
      <c r="JG406" s="178"/>
      <c r="JH406" s="178"/>
      <c r="JI406" s="178"/>
      <c r="JJ406" s="178"/>
      <c r="JK406" s="178"/>
      <c r="JL406" s="178"/>
      <c r="JM406" s="178"/>
      <c r="JN406" s="178"/>
    </row>
    <row r="407" spans="1:274" s="62" customFormat="1" ht="90" hidden="1" customHeight="1" x14ac:dyDescent="0.3">
      <c r="A407" s="106" t="s">
        <v>1642</v>
      </c>
      <c r="B407" s="17" t="s">
        <v>904</v>
      </c>
      <c r="C407" s="92">
        <v>43812</v>
      </c>
      <c r="D407" s="92" t="s">
        <v>4288</v>
      </c>
      <c r="E407" s="106" t="s">
        <v>1029</v>
      </c>
      <c r="F407" s="89" t="s">
        <v>7133</v>
      </c>
      <c r="G407" s="89" t="s">
        <v>871</v>
      </c>
      <c r="H407" s="89" t="s">
        <v>875</v>
      </c>
      <c r="I407" s="89" t="s">
        <v>876</v>
      </c>
      <c r="J407" s="158" t="s">
        <v>877</v>
      </c>
      <c r="K407" s="179">
        <v>2</v>
      </c>
      <c r="L407" s="311">
        <v>43864</v>
      </c>
      <c r="M407" s="311">
        <v>44134</v>
      </c>
      <c r="N407" s="39">
        <f t="shared" si="13"/>
        <v>39</v>
      </c>
      <c r="O407" s="147">
        <v>2</v>
      </c>
      <c r="P407" s="17" t="s">
        <v>48</v>
      </c>
      <c r="Q407" s="17" t="s">
        <v>893</v>
      </c>
      <c r="R407" s="5" t="s">
        <v>7134</v>
      </c>
      <c r="S407" s="146">
        <f t="shared" si="12"/>
        <v>68</v>
      </c>
      <c r="T407" s="17"/>
      <c r="U407" s="17"/>
      <c r="V407" s="17"/>
      <c r="W407" s="159" t="s">
        <v>937</v>
      </c>
      <c r="X407" s="159" t="s">
        <v>937</v>
      </c>
      <c r="Y407" s="159" t="s">
        <v>937</v>
      </c>
      <c r="Z407" s="159" t="s">
        <v>937</v>
      </c>
      <c r="AA407" s="5" t="s">
        <v>937</v>
      </c>
      <c r="AB407" s="5" t="s">
        <v>937</v>
      </c>
      <c r="AC407" s="5" t="s">
        <v>937</v>
      </c>
      <c r="AD407" s="5" t="s">
        <v>1160</v>
      </c>
      <c r="AE407" s="5" t="s">
        <v>7135</v>
      </c>
      <c r="AF407" s="181" t="s">
        <v>7136</v>
      </c>
      <c r="AG407" s="5" t="s">
        <v>7137</v>
      </c>
      <c r="AH407" s="5" t="s">
        <v>1870</v>
      </c>
      <c r="AI407" s="5" t="s">
        <v>7138</v>
      </c>
      <c r="AJ407" s="5" t="s">
        <v>2207</v>
      </c>
      <c r="AK407" s="5" t="s">
        <v>2207</v>
      </c>
      <c r="AL407" s="5" t="s">
        <v>7139</v>
      </c>
      <c r="AM407" s="5" t="s">
        <v>2207</v>
      </c>
      <c r="AN407" s="5" t="s">
        <v>2616</v>
      </c>
      <c r="AO407" s="5" t="s">
        <v>2207</v>
      </c>
      <c r="AP407" s="5" t="s">
        <v>1153</v>
      </c>
      <c r="AQ407" s="5" t="s">
        <v>2207</v>
      </c>
      <c r="AR407" s="5" t="s">
        <v>1153</v>
      </c>
      <c r="AS407" s="5" t="s">
        <v>2207</v>
      </c>
      <c r="AT407" s="5" t="s">
        <v>1153</v>
      </c>
      <c r="AU407" s="5" t="s">
        <v>2207</v>
      </c>
      <c r="AV407" s="5" t="s">
        <v>1153</v>
      </c>
      <c r="AW407" s="5" t="s">
        <v>2207</v>
      </c>
      <c r="AX407" s="5" t="s">
        <v>1153</v>
      </c>
      <c r="AY407" s="5" t="s">
        <v>2207</v>
      </c>
      <c r="AZ407" s="5" t="s">
        <v>1153</v>
      </c>
      <c r="BA407" s="5" t="s">
        <v>2207</v>
      </c>
      <c r="BB407" s="33" t="s">
        <v>781</v>
      </c>
      <c r="BC407" s="100">
        <v>44126</v>
      </c>
      <c r="BD407" s="33" t="s">
        <v>903</v>
      </c>
      <c r="BE407" s="104"/>
      <c r="BF407" s="96"/>
      <c r="BG407" s="96"/>
      <c r="BH407" s="96"/>
      <c r="BI407" s="96"/>
      <c r="BJ407" s="44" t="s">
        <v>956</v>
      </c>
      <c r="BK407" s="104"/>
      <c r="BL407" s="104"/>
      <c r="BM407" s="178"/>
      <c r="BN407" s="8" t="s">
        <v>5234</v>
      </c>
      <c r="BO407" s="17" t="s">
        <v>5235</v>
      </c>
      <c r="BP407" s="17"/>
      <c r="BQ407" s="17"/>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c r="EE407" s="178"/>
      <c r="EF407" s="178"/>
      <c r="EG407" s="178"/>
      <c r="EH407" s="178"/>
      <c r="EI407" s="178"/>
      <c r="EJ407" s="178"/>
      <c r="EK407" s="178"/>
      <c r="EL407" s="178"/>
      <c r="EM407" s="178"/>
      <c r="EN407" s="178"/>
      <c r="EO407" s="178"/>
      <c r="EP407" s="178"/>
      <c r="EQ407" s="178"/>
      <c r="ER407" s="178"/>
      <c r="ES407" s="178"/>
      <c r="ET407" s="178"/>
      <c r="EU407" s="178"/>
      <c r="EV407" s="178"/>
      <c r="EW407" s="178"/>
      <c r="EX407" s="178"/>
      <c r="EY407" s="178"/>
      <c r="EZ407" s="178"/>
      <c r="FA407" s="178"/>
      <c r="FB407" s="178"/>
      <c r="FC407" s="178"/>
      <c r="FD407" s="178"/>
      <c r="FE407" s="178"/>
      <c r="FF407" s="178"/>
      <c r="FG407" s="178"/>
      <c r="FH407" s="178"/>
      <c r="FI407" s="178"/>
      <c r="FJ407" s="178"/>
      <c r="FK407" s="178"/>
      <c r="FL407" s="178"/>
      <c r="FM407" s="178"/>
      <c r="FN407" s="178"/>
      <c r="FO407" s="178"/>
      <c r="FP407" s="178"/>
      <c r="FQ407" s="178"/>
      <c r="FR407" s="178"/>
      <c r="FS407" s="178"/>
      <c r="FT407" s="178"/>
      <c r="FU407" s="178"/>
      <c r="FV407" s="178"/>
      <c r="FW407" s="178"/>
      <c r="FX407" s="178"/>
      <c r="FY407" s="178"/>
      <c r="FZ407" s="178"/>
      <c r="GA407" s="178"/>
      <c r="GB407" s="178"/>
      <c r="GC407" s="178"/>
      <c r="GD407" s="178"/>
      <c r="GE407" s="178"/>
      <c r="GF407" s="178"/>
      <c r="GG407" s="178"/>
      <c r="GH407" s="178"/>
      <c r="GI407" s="178"/>
      <c r="GJ407" s="178"/>
      <c r="GK407" s="178"/>
      <c r="GL407" s="178"/>
      <c r="GM407" s="178"/>
      <c r="GN407" s="178"/>
      <c r="GO407" s="178"/>
      <c r="GP407" s="178"/>
      <c r="GQ407" s="178"/>
      <c r="GR407" s="178"/>
      <c r="GS407" s="178"/>
      <c r="GT407" s="178"/>
      <c r="GU407" s="178"/>
      <c r="GV407" s="178"/>
      <c r="GW407" s="178"/>
      <c r="GX407" s="178"/>
      <c r="GY407" s="178"/>
      <c r="GZ407" s="178"/>
      <c r="HA407" s="178"/>
      <c r="HB407" s="178"/>
      <c r="HC407" s="178"/>
      <c r="HD407" s="178"/>
      <c r="HE407" s="178"/>
      <c r="HF407" s="178"/>
      <c r="HG407" s="178"/>
      <c r="HH407" s="178"/>
      <c r="HI407" s="178"/>
      <c r="HJ407" s="178"/>
      <c r="HK407" s="178"/>
      <c r="HL407" s="178"/>
      <c r="HM407" s="178"/>
      <c r="HN407" s="178"/>
      <c r="HO407" s="178"/>
      <c r="HP407" s="178"/>
      <c r="HQ407" s="178"/>
      <c r="HR407" s="178"/>
      <c r="HS407" s="178"/>
      <c r="HT407" s="178"/>
      <c r="HU407" s="178"/>
      <c r="HV407" s="178"/>
      <c r="HW407" s="178"/>
      <c r="HX407" s="178"/>
      <c r="HY407" s="178"/>
      <c r="HZ407" s="178"/>
      <c r="IA407" s="178"/>
      <c r="IB407" s="178"/>
      <c r="IC407" s="178"/>
      <c r="ID407" s="178"/>
      <c r="IE407" s="178"/>
      <c r="IF407" s="178"/>
      <c r="IG407" s="178"/>
      <c r="IH407" s="178"/>
      <c r="II407" s="178"/>
      <c r="IJ407" s="178"/>
      <c r="IK407" s="178"/>
      <c r="IL407" s="178"/>
      <c r="IM407" s="178"/>
      <c r="IN407" s="178"/>
      <c r="IO407" s="178"/>
      <c r="IP407" s="178"/>
      <c r="IQ407" s="178"/>
      <c r="IR407" s="178"/>
      <c r="IS407" s="178"/>
      <c r="IT407" s="178"/>
      <c r="IU407" s="178"/>
      <c r="IV407" s="178"/>
      <c r="IW407" s="178"/>
      <c r="IX407" s="178"/>
      <c r="IY407" s="178"/>
      <c r="IZ407" s="178"/>
      <c r="JA407" s="178"/>
      <c r="JB407" s="178"/>
      <c r="JC407" s="178"/>
      <c r="JD407" s="178"/>
      <c r="JE407" s="178"/>
      <c r="JF407" s="178"/>
      <c r="JG407" s="178"/>
      <c r="JH407" s="178"/>
      <c r="JI407" s="178"/>
      <c r="JJ407" s="178"/>
      <c r="JK407" s="178"/>
      <c r="JL407" s="178"/>
      <c r="JM407" s="178"/>
      <c r="JN407" s="178"/>
    </row>
    <row r="408" spans="1:274" s="62" customFormat="1" ht="90" hidden="1" customHeight="1" x14ac:dyDescent="0.3">
      <c r="A408" s="106" t="s">
        <v>1643</v>
      </c>
      <c r="B408" s="17" t="s">
        <v>904</v>
      </c>
      <c r="C408" s="92">
        <v>43812</v>
      </c>
      <c r="D408" s="92" t="s">
        <v>4288</v>
      </c>
      <c r="E408" s="106" t="s">
        <v>1035</v>
      </c>
      <c r="F408" s="89" t="s">
        <v>7154</v>
      </c>
      <c r="G408" s="89" t="s">
        <v>878</v>
      </c>
      <c r="H408" s="89" t="s">
        <v>879</v>
      </c>
      <c r="I408" s="89" t="s">
        <v>880</v>
      </c>
      <c r="J408" s="158" t="s">
        <v>881</v>
      </c>
      <c r="K408" s="179">
        <v>2</v>
      </c>
      <c r="L408" s="311">
        <v>43864</v>
      </c>
      <c r="M408" s="311">
        <v>44012</v>
      </c>
      <c r="N408" s="39">
        <f t="shared" si="13"/>
        <v>22</v>
      </c>
      <c r="O408" s="164">
        <v>0</v>
      </c>
      <c r="P408" s="17" t="s">
        <v>48</v>
      </c>
      <c r="Q408" s="17" t="s">
        <v>897</v>
      </c>
      <c r="R408" s="5" t="s">
        <v>2791</v>
      </c>
      <c r="S408" s="146">
        <f t="shared" si="12"/>
        <v>286</v>
      </c>
      <c r="T408" s="159" t="s">
        <v>937</v>
      </c>
      <c r="U408" s="159" t="s">
        <v>937</v>
      </c>
      <c r="V408" s="159" t="s">
        <v>937</v>
      </c>
      <c r="W408" s="159" t="s">
        <v>937</v>
      </c>
      <c r="X408" s="159" t="s">
        <v>937</v>
      </c>
      <c r="Y408" s="159" t="s">
        <v>937</v>
      </c>
      <c r="Z408" s="159" t="s">
        <v>937</v>
      </c>
      <c r="AA408" s="5" t="s">
        <v>937</v>
      </c>
      <c r="AB408" s="5" t="s">
        <v>937</v>
      </c>
      <c r="AC408" s="5" t="s">
        <v>937</v>
      </c>
      <c r="AD408" s="5" t="s">
        <v>1160</v>
      </c>
      <c r="AE408" s="5" t="s">
        <v>7140</v>
      </c>
      <c r="AF408" s="108" t="s">
        <v>7141</v>
      </c>
      <c r="AG408" s="5" t="s">
        <v>7142</v>
      </c>
      <c r="AH408" s="5" t="s">
        <v>8822</v>
      </c>
      <c r="AI408" s="5" t="s">
        <v>7143</v>
      </c>
      <c r="AJ408" s="5" t="s">
        <v>2221</v>
      </c>
      <c r="AK408" s="5" t="s">
        <v>7144</v>
      </c>
      <c r="AL408" s="5" t="s">
        <v>7145</v>
      </c>
      <c r="AM408" s="5" t="s">
        <v>7146</v>
      </c>
      <c r="AN408" s="65" t="s">
        <v>2616</v>
      </c>
      <c r="AO408" s="65" t="s">
        <v>3860</v>
      </c>
      <c r="AP408" s="5" t="s">
        <v>1153</v>
      </c>
      <c r="AQ408" s="65" t="s">
        <v>3860</v>
      </c>
      <c r="AR408" s="65" t="s">
        <v>1153</v>
      </c>
      <c r="AS408" s="65" t="s">
        <v>3860</v>
      </c>
      <c r="AT408" s="65" t="s">
        <v>1153</v>
      </c>
      <c r="AU408" s="65" t="s">
        <v>3860</v>
      </c>
      <c r="AV408" s="65" t="s">
        <v>1153</v>
      </c>
      <c r="AW408" s="65" t="s">
        <v>3860</v>
      </c>
      <c r="AX408" s="65" t="s">
        <v>1153</v>
      </c>
      <c r="AY408" s="65" t="s">
        <v>3860</v>
      </c>
      <c r="AZ408" s="65" t="s">
        <v>1153</v>
      </c>
      <c r="BA408" s="65" t="s">
        <v>3860</v>
      </c>
      <c r="BB408" s="33" t="s">
        <v>1328</v>
      </c>
      <c r="BC408" s="100">
        <v>44377</v>
      </c>
      <c r="BD408" s="33" t="s">
        <v>1808</v>
      </c>
      <c r="BE408" s="100">
        <v>44377</v>
      </c>
      <c r="BF408" s="65" t="s">
        <v>2774</v>
      </c>
      <c r="BG408" s="96" t="s">
        <v>1153</v>
      </c>
      <c r="BH408" s="96" t="s">
        <v>9246</v>
      </c>
      <c r="BI408" s="96" t="s">
        <v>9258</v>
      </c>
      <c r="BJ408" s="44" t="s">
        <v>4368</v>
      </c>
      <c r="BK408" s="104" t="s">
        <v>1153</v>
      </c>
      <c r="BL408" s="104" t="s">
        <v>1643</v>
      </c>
      <c r="BM408" s="178"/>
      <c r="BN408" s="8" t="s">
        <v>5203</v>
      </c>
      <c r="BO408" s="17" t="s">
        <v>5236</v>
      </c>
      <c r="BP408" s="17"/>
      <c r="BQ408" s="17"/>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c r="EE408" s="178"/>
      <c r="EF408" s="178"/>
      <c r="EG408" s="178"/>
      <c r="EH408" s="178"/>
      <c r="EI408" s="178"/>
      <c r="EJ408" s="178"/>
      <c r="EK408" s="178"/>
      <c r="EL408" s="178"/>
      <c r="EM408" s="178"/>
      <c r="EN408" s="178"/>
      <c r="EO408" s="178"/>
      <c r="EP408" s="178"/>
      <c r="EQ408" s="178"/>
      <c r="ER408" s="178"/>
      <c r="ES408" s="178"/>
      <c r="ET408" s="178"/>
      <c r="EU408" s="178"/>
      <c r="EV408" s="178"/>
      <c r="EW408" s="178"/>
      <c r="EX408" s="178"/>
      <c r="EY408" s="178"/>
      <c r="EZ408" s="178"/>
      <c r="FA408" s="178"/>
      <c r="FB408" s="178"/>
      <c r="FC408" s="178"/>
      <c r="FD408" s="178"/>
      <c r="FE408" s="178"/>
      <c r="FF408" s="178"/>
      <c r="FG408" s="178"/>
      <c r="FH408" s="178"/>
      <c r="FI408" s="178"/>
      <c r="FJ408" s="178"/>
      <c r="FK408" s="178"/>
      <c r="FL408" s="178"/>
      <c r="FM408" s="178"/>
      <c r="FN408" s="178"/>
      <c r="FO408" s="178"/>
      <c r="FP408" s="178"/>
      <c r="FQ408" s="178"/>
      <c r="FR408" s="178"/>
      <c r="FS408" s="178"/>
      <c r="FT408" s="178"/>
      <c r="FU408" s="178"/>
      <c r="FV408" s="178"/>
      <c r="FW408" s="178"/>
      <c r="FX408" s="178"/>
      <c r="FY408" s="178"/>
      <c r="FZ408" s="178"/>
      <c r="GA408" s="178"/>
      <c r="GB408" s="178"/>
      <c r="GC408" s="178"/>
      <c r="GD408" s="178"/>
      <c r="GE408" s="178"/>
      <c r="GF408" s="178"/>
      <c r="GG408" s="178"/>
      <c r="GH408" s="178"/>
      <c r="GI408" s="178"/>
      <c r="GJ408" s="178"/>
      <c r="GK408" s="178"/>
      <c r="GL408" s="178"/>
      <c r="GM408" s="178"/>
      <c r="GN408" s="178"/>
      <c r="GO408" s="178"/>
      <c r="GP408" s="178"/>
      <c r="GQ408" s="178"/>
      <c r="GR408" s="178"/>
      <c r="GS408" s="178"/>
      <c r="GT408" s="178"/>
      <c r="GU408" s="178"/>
      <c r="GV408" s="178"/>
      <c r="GW408" s="178"/>
      <c r="GX408" s="178"/>
      <c r="GY408" s="178"/>
      <c r="GZ408" s="178"/>
      <c r="HA408" s="178"/>
      <c r="HB408" s="178"/>
      <c r="HC408" s="178"/>
      <c r="HD408" s="178"/>
      <c r="HE408" s="178"/>
      <c r="HF408" s="178"/>
      <c r="HG408" s="178"/>
      <c r="HH408" s="178"/>
      <c r="HI408" s="178"/>
      <c r="HJ408" s="178"/>
      <c r="HK408" s="178"/>
      <c r="HL408" s="178"/>
      <c r="HM408" s="178"/>
      <c r="HN408" s="178"/>
      <c r="HO408" s="178"/>
      <c r="HP408" s="178"/>
      <c r="HQ408" s="178"/>
      <c r="HR408" s="178"/>
      <c r="HS408" s="178"/>
      <c r="HT408" s="178"/>
      <c r="HU408" s="178"/>
      <c r="HV408" s="178"/>
      <c r="HW408" s="178"/>
      <c r="HX408" s="178"/>
      <c r="HY408" s="178"/>
      <c r="HZ408" s="178"/>
      <c r="IA408" s="178"/>
      <c r="IB408" s="178"/>
      <c r="IC408" s="178"/>
      <c r="ID408" s="178"/>
      <c r="IE408" s="178"/>
      <c r="IF408" s="178"/>
      <c r="IG408" s="178"/>
      <c r="IH408" s="178"/>
      <c r="II408" s="178"/>
      <c r="IJ408" s="178"/>
      <c r="IK408" s="178"/>
      <c r="IL408" s="178"/>
      <c r="IM408" s="178"/>
      <c r="IN408" s="178"/>
      <c r="IO408" s="178"/>
      <c r="IP408" s="178"/>
      <c r="IQ408" s="178"/>
      <c r="IR408" s="178"/>
      <c r="IS408" s="178"/>
      <c r="IT408" s="178"/>
      <c r="IU408" s="178"/>
      <c r="IV408" s="178"/>
      <c r="IW408" s="178"/>
      <c r="IX408" s="178"/>
      <c r="IY408" s="178"/>
      <c r="IZ408" s="178"/>
      <c r="JA408" s="178"/>
      <c r="JB408" s="178"/>
      <c r="JC408" s="178"/>
      <c r="JD408" s="178"/>
      <c r="JE408" s="178"/>
      <c r="JF408" s="178"/>
      <c r="JG408" s="178"/>
      <c r="JH408" s="178"/>
      <c r="JI408" s="178"/>
      <c r="JJ408" s="178"/>
      <c r="JK408" s="178"/>
      <c r="JL408" s="178"/>
      <c r="JM408" s="178"/>
      <c r="JN408" s="178"/>
    </row>
    <row r="409" spans="1:274" s="62" customFormat="1" ht="90" hidden="1" customHeight="1" x14ac:dyDescent="0.3">
      <c r="A409" s="106" t="s">
        <v>1643</v>
      </c>
      <c r="B409" s="17" t="s">
        <v>904</v>
      </c>
      <c r="C409" s="92">
        <v>43812</v>
      </c>
      <c r="D409" s="92" t="s">
        <v>4288</v>
      </c>
      <c r="E409" s="106" t="s">
        <v>1035</v>
      </c>
      <c r="F409" s="89" t="s">
        <v>8823</v>
      </c>
      <c r="G409" s="90" t="s">
        <v>2705</v>
      </c>
      <c r="H409" s="90" t="s">
        <v>2706</v>
      </c>
      <c r="I409" s="90" t="s">
        <v>2707</v>
      </c>
      <c r="J409" s="184" t="s">
        <v>2708</v>
      </c>
      <c r="K409" s="193">
        <v>6</v>
      </c>
      <c r="L409" s="309">
        <v>44075</v>
      </c>
      <c r="M409" s="309">
        <v>44864</v>
      </c>
      <c r="N409" s="39">
        <f t="shared" si="13"/>
        <v>9</v>
      </c>
      <c r="O409" s="148">
        <v>6</v>
      </c>
      <c r="P409" s="17" t="s">
        <v>48</v>
      </c>
      <c r="Q409" s="17"/>
      <c r="R409" s="5" t="s">
        <v>9163</v>
      </c>
      <c r="S409" s="146">
        <f t="shared" si="12"/>
        <v>333</v>
      </c>
      <c r="T409" s="159" t="s">
        <v>937</v>
      </c>
      <c r="U409" s="159" t="s">
        <v>937</v>
      </c>
      <c r="V409" s="159" t="s">
        <v>937</v>
      </c>
      <c r="W409" s="159" t="s">
        <v>937</v>
      </c>
      <c r="X409" s="159" t="s">
        <v>937</v>
      </c>
      <c r="Y409" s="159" t="s">
        <v>937</v>
      </c>
      <c r="Z409" s="159" t="s">
        <v>937</v>
      </c>
      <c r="AA409" s="5" t="s">
        <v>937</v>
      </c>
      <c r="AB409" s="5" t="s">
        <v>937</v>
      </c>
      <c r="AC409" s="5" t="s">
        <v>937</v>
      </c>
      <c r="AD409" s="5" t="s">
        <v>1160</v>
      </c>
      <c r="AE409" s="5" t="s">
        <v>7140</v>
      </c>
      <c r="AF409" s="108" t="s">
        <v>7141</v>
      </c>
      <c r="AG409" s="5" t="s">
        <v>7142</v>
      </c>
      <c r="AH409" s="5" t="s">
        <v>8822</v>
      </c>
      <c r="AI409" s="5" t="s">
        <v>7143</v>
      </c>
      <c r="AJ409" s="5" t="s">
        <v>2221</v>
      </c>
      <c r="AK409" s="5" t="s">
        <v>7144</v>
      </c>
      <c r="AL409" s="5" t="s">
        <v>7145</v>
      </c>
      <c r="AM409" s="5" t="s">
        <v>7147</v>
      </c>
      <c r="AN409" s="75" t="s">
        <v>4046</v>
      </c>
      <c r="AO409" s="5" t="s">
        <v>7148</v>
      </c>
      <c r="AP409" s="5" t="s">
        <v>4256</v>
      </c>
      <c r="AQ409" s="5" t="s">
        <v>7149</v>
      </c>
      <c r="AR409" s="5" t="s">
        <v>4299</v>
      </c>
      <c r="AS409" s="5" t="s">
        <v>7150</v>
      </c>
      <c r="AT409" s="5" t="s">
        <v>4932</v>
      </c>
      <c r="AU409" s="5" t="s">
        <v>7151</v>
      </c>
      <c r="AV409" s="5" t="s">
        <v>7152</v>
      </c>
      <c r="AW409" s="5" t="s">
        <v>7153</v>
      </c>
      <c r="AX409" s="5" t="s">
        <v>937</v>
      </c>
      <c r="AY409" s="5" t="s">
        <v>5731</v>
      </c>
      <c r="AZ409" s="5" t="s">
        <v>937</v>
      </c>
      <c r="BA409" s="5" t="s">
        <v>5731</v>
      </c>
      <c r="BB409" s="33" t="s">
        <v>3062</v>
      </c>
      <c r="BC409" s="100">
        <v>44841</v>
      </c>
      <c r="BD409" s="33" t="s">
        <v>903</v>
      </c>
      <c r="BE409" s="104"/>
      <c r="BF409" s="96"/>
      <c r="BG409" s="96"/>
      <c r="BH409" s="96"/>
      <c r="BI409" s="96"/>
      <c r="BJ409" s="44" t="s">
        <v>956</v>
      </c>
      <c r="BK409" s="104"/>
      <c r="BL409" s="104"/>
      <c r="BM409" s="178"/>
      <c r="BN409" s="8" t="s">
        <v>5203</v>
      </c>
      <c r="BO409" s="17" t="s">
        <v>5236</v>
      </c>
      <c r="BP409" s="17"/>
      <c r="BQ409" s="17"/>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c r="EE409" s="178"/>
      <c r="EF409" s="178"/>
      <c r="EG409" s="178"/>
      <c r="EH409" s="178"/>
      <c r="EI409" s="178"/>
      <c r="EJ409" s="178"/>
      <c r="EK409" s="178"/>
      <c r="EL409" s="178"/>
      <c r="EM409" s="178"/>
      <c r="EN409" s="178"/>
      <c r="EO409" s="178"/>
      <c r="EP409" s="178"/>
      <c r="EQ409" s="178"/>
      <c r="ER409" s="178"/>
      <c r="ES409" s="178"/>
      <c r="ET409" s="178"/>
      <c r="EU409" s="178"/>
      <c r="EV409" s="178"/>
      <c r="EW409" s="178"/>
      <c r="EX409" s="178"/>
      <c r="EY409" s="178"/>
      <c r="EZ409" s="178"/>
      <c r="FA409" s="178"/>
      <c r="FB409" s="178"/>
      <c r="FC409" s="178"/>
      <c r="FD409" s="178"/>
      <c r="FE409" s="178"/>
      <c r="FF409" s="178"/>
      <c r="FG409" s="178"/>
      <c r="FH409" s="178"/>
      <c r="FI409" s="178"/>
      <c r="FJ409" s="178"/>
      <c r="FK409" s="178"/>
      <c r="FL409" s="178"/>
      <c r="FM409" s="178"/>
      <c r="FN409" s="178"/>
      <c r="FO409" s="178"/>
      <c r="FP409" s="178"/>
      <c r="FQ409" s="178"/>
      <c r="FR409" s="178"/>
      <c r="FS409" s="178"/>
      <c r="FT409" s="178"/>
      <c r="FU409" s="178"/>
      <c r="FV409" s="178"/>
      <c r="FW409" s="178"/>
      <c r="FX409" s="178"/>
      <c r="FY409" s="178"/>
      <c r="FZ409" s="178"/>
      <c r="GA409" s="178"/>
      <c r="GB409" s="178"/>
      <c r="GC409" s="178"/>
      <c r="GD409" s="178"/>
      <c r="GE409" s="178"/>
      <c r="GF409" s="178"/>
      <c r="GG409" s="178"/>
      <c r="GH409" s="178"/>
      <c r="GI409" s="178"/>
      <c r="GJ409" s="178"/>
      <c r="GK409" s="178"/>
      <c r="GL409" s="178"/>
      <c r="GM409" s="178"/>
      <c r="GN409" s="178"/>
      <c r="GO409" s="178"/>
      <c r="GP409" s="178"/>
      <c r="GQ409" s="178"/>
      <c r="GR409" s="178"/>
      <c r="GS409" s="178"/>
      <c r="GT409" s="178"/>
      <c r="GU409" s="178"/>
      <c r="GV409" s="178"/>
      <c r="GW409" s="178"/>
      <c r="GX409" s="178"/>
      <c r="GY409" s="178"/>
      <c r="GZ409" s="178"/>
      <c r="HA409" s="178"/>
      <c r="HB409" s="178"/>
      <c r="HC409" s="178"/>
      <c r="HD409" s="178"/>
      <c r="HE409" s="178"/>
      <c r="HF409" s="178"/>
      <c r="HG409" s="178"/>
      <c r="HH409" s="178"/>
      <c r="HI409" s="178"/>
      <c r="HJ409" s="178"/>
      <c r="HK409" s="178"/>
      <c r="HL409" s="178"/>
      <c r="HM409" s="178"/>
      <c r="HN409" s="178"/>
      <c r="HO409" s="178"/>
      <c r="HP409" s="178"/>
      <c r="HQ409" s="178"/>
      <c r="HR409" s="178"/>
      <c r="HS409" s="178"/>
      <c r="HT409" s="178"/>
      <c r="HU409" s="178"/>
      <c r="HV409" s="178"/>
      <c r="HW409" s="178"/>
      <c r="HX409" s="178"/>
      <c r="HY409" s="178"/>
      <c r="HZ409" s="178"/>
      <c r="IA409" s="178"/>
      <c r="IB409" s="178"/>
      <c r="IC409" s="178"/>
      <c r="ID409" s="178"/>
      <c r="IE409" s="178"/>
      <c r="IF409" s="178"/>
      <c r="IG409" s="178"/>
      <c r="IH409" s="178"/>
      <c r="II409" s="178"/>
      <c r="IJ409" s="178"/>
      <c r="IK409" s="178"/>
      <c r="IL409" s="178"/>
      <c r="IM409" s="178"/>
      <c r="IN409" s="178"/>
      <c r="IO409" s="178"/>
      <c r="IP409" s="178"/>
      <c r="IQ409" s="178"/>
      <c r="IR409" s="178"/>
      <c r="IS409" s="178"/>
      <c r="IT409" s="178"/>
      <c r="IU409" s="178"/>
      <c r="IV409" s="178"/>
      <c r="IW409" s="178"/>
      <c r="IX409" s="178"/>
      <c r="IY409" s="178"/>
      <c r="IZ409" s="178"/>
      <c r="JA409" s="178"/>
      <c r="JB409" s="178"/>
      <c r="JC409" s="178"/>
      <c r="JD409" s="178"/>
      <c r="JE409" s="178"/>
      <c r="JF409" s="178"/>
      <c r="JG409" s="178"/>
      <c r="JH409" s="178"/>
      <c r="JI409" s="178"/>
      <c r="JJ409" s="178"/>
      <c r="JK409" s="178"/>
      <c r="JL409" s="178"/>
      <c r="JM409" s="178"/>
      <c r="JN409" s="178"/>
    </row>
    <row r="410" spans="1:274" s="62" customFormat="1" ht="90" hidden="1" customHeight="1" x14ac:dyDescent="0.3">
      <c r="A410" s="106" t="s">
        <v>1644</v>
      </c>
      <c r="B410" s="17" t="s">
        <v>904</v>
      </c>
      <c r="C410" s="92">
        <v>43812</v>
      </c>
      <c r="D410" s="92" t="s">
        <v>4288</v>
      </c>
      <c r="E410" s="106" t="s">
        <v>1035</v>
      </c>
      <c r="F410" s="89" t="s">
        <v>7154</v>
      </c>
      <c r="G410" s="89" t="s">
        <v>878</v>
      </c>
      <c r="H410" s="89" t="s">
        <v>882</v>
      </c>
      <c r="I410" s="89" t="s">
        <v>883</v>
      </c>
      <c r="J410" s="158" t="s">
        <v>884</v>
      </c>
      <c r="K410" s="179">
        <v>1</v>
      </c>
      <c r="L410" s="311">
        <v>44013</v>
      </c>
      <c r="M410" s="311">
        <v>44104</v>
      </c>
      <c r="N410" s="39">
        <f t="shared" si="13"/>
        <v>13</v>
      </c>
      <c r="O410" s="147">
        <v>1</v>
      </c>
      <c r="P410" s="17" t="s">
        <v>202</v>
      </c>
      <c r="Q410" s="17" t="s">
        <v>1185</v>
      </c>
      <c r="R410" s="75" t="s">
        <v>7155</v>
      </c>
      <c r="S410" s="146">
        <f t="shared" si="12"/>
        <v>318</v>
      </c>
      <c r="T410" s="17"/>
      <c r="U410" s="17"/>
      <c r="V410" s="17"/>
      <c r="W410" s="159" t="s">
        <v>937</v>
      </c>
      <c r="X410" s="159" t="s">
        <v>937</v>
      </c>
      <c r="Y410" s="159" t="s">
        <v>937</v>
      </c>
      <c r="Z410" s="159" t="s">
        <v>937</v>
      </c>
      <c r="AA410" s="5" t="s">
        <v>937</v>
      </c>
      <c r="AB410" s="5" t="s">
        <v>937</v>
      </c>
      <c r="AC410" s="5" t="s">
        <v>937</v>
      </c>
      <c r="AD410" s="5" t="s">
        <v>952</v>
      </c>
      <c r="AE410" s="5" t="s">
        <v>7156</v>
      </c>
      <c r="AF410" s="5" t="s">
        <v>7157</v>
      </c>
      <c r="AG410" s="5" t="s">
        <v>7158</v>
      </c>
      <c r="AH410" s="5" t="s">
        <v>1835</v>
      </c>
      <c r="AI410" s="5" t="s">
        <v>7159</v>
      </c>
      <c r="AJ410" s="5" t="s">
        <v>2207</v>
      </c>
      <c r="AK410" s="5" t="s">
        <v>2207</v>
      </c>
      <c r="AL410" s="5" t="s">
        <v>2616</v>
      </c>
      <c r="AM410" s="5" t="s">
        <v>3644</v>
      </c>
      <c r="AN410" s="5" t="s">
        <v>2616</v>
      </c>
      <c r="AO410" s="5" t="s">
        <v>3644</v>
      </c>
      <c r="AP410" s="5" t="s">
        <v>1153</v>
      </c>
      <c r="AQ410" s="5" t="s">
        <v>3644</v>
      </c>
      <c r="AR410" s="5" t="s">
        <v>1153</v>
      </c>
      <c r="AS410" s="5" t="s">
        <v>3644</v>
      </c>
      <c r="AT410" s="5" t="s">
        <v>1153</v>
      </c>
      <c r="AU410" s="5" t="s">
        <v>3644</v>
      </c>
      <c r="AV410" s="5" t="s">
        <v>1153</v>
      </c>
      <c r="AW410" s="5" t="s">
        <v>3644</v>
      </c>
      <c r="AX410" s="5" t="s">
        <v>1153</v>
      </c>
      <c r="AY410" s="5" t="s">
        <v>3644</v>
      </c>
      <c r="AZ410" s="5" t="s">
        <v>1153</v>
      </c>
      <c r="BA410" s="5" t="s">
        <v>3644</v>
      </c>
      <c r="BB410" s="33" t="s">
        <v>781</v>
      </c>
      <c r="BC410" s="100">
        <v>44123</v>
      </c>
      <c r="BD410" s="33" t="s">
        <v>903</v>
      </c>
      <c r="BE410" s="104"/>
      <c r="BF410" s="96"/>
      <c r="BG410" s="96"/>
      <c r="BH410" s="96"/>
      <c r="BI410" s="96"/>
      <c r="BJ410" s="44" t="s">
        <v>956</v>
      </c>
      <c r="BK410" s="104"/>
      <c r="BL410" s="104"/>
      <c r="BM410" s="178"/>
      <c r="BN410" s="17" t="s">
        <v>5209</v>
      </c>
      <c r="BO410" s="17" t="s">
        <v>5236</v>
      </c>
      <c r="BP410" s="8" t="s">
        <v>5203</v>
      </c>
      <c r="BQ410" s="143"/>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c r="EE410" s="178"/>
      <c r="EF410" s="178"/>
      <c r="EG410" s="178"/>
      <c r="EH410" s="178"/>
      <c r="EI410" s="178"/>
      <c r="EJ410" s="178"/>
      <c r="EK410" s="178"/>
      <c r="EL410" s="178"/>
      <c r="EM410" s="178"/>
      <c r="EN410" s="178"/>
      <c r="EO410" s="178"/>
      <c r="EP410" s="178"/>
      <c r="EQ410" s="178"/>
      <c r="ER410" s="178"/>
      <c r="ES410" s="178"/>
      <c r="ET410" s="178"/>
      <c r="EU410" s="178"/>
      <c r="EV410" s="178"/>
      <c r="EW410" s="178"/>
      <c r="EX410" s="178"/>
      <c r="EY410" s="178"/>
      <c r="EZ410" s="178"/>
      <c r="FA410" s="178"/>
      <c r="FB410" s="178"/>
      <c r="FC410" s="178"/>
      <c r="FD410" s="178"/>
      <c r="FE410" s="178"/>
      <c r="FF410" s="178"/>
      <c r="FG410" s="178"/>
      <c r="FH410" s="178"/>
      <c r="FI410" s="178"/>
      <c r="FJ410" s="178"/>
      <c r="FK410" s="178"/>
      <c r="FL410" s="178"/>
      <c r="FM410" s="178"/>
      <c r="FN410" s="178"/>
      <c r="FO410" s="178"/>
      <c r="FP410" s="178"/>
      <c r="FQ410" s="178"/>
      <c r="FR410" s="178"/>
      <c r="FS410" s="178"/>
      <c r="FT410" s="178"/>
      <c r="FU410" s="178"/>
      <c r="FV410" s="178"/>
      <c r="FW410" s="178"/>
      <c r="FX410" s="178"/>
      <c r="FY410" s="178"/>
      <c r="FZ410" s="178"/>
      <c r="GA410" s="178"/>
      <c r="GB410" s="178"/>
      <c r="GC410" s="178"/>
      <c r="GD410" s="178"/>
      <c r="GE410" s="178"/>
      <c r="GF410" s="178"/>
      <c r="GG410" s="178"/>
      <c r="GH410" s="178"/>
      <c r="GI410" s="178"/>
      <c r="GJ410" s="178"/>
      <c r="GK410" s="178"/>
      <c r="GL410" s="178"/>
      <c r="GM410" s="178"/>
      <c r="GN410" s="178"/>
      <c r="GO410" s="178"/>
      <c r="GP410" s="178"/>
      <c r="GQ410" s="178"/>
      <c r="GR410" s="178"/>
      <c r="GS410" s="178"/>
      <c r="GT410" s="178"/>
      <c r="GU410" s="178"/>
      <c r="GV410" s="178"/>
      <c r="GW410" s="178"/>
      <c r="GX410" s="178"/>
      <c r="GY410" s="178"/>
      <c r="GZ410" s="178"/>
      <c r="HA410" s="178"/>
      <c r="HB410" s="178"/>
      <c r="HC410" s="178"/>
      <c r="HD410" s="178"/>
      <c r="HE410" s="178"/>
      <c r="HF410" s="178"/>
      <c r="HG410" s="178"/>
      <c r="HH410" s="178"/>
      <c r="HI410" s="178"/>
      <c r="HJ410" s="178"/>
      <c r="HK410" s="178"/>
      <c r="HL410" s="178"/>
      <c r="HM410" s="178"/>
      <c r="HN410" s="178"/>
      <c r="HO410" s="178"/>
      <c r="HP410" s="178"/>
      <c r="HQ410" s="178"/>
      <c r="HR410" s="178"/>
      <c r="HS410" s="178"/>
      <c r="HT410" s="178"/>
      <c r="HU410" s="178"/>
      <c r="HV410" s="178"/>
      <c r="HW410" s="178"/>
      <c r="HX410" s="178"/>
      <c r="HY410" s="178"/>
      <c r="HZ410" s="178"/>
      <c r="IA410" s="178"/>
      <c r="IB410" s="178"/>
      <c r="IC410" s="178"/>
      <c r="ID410" s="178"/>
      <c r="IE410" s="178"/>
      <c r="IF410" s="178"/>
      <c r="IG410" s="178"/>
      <c r="IH410" s="178"/>
      <c r="II410" s="178"/>
      <c r="IJ410" s="178"/>
      <c r="IK410" s="178"/>
      <c r="IL410" s="178"/>
      <c r="IM410" s="178"/>
      <c r="IN410" s="178"/>
      <c r="IO410" s="178"/>
      <c r="IP410" s="178"/>
      <c r="IQ410" s="178"/>
      <c r="IR410" s="178"/>
      <c r="IS410" s="178"/>
      <c r="IT410" s="178"/>
      <c r="IU410" s="178"/>
      <c r="IV410" s="178"/>
      <c r="IW410" s="178"/>
      <c r="IX410" s="178"/>
      <c r="IY410" s="178"/>
      <c r="IZ410" s="178"/>
      <c r="JA410" s="178"/>
      <c r="JB410" s="178"/>
      <c r="JC410" s="178"/>
      <c r="JD410" s="178"/>
      <c r="JE410" s="178"/>
      <c r="JF410" s="178"/>
      <c r="JG410" s="178"/>
      <c r="JH410" s="178"/>
      <c r="JI410" s="178"/>
      <c r="JJ410" s="178"/>
      <c r="JK410" s="178"/>
      <c r="JL410" s="178"/>
      <c r="JM410" s="178"/>
      <c r="JN410" s="178"/>
    </row>
    <row r="411" spans="1:274" s="62" customFormat="1" ht="90" hidden="1" customHeight="1" x14ac:dyDescent="0.3">
      <c r="A411" s="106" t="s">
        <v>1645</v>
      </c>
      <c r="B411" s="17" t="s">
        <v>904</v>
      </c>
      <c r="C411" s="92">
        <v>43812</v>
      </c>
      <c r="D411" s="92" t="s">
        <v>4288</v>
      </c>
      <c r="E411" s="106" t="s">
        <v>1061</v>
      </c>
      <c r="F411" s="89" t="s">
        <v>8824</v>
      </c>
      <c r="G411" s="89" t="s">
        <v>885</v>
      </c>
      <c r="H411" s="89" t="s">
        <v>886</v>
      </c>
      <c r="I411" s="89" t="s">
        <v>887</v>
      </c>
      <c r="J411" s="158" t="s">
        <v>888</v>
      </c>
      <c r="K411" s="179">
        <v>1</v>
      </c>
      <c r="L411" s="311">
        <v>43864</v>
      </c>
      <c r="M411" s="311">
        <v>44012</v>
      </c>
      <c r="N411" s="39">
        <f t="shared" si="13"/>
        <v>22</v>
      </c>
      <c r="O411" s="147">
        <v>1</v>
      </c>
      <c r="P411" s="88" t="s">
        <v>48</v>
      </c>
      <c r="Q411" s="88" t="s">
        <v>895</v>
      </c>
      <c r="R411" s="5" t="s">
        <v>7160</v>
      </c>
      <c r="S411" s="146">
        <f t="shared" si="12"/>
        <v>380</v>
      </c>
      <c r="T411" s="88"/>
      <c r="U411" s="88"/>
      <c r="V411" s="17"/>
      <c r="W411" s="159" t="s">
        <v>937</v>
      </c>
      <c r="X411" s="159" t="s">
        <v>937</v>
      </c>
      <c r="Y411" s="159" t="s">
        <v>937</v>
      </c>
      <c r="Z411" s="159" t="s">
        <v>937</v>
      </c>
      <c r="AA411" s="5" t="s">
        <v>937</v>
      </c>
      <c r="AB411" s="5" t="s">
        <v>937</v>
      </c>
      <c r="AC411" s="5" t="s">
        <v>937</v>
      </c>
      <c r="AD411" s="5" t="s">
        <v>952</v>
      </c>
      <c r="AE411" s="5" t="s">
        <v>7161</v>
      </c>
      <c r="AF411" s="37" t="s">
        <v>7162</v>
      </c>
      <c r="AG411" s="5" t="s">
        <v>7163</v>
      </c>
      <c r="AH411" s="61" t="s">
        <v>2208</v>
      </c>
      <c r="AI411" s="5" t="s">
        <v>2209</v>
      </c>
      <c r="AJ411" s="5" t="s">
        <v>2209</v>
      </c>
      <c r="AK411" s="5" t="s">
        <v>2209</v>
      </c>
      <c r="AL411" s="5" t="s">
        <v>1153</v>
      </c>
      <c r="AM411" s="5" t="s">
        <v>2209</v>
      </c>
      <c r="AN411" s="5" t="s">
        <v>2616</v>
      </c>
      <c r="AO411" s="5" t="s">
        <v>2209</v>
      </c>
      <c r="AP411" s="5" t="s">
        <v>1153</v>
      </c>
      <c r="AQ411" s="5" t="s">
        <v>2209</v>
      </c>
      <c r="AR411" s="5" t="s">
        <v>1153</v>
      </c>
      <c r="AS411" s="5" t="s">
        <v>2209</v>
      </c>
      <c r="AT411" s="5" t="s">
        <v>1153</v>
      </c>
      <c r="AU411" s="5" t="s">
        <v>2209</v>
      </c>
      <c r="AV411" s="5" t="s">
        <v>1153</v>
      </c>
      <c r="AW411" s="5" t="s">
        <v>2209</v>
      </c>
      <c r="AX411" s="5" t="s">
        <v>1153</v>
      </c>
      <c r="AY411" s="5" t="s">
        <v>2209</v>
      </c>
      <c r="AZ411" s="5" t="s">
        <v>1153</v>
      </c>
      <c r="BA411" s="5" t="s">
        <v>2209</v>
      </c>
      <c r="BB411" s="33" t="s">
        <v>781</v>
      </c>
      <c r="BC411" s="100">
        <v>44025</v>
      </c>
      <c r="BD411" s="33" t="s">
        <v>903</v>
      </c>
      <c r="BE411" s="194"/>
      <c r="BF411" s="95"/>
      <c r="BG411" s="95"/>
      <c r="BH411" s="95"/>
      <c r="BI411" s="95"/>
      <c r="BJ411" s="44" t="s">
        <v>956</v>
      </c>
      <c r="BK411" s="104"/>
      <c r="BL411" s="194"/>
      <c r="BM411" s="195"/>
      <c r="BN411" s="17" t="s">
        <v>8825</v>
      </c>
      <c r="BO411" s="88" t="s">
        <v>5237</v>
      </c>
      <c r="BP411" s="88" t="s">
        <v>5238</v>
      </c>
      <c r="BQ411" s="88"/>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c r="DS411" s="195"/>
      <c r="DT411" s="195"/>
      <c r="DU411" s="195"/>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row>
    <row r="412" spans="1:274" s="62" customFormat="1" ht="90" hidden="1" customHeight="1" x14ac:dyDescent="0.3">
      <c r="A412" s="106" t="s">
        <v>1646</v>
      </c>
      <c r="B412" s="17" t="s">
        <v>904</v>
      </c>
      <c r="C412" s="92">
        <v>43812</v>
      </c>
      <c r="D412" s="92" t="s">
        <v>4288</v>
      </c>
      <c r="E412" s="106" t="s">
        <v>1061</v>
      </c>
      <c r="F412" s="89" t="s">
        <v>8824</v>
      </c>
      <c r="G412" s="89" t="s">
        <v>885</v>
      </c>
      <c r="H412" s="5" t="s">
        <v>889</v>
      </c>
      <c r="I412" s="5" t="s">
        <v>890</v>
      </c>
      <c r="J412" s="158" t="s">
        <v>891</v>
      </c>
      <c r="K412" s="179">
        <v>4</v>
      </c>
      <c r="L412" s="311">
        <v>43864</v>
      </c>
      <c r="M412" s="311">
        <v>44135</v>
      </c>
      <c r="N412" s="39">
        <f t="shared" si="13"/>
        <v>39</v>
      </c>
      <c r="O412" s="147">
        <v>4</v>
      </c>
      <c r="P412" s="17" t="s">
        <v>48</v>
      </c>
      <c r="Q412" s="17" t="s">
        <v>896</v>
      </c>
      <c r="R412" s="5" t="s">
        <v>7164</v>
      </c>
      <c r="S412" s="146">
        <f t="shared" si="12"/>
        <v>287</v>
      </c>
      <c r="T412" s="17"/>
      <c r="U412" s="17"/>
      <c r="V412" s="17"/>
      <c r="W412" s="159" t="s">
        <v>937</v>
      </c>
      <c r="X412" s="159" t="s">
        <v>937</v>
      </c>
      <c r="Y412" s="159" t="s">
        <v>937</v>
      </c>
      <c r="Z412" s="159" t="s">
        <v>937</v>
      </c>
      <c r="AA412" s="5" t="s">
        <v>937</v>
      </c>
      <c r="AB412" s="5" t="s">
        <v>937</v>
      </c>
      <c r="AC412" s="5" t="s">
        <v>937</v>
      </c>
      <c r="AD412" s="5" t="s">
        <v>1160</v>
      </c>
      <c r="AE412" s="5" t="s">
        <v>7165</v>
      </c>
      <c r="AF412" s="196" t="s">
        <v>7166</v>
      </c>
      <c r="AG412" s="5" t="s">
        <v>8826</v>
      </c>
      <c r="AH412" s="5" t="s">
        <v>8827</v>
      </c>
      <c r="AI412" s="5" t="s">
        <v>8828</v>
      </c>
      <c r="AJ412" s="5" t="s">
        <v>7167</v>
      </c>
      <c r="AK412" s="5" t="s">
        <v>7168</v>
      </c>
      <c r="AL412" s="5" t="s">
        <v>2616</v>
      </c>
      <c r="AM412" s="5" t="s">
        <v>3644</v>
      </c>
      <c r="AN412" s="5" t="s">
        <v>2616</v>
      </c>
      <c r="AO412" s="5" t="s">
        <v>3644</v>
      </c>
      <c r="AP412" s="5" t="s">
        <v>1153</v>
      </c>
      <c r="AQ412" s="5" t="s">
        <v>3644</v>
      </c>
      <c r="AR412" s="5" t="s">
        <v>1153</v>
      </c>
      <c r="AS412" s="5" t="s">
        <v>3644</v>
      </c>
      <c r="AT412" s="5" t="s">
        <v>1153</v>
      </c>
      <c r="AU412" s="5" t="s">
        <v>3644</v>
      </c>
      <c r="AV412" s="5" t="s">
        <v>1153</v>
      </c>
      <c r="AW412" s="5" t="s">
        <v>3644</v>
      </c>
      <c r="AX412" s="5" t="s">
        <v>1153</v>
      </c>
      <c r="AY412" s="5" t="s">
        <v>3644</v>
      </c>
      <c r="AZ412" s="5" t="s">
        <v>1153</v>
      </c>
      <c r="BA412" s="5" t="s">
        <v>3644</v>
      </c>
      <c r="BB412" s="33" t="s">
        <v>781</v>
      </c>
      <c r="BC412" s="100">
        <v>44203</v>
      </c>
      <c r="BD412" s="33" t="s">
        <v>903</v>
      </c>
      <c r="BE412" s="104"/>
      <c r="BF412" s="96"/>
      <c r="BG412" s="96"/>
      <c r="BH412" s="96"/>
      <c r="BI412" s="96"/>
      <c r="BJ412" s="44" t="s">
        <v>956</v>
      </c>
      <c r="BK412" s="104"/>
      <c r="BL412" s="104"/>
      <c r="BM412" s="178"/>
      <c r="BN412" s="17" t="s">
        <v>8825</v>
      </c>
      <c r="BO412" s="88" t="s">
        <v>5237</v>
      </c>
      <c r="BP412" s="88" t="s">
        <v>5238</v>
      </c>
      <c r="BQ412" s="17"/>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c r="EE412" s="178"/>
      <c r="EF412" s="178"/>
      <c r="EG412" s="178"/>
      <c r="EH412" s="178"/>
      <c r="EI412" s="178"/>
      <c r="EJ412" s="178"/>
      <c r="EK412" s="178"/>
      <c r="EL412" s="178"/>
      <c r="EM412" s="178"/>
      <c r="EN412" s="178"/>
      <c r="EO412" s="178"/>
      <c r="EP412" s="178"/>
      <c r="EQ412" s="178"/>
      <c r="ER412" s="178"/>
      <c r="ES412" s="178"/>
      <c r="ET412" s="178"/>
      <c r="EU412" s="178"/>
      <c r="EV412" s="178"/>
      <c r="EW412" s="178"/>
      <c r="EX412" s="178"/>
      <c r="EY412" s="178"/>
      <c r="EZ412" s="178"/>
      <c r="FA412" s="178"/>
      <c r="FB412" s="178"/>
      <c r="FC412" s="178"/>
      <c r="FD412" s="178"/>
      <c r="FE412" s="178"/>
      <c r="FF412" s="178"/>
      <c r="FG412" s="178"/>
      <c r="FH412" s="178"/>
      <c r="FI412" s="178"/>
      <c r="FJ412" s="178"/>
      <c r="FK412" s="178"/>
      <c r="FL412" s="178"/>
      <c r="FM412" s="178"/>
      <c r="FN412" s="178"/>
      <c r="FO412" s="178"/>
      <c r="FP412" s="178"/>
      <c r="FQ412" s="178"/>
      <c r="FR412" s="178"/>
      <c r="FS412" s="178"/>
      <c r="FT412" s="178"/>
      <c r="FU412" s="178"/>
      <c r="FV412" s="178"/>
      <c r="FW412" s="178"/>
      <c r="FX412" s="178"/>
      <c r="FY412" s="178"/>
      <c r="FZ412" s="178"/>
      <c r="GA412" s="178"/>
      <c r="GB412" s="178"/>
      <c r="GC412" s="178"/>
      <c r="GD412" s="178"/>
      <c r="GE412" s="178"/>
      <c r="GF412" s="178"/>
      <c r="GG412" s="178"/>
      <c r="GH412" s="178"/>
      <c r="GI412" s="178"/>
      <c r="GJ412" s="178"/>
      <c r="GK412" s="178"/>
      <c r="GL412" s="178"/>
      <c r="GM412" s="178"/>
      <c r="GN412" s="178"/>
      <c r="GO412" s="178"/>
      <c r="GP412" s="178"/>
      <c r="GQ412" s="178"/>
      <c r="GR412" s="178"/>
      <c r="GS412" s="178"/>
      <c r="GT412" s="178"/>
      <c r="GU412" s="178"/>
      <c r="GV412" s="178"/>
      <c r="GW412" s="178"/>
      <c r="GX412" s="178"/>
      <c r="GY412" s="178"/>
      <c r="GZ412" s="178"/>
      <c r="HA412" s="178"/>
      <c r="HB412" s="178"/>
      <c r="HC412" s="178"/>
      <c r="HD412" s="178"/>
      <c r="HE412" s="178"/>
      <c r="HF412" s="178"/>
      <c r="HG412" s="178"/>
      <c r="HH412" s="178"/>
      <c r="HI412" s="178"/>
      <c r="HJ412" s="178"/>
      <c r="HK412" s="178"/>
      <c r="HL412" s="178"/>
      <c r="HM412" s="178"/>
      <c r="HN412" s="178"/>
      <c r="HO412" s="178"/>
      <c r="HP412" s="178"/>
      <c r="HQ412" s="178"/>
      <c r="HR412" s="178"/>
      <c r="HS412" s="178"/>
      <c r="HT412" s="178"/>
      <c r="HU412" s="178"/>
      <c r="HV412" s="178"/>
      <c r="HW412" s="178"/>
      <c r="HX412" s="178"/>
      <c r="HY412" s="178"/>
      <c r="HZ412" s="178"/>
      <c r="IA412" s="178"/>
      <c r="IB412" s="178"/>
      <c r="IC412" s="178"/>
      <c r="ID412" s="178"/>
      <c r="IE412" s="178"/>
      <c r="IF412" s="178"/>
      <c r="IG412" s="178"/>
      <c r="IH412" s="178"/>
      <c r="II412" s="178"/>
      <c r="IJ412" s="178"/>
      <c r="IK412" s="178"/>
      <c r="IL412" s="178"/>
      <c r="IM412" s="178"/>
      <c r="IN412" s="178"/>
      <c r="IO412" s="178"/>
      <c r="IP412" s="178"/>
      <c r="IQ412" s="178"/>
      <c r="IR412" s="178"/>
      <c r="IS412" s="178"/>
      <c r="IT412" s="178"/>
      <c r="IU412" s="178"/>
      <c r="IV412" s="178"/>
      <c r="IW412" s="178"/>
      <c r="IX412" s="178"/>
      <c r="IY412" s="178"/>
      <c r="IZ412" s="178"/>
      <c r="JA412" s="178"/>
      <c r="JB412" s="178"/>
      <c r="JC412" s="178"/>
      <c r="JD412" s="178"/>
      <c r="JE412" s="178"/>
      <c r="JF412" s="178"/>
      <c r="JG412" s="178"/>
      <c r="JH412" s="178"/>
      <c r="JI412" s="178"/>
      <c r="JJ412" s="178"/>
      <c r="JK412" s="178"/>
      <c r="JL412" s="178"/>
      <c r="JM412" s="178"/>
      <c r="JN412" s="178"/>
    </row>
    <row r="413" spans="1:274" s="62" customFormat="1" ht="90" hidden="1" customHeight="1" x14ac:dyDescent="0.3">
      <c r="A413" s="106" t="s">
        <v>1647</v>
      </c>
      <c r="B413" s="17" t="s">
        <v>948</v>
      </c>
      <c r="C413" s="92">
        <v>42934</v>
      </c>
      <c r="D413" s="92" t="s">
        <v>4288</v>
      </c>
      <c r="E413" s="270" t="s">
        <v>1031</v>
      </c>
      <c r="F413" s="5" t="s">
        <v>8685</v>
      </c>
      <c r="G413" s="5" t="s">
        <v>1144</v>
      </c>
      <c r="H413" s="5" t="s">
        <v>376</v>
      </c>
      <c r="I413" s="5" t="s">
        <v>1145</v>
      </c>
      <c r="J413" s="17" t="s">
        <v>1852</v>
      </c>
      <c r="K413" s="109">
        <v>1</v>
      </c>
      <c r="L413" s="307">
        <v>43891</v>
      </c>
      <c r="M413" s="307">
        <v>44044</v>
      </c>
      <c r="N413" s="39">
        <f t="shared" si="13"/>
        <v>22</v>
      </c>
      <c r="O413" s="147">
        <v>1</v>
      </c>
      <c r="P413" s="8" t="s">
        <v>44</v>
      </c>
      <c r="Q413" s="8"/>
      <c r="R413" s="5" t="s">
        <v>7169</v>
      </c>
      <c r="S413" s="146">
        <f t="shared" si="12"/>
        <v>362</v>
      </c>
      <c r="T413" s="61"/>
      <c r="U413" s="61"/>
      <c r="V413" s="61" t="s">
        <v>937</v>
      </c>
      <c r="W413" s="61" t="s">
        <v>937</v>
      </c>
      <c r="X413" s="61" t="s">
        <v>937</v>
      </c>
      <c r="Y413" s="61" t="s">
        <v>937</v>
      </c>
      <c r="Z413" s="61" t="s">
        <v>937</v>
      </c>
      <c r="AA413" s="61" t="s">
        <v>937</v>
      </c>
      <c r="AB413" s="61" t="s">
        <v>937</v>
      </c>
      <c r="AC413" s="61" t="s">
        <v>937</v>
      </c>
      <c r="AD413" s="61" t="s">
        <v>937</v>
      </c>
      <c r="AE413" s="5" t="s">
        <v>6525</v>
      </c>
      <c r="AF413" s="5" t="s">
        <v>7170</v>
      </c>
      <c r="AG413" s="5" t="s">
        <v>8840</v>
      </c>
      <c r="AH413" s="5" t="s">
        <v>8829</v>
      </c>
      <c r="AI413" s="98" t="s">
        <v>8841</v>
      </c>
      <c r="AJ413" s="5" t="s">
        <v>2207</v>
      </c>
      <c r="AK413" s="5" t="s">
        <v>2207</v>
      </c>
      <c r="AL413" s="98" t="s">
        <v>7171</v>
      </c>
      <c r="AM413" s="5" t="s">
        <v>2207</v>
      </c>
      <c r="AN413" s="5" t="s">
        <v>2616</v>
      </c>
      <c r="AO413" s="5" t="s">
        <v>2207</v>
      </c>
      <c r="AP413" s="5" t="s">
        <v>1153</v>
      </c>
      <c r="AQ413" s="5" t="s">
        <v>2207</v>
      </c>
      <c r="AR413" s="5" t="s">
        <v>1153</v>
      </c>
      <c r="AS413" s="5" t="s">
        <v>2207</v>
      </c>
      <c r="AT413" s="5" t="s">
        <v>1153</v>
      </c>
      <c r="AU413" s="5" t="s">
        <v>2207</v>
      </c>
      <c r="AV413" s="5" t="s">
        <v>1153</v>
      </c>
      <c r="AW413" s="5" t="s">
        <v>2207</v>
      </c>
      <c r="AX413" s="5" t="s">
        <v>1153</v>
      </c>
      <c r="AY413" s="5" t="s">
        <v>2207</v>
      </c>
      <c r="AZ413" s="5" t="s">
        <v>1153</v>
      </c>
      <c r="BA413" s="5" t="s">
        <v>2207</v>
      </c>
      <c r="BB413" s="33" t="s">
        <v>781</v>
      </c>
      <c r="BC413" s="100">
        <v>44125</v>
      </c>
      <c r="BD413" s="33" t="s">
        <v>4388</v>
      </c>
      <c r="BE413" s="104"/>
      <c r="BF413" s="61"/>
      <c r="BG413" s="61"/>
      <c r="BH413" s="61"/>
      <c r="BI413" s="61"/>
      <c r="BJ413" s="44" t="s">
        <v>956</v>
      </c>
      <c r="BK413" s="104"/>
      <c r="BL413" s="104"/>
      <c r="BN413" s="17" t="s">
        <v>5150</v>
      </c>
      <c r="BO413" s="17" t="s">
        <v>5151</v>
      </c>
      <c r="BP413" s="17" t="s">
        <v>8684</v>
      </c>
      <c r="BQ413" s="17"/>
    </row>
    <row r="414" spans="1:274" ht="90" hidden="1" customHeight="1" x14ac:dyDescent="0.25">
      <c r="A414" s="106" t="s">
        <v>1648</v>
      </c>
      <c r="B414" s="17" t="s">
        <v>948</v>
      </c>
      <c r="C414" s="92">
        <v>42934</v>
      </c>
      <c r="D414" s="92" t="s">
        <v>4288</v>
      </c>
      <c r="E414" s="270" t="s">
        <v>1031</v>
      </c>
      <c r="F414" s="5" t="s">
        <v>6526</v>
      </c>
      <c r="G414" s="5" t="s">
        <v>1144</v>
      </c>
      <c r="H414" s="5" t="s">
        <v>376</v>
      </c>
      <c r="I414" s="5" t="s">
        <v>9169</v>
      </c>
      <c r="J414" s="17" t="s">
        <v>1146</v>
      </c>
      <c r="K414" s="109">
        <v>2</v>
      </c>
      <c r="L414" s="307">
        <v>43891</v>
      </c>
      <c r="M414" s="307">
        <v>44256</v>
      </c>
      <c r="N414" s="39">
        <f t="shared" si="13"/>
        <v>53</v>
      </c>
      <c r="O414" s="147">
        <v>2</v>
      </c>
      <c r="P414" s="8" t="s">
        <v>44</v>
      </c>
      <c r="Q414" s="8"/>
      <c r="R414" s="5" t="s">
        <v>7172</v>
      </c>
      <c r="S414" s="146">
        <f t="shared" si="12"/>
        <v>386</v>
      </c>
      <c r="T414" s="61"/>
      <c r="U414" s="61"/>
      <c r="V414" s="61" t="s">
        <v>937</v>
      </c>
      <c r="W414" s="61" t="s">
        <v>937</v>
      </c>
      <c r="X414" s="61" t="s">
        <v>937</v>
      </c>
      <c r="Y414" s="61" t="s">
        <v>937</v>
      </c>
      <c r="Z414" s="61" t="s">
        <v>937</v>
      </c>
      <c r="AA414" s="61" t="s">
        <v>937</v>
      </c>
      <c r="AB414" s="61" t="s">
        <v>937</v>
      </c>
      <c r="AC414" s="61" t="s">
        <v>937</v>
      </c>
      <c r="AD414" s="61" t="s">
        <v>937</v>
      </c>
      <c r="AE414" s="5" t="s">
        <v>7173</v>
      </c>
      <c r="AF414" s="5" t="s">
        <v>7174</v>
      </c>
      <c r="AG414" s="5" t="s">
        <v>8840</v>
      </c>
      <c r="AH414" s="5" t="s">
        <v>8842</v>
      </c>
      <c r="AI414" s="5" t="s">
        <v>7175</v>
      </c>
      <c r="AJ414" s="5" t="s">
        <v>8843</v>
      </c>
      <c r="AK414" s="5" t="s">
        <v>7176</v>
      </c>
      <c r="AL414" s="5" t="s">
        <v>2616</v>
      </c>
      <c r="AM414" s="5" t="s">
        <v>3644</v>
      </c>
      <c r="AN414" s="5" t="s">
        <v>2616</v>
      </c>
      <c r="AO414" s="5" t="s">
        <v>3644</v>
      </c>
      <c r="AP414" s="5" t="s">
        <v>1153</v>
      </c>
      <c r="AQ414" s="5" t="s">
        <v>3644</v>
      </c>
      <c r="AR414" s="5" t="s">
        <v>1153</v>
      </c>
      <c r="AS414" s="5" t="s">
        <v>3644</v>
      </c>
      <c r="AT414" s="5" t="s">
        <v>1153</v>
      </c>
      <c r="AU414" s="5" t="s">
        <v>3644</v>
      </c>
      <c r="AV414" s="5" t="s">
        <v>1153</v>
      </c>
      <c r="AW414" s="5" t="s">
        <v>3644</v>
      </c>
      <c r="AX414" s="5" t="s">
        <v>1153</v>
      </c>
      <c r="AY414" s="5" t="s">
        <v>3644</v>
      </c>
      <c r="AZ414" s="5" t="s">
        <v>1153</v>
      </c>
      <c r="BA414" s="5" t="s">
        <v>3644</v>
      </c>
      <c r="BB414" s="33" t="s">
        <v>781</v>
      </c>
      <c r="BC414" s="100">
        <v>44217</v>
      </c>
      <c r="BD414" s="33" t="s">
        <v>4388</v>
      </c>
      <c r="BE414" s="120"/>
      <c r="BF414" s="121"/>
      <c r="BG414" s="121"/>
      <c r="BH414" s="121"/>
      <c r="BI414" s="121"/>
      <c r="BJ414" s="44" t="s">
        <v>956</v>
      </c>
      <c r="BK414" s="120"/>
      <c r="BL414" s="120"/>
      <c r="BN414" s="17" t="s">
        <v>5150</v>
      </c>
      <c r="BO414" s="17" t="s">
        <v>5151</v>
      </c>
      <c r="BP414" s="17" t="s">
        <v>8684</v>
      </c>
      <c r="BQ414" s="17"/>
    </row>
    <row r="415" spans="1:274" ht="90" hidden="1" customHeight="1" x14ac:dyDescent="0.25">
      <c r="A415" s="32" t="s">
        <v>1649</v>
      </c>
      <c r="B415" s="35" t="s">
        <v>948</v>
      </c>
      <c r="C415" s="34">
        <v>42934</v>
      </c>
      <c r="D415" s="92" t="s">
        <v>4288</v>
      </c>
      <c r="E415" s="32" t="s">
        <v>1031</v>
      </c>
      <c r="F415" s="5" t="s">
        <v>6526</v>
      </c>
      <c r="G415" s="37" t="s">
        <v>1144</v>
      </c>
      <c r="H415" s="37" t="s">
        <v>376</v>
      </c>
      <c r="I415" s="37" t="s">
        <v>1147</v>
      </c>
      <c r="J415" s="35" t="s">
        <v>1148</v>
      </c>
      <c r="K415" s="33">
        <v>3</v>
      </c>
      <c r="L415" s="308">
        <v>44013</v>
      </c>
      <c r="M415" s="308">
        <v>44378</v>
      </c>
      <c r="N415" s="39">
        <f t="shared" si="13"/>
        <v>53</v>
      </c>
      <c r="O415" s="148">
        <v>3</v>
      </c>
      <c r="P415" s="8" t="s">
        <v>60</v>
      </c>
      <c r="Q415" s="8" t="s">
        <v>626</v>
      </c>
      <c r="R415" s="5" t="s">
        <v>7177</v>
      </c>
      <c r="S415" s="146">
        <f t="shared" si="12"/>
        <v>256</v>
      </c>
      <c r="T415" s="61"/>
      <c r="U415" s="61"/>
      <c r="V415" s="61" t="s">
        <v>937</v>
      </c>
      <c r="W415" s="61" t="s">
        <v>937</v>
      </c>
      <c r="X415" s="61" t="s">
        <v>937</v>
      </c>
      <c r="Y415" s="61" t="s">
        <v>937</v>
      </c>
      <c r="Z415" s="61" t="s">
        <v>937</v>
      </c>
      <c r="AA415" s="61" t="s">
        <v>937</v>
      </c>
      <c r="AB415" s="61" t="s">
        <v>937</v>
      </c>
      <c r="AC415" s="61" t="s">
        <v>937</v>
      </c>
      <c r="AD415" s="61" t="s">
        <v>937</v>
      </c>
      <c r="AE415" s="5" t="s">
        <v>6525</v>
      </c>
      <c r="AF415" s="5" t="s">
        <v>1158</v>
      </c>
      <c r="AG415" s="5" t="s">
        <v>7178</v>
      </c>
      <c r="AH415" s="5" t="s">
        <v>8728</v>
      </c>
      <c r="AI415" s="5" t="s">
        <v>9153</v>
      </c>
      <c r="AJ415" s="5" t="s">
        <v>8844</v>
      </c>
      <c r="AK415" s="5" t="s">
        <v>7179</v>
      </c>
      <c r="AL415" s="5" t="s">
        <v>7180</v>
      </c>
      <c r="AM415" s="5" t="s">
        <v>7181</v>
      </c>
      <c r="AN415" s="5" t="s">
        <v>3987</v>
      </c>
      <c r="AO415" s="5" t="s">
        <v>7182</v>
      </c>
      <c r="AP415" s="5" t="s">
        <v>937</v>
      </c>
      <c r="AQ415" s="5" t="s">
        <v>9297</v>
      </c>
      <c r="AR415" s="5" t="s">
        <v>937</v>
      </c>
      <c r="AS415" s="5" t="s">
        <v>9297</v>
      </c>
      <c r="AT415" s="5" t="s">
        <v>937</v>
      </c>
      <c r="AU415" s="5" t="s">
        <v>9297</v>
      </c>
      <c r="AV415" s="5" t="s">
        <v>937</v>
      </c>
      <c r="AW415" s="5" t="s">
        <v>9297</v>
      </c>
      <c r="AX415" s="5" t="s">
        <v>937</v>
      </c>
      <c r="AY415" s="5" t="s">
        <v>9297</v>
      </c>
      <c r="AZ415" s="5" t="s">
        <v>937</v>
      </c>
      <c r="BA415" s="5" t="s">
        <v>9297</v>
      </c>
      <c r="BB415" s="33" t="s">
        <v>902</v>
      </c>
      <c r="BC415" s="100">
        <v>44482</v>
      </c>
      <c r="BD415" s="33" t="s">
        <v>4388</v>
      </c>
      <c r="BE415" s="120"/>
      <c r="BF415" s="121"/>
      <c r="BG415" s="121"/>
      <c r="BH415" s="121"/>
      <c r="BI415" s="121"/>
      <c r="BJ415" s="44" t="s">
        <v>956</v>
      </c>
      <c r="BK415" s="120"/>
      <c r="BL415" s="120"/>
      <c r="BN415" s="17" t="s">
        <v>5150</v>
      </c>
      <c r="BO415" s="17" t="s">
        <v>5151</v>
      </c>
      <c r="BP415" s="17" t="s">
        <v>8684</v>
      </c>
      <c r="BQ415" s="17"/>
    </row>
    <row r="416" spans="1:274" ht="90" hidden="1" customHeight="1" x14ac:dyDescent="0.25">
      <c r="A416" s="106" t="s">
        <v>1650</v>
      </c>
      <c r="B416" s="17" t="s">
        <v>948</v>
      </c>
      <c r="C416" s="92">
        <v>42934</v>
      </c>
      <c r="D416" s="92" t="s">
        <v>4288</v>
      </c>
      <c r="E416" s="270" t="s">
        <v>1031</v>
      </c>
      <c r="F416" s="5" t="s">
        <v>6526</v>
      </c>
      <c r="G416" s="5" t="s">
        <v>1144</v>
      </c>
      <c r="H416" s="5" t="s">
        <v>1149</v>
      </c>
      <c r="I416" s="37" t="s">
        <v>1853</v>
      </c>
      <c r="J416" s="17" t="s">
        <v>1150</v>
      </c>
      <c r="K416" s="109">
        <v>1</v>
      </c>
      <c r="L416" s="307">
        <v>43891</v>
      </c>
      <c r="M416" s="307">
        <v>44256</v>
      </c>
      <c r="N416" s="39">
        <f t="shared" si="13"/>
        <v>53</v>
      </c>
      <c r="O416" s="147">
        <v>1</v>
      </c>
      <c r="P416" s="8" t="s">
        <v>60</v>
      </c>
      <c r="Q416" s="8" t="s">
        <v>626</v>
      </c>
      <c r="R416" s="5" t="s">
        <v>7183</v>
      </c>
      <c r="S416" s="146">
        <f t="shared" si="12"/>
        <v>118</v>
      </c>
      <c r="T416" s="61"/>
      <c r="U416" s="61"/>
      <c r="V416" s="61" t="s">
        <v>937</v>
      </c>
      <c r="W416" s="61" t="s">
        <v>937</v>
      </c>
      <c r="X416" s="61" t="s">
        <v>937</v>
      </c>
      <c r="Y416" s="61" t="s">
        <v>937</v>
      </c>
      <c r="Z416" s="61" t="s">
        <v>937</v>
      </c>
      <c r="AA416" s="61" t="s">
        <v>937</v>
      </c>
      <c r="AB416" s="61" t="s">
        <v>937</v>
      </c>
      <c r="AC416" s="61" t="s">
        <v>937</v>
      </c>
      <c r="AD416" s="61" t="s">
        <v>937</v>
      </c>
      <c r="AE416" s="5" t="s">
        <v>6525</v>
      </c>
      <c r="AF416" s="5" t="s">
        <v>1158</v>
      </c>
      <c r="AG416" s="5" t="s">
        <v>7184</v>
      </c>
      <c r="AH416" s="5" t="s">
        <v>1825</v>
      </c>
      <c r="AI416" s="5" t="s">
        <v>7185</v>
      </c>
      <c r="AJ416" s="5" t="s">
        <v>8845</v>
      </c>
      <c r="AK416" s="5" t="s">
        <v>7186</v>
      </c>
      <c r="AL416" s="5" t="s">
        <v>2609</v>
      </c>
      <c r="AM416" s="5" t="s">
        <v>7187</v>
      </c>
      <c r="AN416" s="5" t="s">
        <v>2616</v>
      </c>
      <c r="AO416" s="5" t="s">
        <v>3788</v>
      </c>
      <c r="AP416" s="5" t="s">
        <v>1153</v>
      </c>
      <c r="AQ416" s="5" t="s">
        <v>3788</v>
      </c>
      <c r="AR416" s="5" t="s">
        <v>1153</v>
      </c>
      <c r="AS416" s="5" t="s">
        <v>3788</v>
      </c>
      <c r="AT416" s="5" t="s">
        <v>1153</v>
      </c>
      <c r="AU416" s="5" t="s">
        <v>3788</v>
      </c>
      <c r="AV416" s="5" t="s">
        <v>1153</v>
      </c>
      <c r="AW416" s="5" t="s">
        <v>3788</v>
      </c>
      <c r="AX416" s="5" t="s">
        <v>1153</v>
      </c>
      <c r="AY416" s="5" t="s">
        <v>3788</v>
      </c>
      <c r="AZ416" s="5" t="s">
        <v>1153</v>
      </c>
      <c r="BA416" s="5" t="s">
        <v>3788</v>
      </c>
      <c r="BB416" s="33" t="s">
        <v>781</v>
      </c>
      <c r="BC416" s="100">
        <v>44390</v>
      </c>
      <c r="BD416" s="33" t="s">
        <v>4388</v>
      </c>
      <c r="BE416" s="120"/>
      <c r="BF416" s="121"/>
      <c r="BG416" s="121"/>
      <c r="BH416" s="121"/>
      <c r="BI416" s="121"/>
      <c r="BJ416" s="44" t="s">
        <v>956</v>
      </c>
      <c r="BK416" s="120"/>
      <c r="BL416" s="120"/>
      <c r="BN416" s="17" t="s">
        <v>5150</v>
      </c>
      <c r="BO416" s="17" t="s">
        <v>5151</v>
      </c>
      <c r="BP416" s="17" t="s">
        <v>8684</v>
      </c>
      <c r="BQ416" s="17"/>
    </row>
    <row r="417" spans="1:274" ht="90" hidden="1" customHeight="1" x14ac:dyDescent="0.25">
      <c r="A417" s="106" t="s">
        <v>1651</v>
      </c>
      <c r="B417" s="17" t="s">
        <v>1327</v>
      </c>
      <c r="C417" s="100">
        <v>43991</v>
      </c>
      <c r="D417" s="100" t="s">
        <v>4288</v>
      </c>
      <c r="E417" s="197" t="s">
        <v>1020</v>
      </c>
      <c r="F417" s="37" t="s">
        <v>7188</v>
      </c>
      <c r="G417" s="89" t="s">
        <v>1188</v>
      </c>
      <c r="H417" s="89" t="s">
        <v>1189</v>
      </c>
      <c r="I417" s="89" t="s">
        <v>1190</v>
      </c>
      <c r="J417" s="198" t="s">
        <v>1191</v>
      </c>
      <c r="K417" s="104">
        <v>1</v>
      </c>
      <c r="L417" s="307">
        <v>44027</v>
      </c>
      <c r="M417" s="307">
        <v>44196</v>
      </c>
      <c r="N417" s="39">
        <f t="shared" si="13"/>
        <v>25</v>
      </c>
      <c r="O417" s="164">
        <v>0</v>
      </c>
      <c r="P417" s="8" t="s">
        <v>1192</v>
      </c>
      <c r="Q417" s="8" t="s">
        <v>1193</v>
      </c>
      <c r="R417" s="5" t="s">
        <v>7189</v>
      </c>
      <c r="S417" s="146">
        <f t="shared" si="12"/>
        <v>374</v>
      </c>
      <c r="T417" s="61"/>
      <c r="U417" s="61"/>
      <c r="V417" s="61" t="s">
        <v>937</v>
      </c>
      <c r="W417" s="61" t="s">
        <v>937</v>
      </c>
      <c r="X417" s="61" t="s">
        <v>937</v>
      </c>
      <c r="Y417" s="61" t="s">
        <v>937</v>
      </c>
      <c r="Z417" s="61" t="s">
        <v>937</v>
      </c>
      <c r="AA417" s="61" t="s">
        <v>937</v>
      </c>
      <c r="AB417" s="61" t="s">
        <v>937</v>
      </c>
      <c r="AC417" s="61" t="s">
        <v>937</v>
      </c>
      <c r="AD417" s="61" t="s">
        <v>937</v>
      </c>
      <c r="AE417" s="61" t="s">
        <v>1153</v>
      </c>
      <c r="AF417" s="121"/>
      <c r="AG417" s="5" t="s">
        <v>8846</v>
      </c>
      <c r="AH417" s="5" t="s">
        <v>7190</v>
      </c>
      <c r="AI417" s="5" t="s">
        <v>7191</v>
      </c>
      <c r="AJ417" s="5" t="s">
        <v>8847</v>
      </c>
      <c r="AK417" s="5" t="s">
        <v>7192</v>
      </c>
      <c r="AL417" s="5" t="s">
        <v>7193</v>
      </c>
      <c r="AM417" s="65" t="s">
        <v>7194</v>
      </c>
      <c r="AN417" s="65" t="s">
        <v>2616</v>
      </c>
      <c r="AO417" s="65" t="s">
        <v>3860</v>
      </c>
      <c r="AP417" s="5" t="s">
        <v>1153</v>
      </c>
      <c r="AQ417" s="65" t="s">
        <v>3860</v>
      </c>
      <c r="AR417" s="65" t="s">
        <v>1153</v>
      </c>
      <c r="AS417" s="65" t="s">
        <v>3860</v>
      </c>
      <c r="AT417" s="65" t="s">
        <v>1153</v>
      </c>
      <c r="AU417" s="65" t="s">
        <v>3860</v>
      </c>
      <c r="AV417" s="65" t="s">
        <v>1153</v>
      </c>
      <c r="AW417" s="65" t="s">
        <v>3860</v>
      </c>
      <c r="AX417" s="65" t="s">
        <v>1153</v>
      </c>
      <c r="AY417" s="65" t="s">
        <v>3860</v>
      </c>
      <c r="AZ417" s="65" t="s">
        <v>1153</v>
      </c>
      <c r="BA417" s="65" t="s">
        <v>3860</v>
      </c>
      <c r="BB417" s="33" t="s">
        <v>1328</v>
      </c>
      <c r="BC417" s="100">
        <v>44377</v>
      </c>
      <c r="BD417" s="33" t="s">
        <v>1808</v>
      </c>
      <c r="BE417" s="100">
        <v>44377</v>
      </c>
      <c r="BF417" s="65" t="s">
        <v>4155</v>
      </c>
      <c r="BG417" s="96" t="s">
        <v>1153</v>
      </c>
      <c r="BH417" s="96" t="s">
        <v>9246</v>
      </c>
      <c r="BI417" s="96" t="s">
        <v>9258</v>
      </c>
      <c r="BJ417" s="44" t="s">
        <v>4368</v>
      </c>
      <c r="BK417" s="104" t="s">
        <v>2581</v>
      </c>
      <c r="BL417" s="109" t="s">
        <v>2713</v>
      </c>
      <c r="BN417" s="17" t="s">
        <v>5130</v>
      </c>
      <c r="BO417" s="17" t="s">
        <v>5157</v>
      </c>
      <c r="BP417" s="8" t="s">
        <v>5239</v>
      </c>
      <c r="BQ417" s="8" t="s">
        <v>5240</v>
      </c>
    </row>
    <row r="418" spans="1:274" ht="90" hidden="1" customHeight="1" x14ac:dyDescent="0.25">
      <c r="A418" s="106" t="s">
        <v>1652</v>
      </c>
      <c r="B418" s="17" t="s">
        <v>1327</v>
      </c>
      <c r="C418" s="100">
        <v>43991</v>
      </c>
      <c r="D418" s="100" t="s">
        <v>4287</v>
      </c>
      <c r="E418" s="197" t="s">
        <v>1108</v>
      </c>
      <c r="F418" s="5" t="s">
        <v>7195</v>
      </c>
      <c r="G418" s="198" t="s">
        <v>1194</v>
      </c>
      <c r="H418" s="37" t="s">
        <v>1195</v>
      </c>
      <c r="I418" s="37" t="s">
        <v>1196</v>
      </c>
      <c r="J418" s="35" t="s">
        <v>1197</v>
      </c>
      <c r="K418" s="104">
        <v>4</v>
      </c>
      <c r="L418" s="307">
        <v>44027</v>
      </c>
      <c r="M418" s="307">
        <v>44196</v>
      </c>
      <c r="N418" s="39">
        <f t="shared" si="13"/>
        <v>25</v>
      </c>
      <c r="O418" s="147">
        <v>4</v>
      </c>
      <c r="P418" s="8" t="s">
        <v>758</v>
      </c>
      <c r="Q418" s="8"/>
      <c r="R418" s="5" t="s">
        <v>7196</v>
      </c>
      <c r="S418" s="146">
        <f t="shared" si="12"/>
        <v>313</v>
      </c>
      <c r="T418" s="61"/>
      <c r="U418" s="61"/>
      <c r="V418" s="61" t="s">
        <v>937</v>
      </c>
      <c r="W418" s="61" t="s">
        <v>937</v>
      </c>
      <c r="X418" s="61" t="s">
        <v>937</v>
      </c>
      <c r="Y418" s="61" t="s">
        <v>937</v>
      </c>
      <c r="Z418" s="61" t="s">
        <v>937</v>
      </c>
      <c r="AA418" s="61" t="s">
        <v>937</v>
      </c>
      <c r="AB418" s="61" t="s">
        <v>937</v>
      </c>
      <c r="AC418" s="61" t="s">
        <v>937</v>
      </c>
      <c r="AD418" s="61" t="s">
        <v>937</v>
      </c>
      <c r="AE418" s="61" t="s">
        <v>1153</v>
      </c>
      <c r="AF418" s="121"/>
      <c r="AG418" s="5" t="s">
        <v>8846</v>
      </c>
      <c r="AH418" s="5" t="s">
        <v>8848</v>
      </c>
      <c r="AI418" s="5" t="s">
        <v>7197</v>
      </c>
      <c r="AJ418" s="5" t="s">
        <v>7198</v>
      </c>
      <c r="AK418" s="5" t="s">
        <v>7199</v>
      </c>
      <c r="AL418" s="5" t="s">
        <v>2729</v>
      </c>
      <c r="AM418" s="98" t="s">
        <v>7200</v>
      </c>
      <c r="AN418" s="5" t="s">
        <v>2616</v>
      </c>
      <c r="AO418" s="5" t="s">
        <v>9292</v>
      </c>
      <c r="AP418" s="5" t="s">
        <v>2616</v>
      </c>
      <c r="AQ418" s="5" t="s">
        <v>9292</v>
      </c>
      <c r="AR418" s="5" t="s">
        <v>2616</v>
      </c>
      <c r="AS418" s="5" t="s">
        <v>9292</v>
      </c>
      <c r="AT418" s="5" t="s">
        <v>2616</v>
      </c>
      <c r="AU418" s="5" t="s">
        <v>9292</v>
      </c>
      <c r="AV418" s="5" t="s">
        <v>2616</v>
      </c>
      <c r="AW418" s="5" t="s">
        <v>9292</v>
      </c>
      <c r="AX418" s="5" t="s">
        <v>2616</v>
      </c>
      <c r="AY418" s="5" t="s">
        <v>9292</v>
      </c>
      <c r="AZ418" s="5" t="s">
        <v>2616</v>
      </c>
      <c r="BA418" s="5" t="s">
        <v>9292</v>
      </c>
      <c r="BB418" s="33" t="s">
        <v>902</v>
      </c>
      <c r="BC418" s="100">
        <v>44393</v>
      </c>
      <c r="BD418" s="33" t="s">
        <v>4373</v>
      </c>
      <c r="BE418" s="100">
        <v>44713</v>
      </c>
      <c r="BF418" s="8" t="s">
        <v>7201</v>
      </c>
      <c r="BG418" s="8" t="s">
        <v>4813</v>
      </c>
      <c r="BH418" s="61" t="s">
        <v>4804</v>
      </c>
      <c r="BI418" s="61" t="s">
        <v>2296</v>
      </c>
      <c r="BJ418" s="8" t="s">
        <v>1886</v>
      </c>
      <c r="BK418" s="104" t="s">
        <v>2581</v>
      </c>
      <c r="BL418" s="104" t="s">
        <v>4904</v>
      </c>
      <c r="BN418" s="17" t="s">
        <v>5241</v>
      </c>
      <c r="BO418" s="17" t="s">
        <v>5242</v>
      </c>
      <c r="BP418" s="8" t="s">
        <v>5243</v>
      </c>
      <c r="BQ418" s="8"/>
    </row>
    <row r="419" spans="1:274" ht="90" hidden="1" customHeight="1" x14ac:dyDescent="0.25">
      <c r="A419" s="106" t="s">
        <v>1653</v>
      </c>
      <c r="B419" s="17" t="s">
        <v>1327</v>
      </c>
      <c r="C419" s="100">
        <v>43991</v>
      </c>
      <c r="D419" s="100" t="s">
        <v>4287</v>
      </c>
      <c r="E419" s="197" t="s">
        <v>1108</v>
      </c>
      <c r="F419" s="5" t="s">
        <v>7195</v>
      </c>
      <c r="G419" s="198" t="s">
        <v>1194</v>
      </c>
      <c r="H419" s="37" t="s">
        <v>1198</v>
      </c>
      <c r="I419" s="37" t="s">
        <v>1199</v>
      </c>
      <c r="J419" s="35" t="s">
        <v>1200</v>
      </c>
      <c r="K419" s="104">
        <v>3</v>
      </c>
      <c r="L419" s="307">
        <v>44044</v>
      </c>
      <c r="M419" s="307">
        <v>44196</v>
      </c>
      <c r="N419" s="39">
        <f t="shared" si="13"/>
        <v>22</v>
      </c>
      <c r="O419" s="147">
        <v>3</v>
      </c>
      <c r="P419" s="8" t="s">
        <v>1134</v>
      </c>
      <c r="Q419" s="61" t="s">
        <v>60</v>
      </c>
      <c r="R419" s="153" t="s">
        <v>7202</v>
      </c>
      <c r="S419" s="146">
        <f t="shared" si="12"/>
        <v>342</v>
      </c>
      <c r="T419" s="61"/>
      <c r="U419" s="61"/>
      <c r="V419" s="61" t="s">
        <v>937</v>
      </c>
      <c r="W419" s="61" t="s">
        <v>937</v>
      </c>
      <c r="X419" s="61" t="s">
        <v>937</v>
      </c>
      <c r="Y419" s="61" t="s">
        <v>937</v>
      </c>
      <c r="Z419" s="61" t="s">
        <v>937</v>
      </c>
      <c r="AA419" s="61" t="s">
        <v>937</v>
      </c>
      <c r="AB419" s="61" t="s">
        <v>937</v>
      </c>
      <c r="AC419" s="61" t="s">
        <v>937</v>
      </c>
      <c r="AD419" s="61" t="s">
        <v>937</v>
      </c>
      <c r="AE419" s="61" t="s">
        <v>1153</v>
      </c>
      <c r="AF419" s="121"/>
      <c r="AG419" s="5" t="s">
        <v>8846</v>
      </c>
      <c r="AH419" s="5" t="s">
        <v>1833</v>
      </c>
      <c r="AI419" s="5" t="s">
        <v>7203</v>
      </c>
      <c r="AJ419" s="5" t="s">
        <v>8849</v>
      </c>
      <c r="AK419" s="5" t="s">
        <v>7204</v>
      </c>
      <c r="AL419" s="5" t="s">
        <v>2616</v>
      </c>
      <c r="AM419" s="5" t="s">
        <v>3644</v>
      </c>
      <c r="AN419" s="5" t="s">
        <v>2616</v>
      </c>
      <c r="AO419" s="5" t="s">
        <v>3644</v>
      </c>
      <c r="AP419" s="5" t="s">
        <v>1153</v>
      </c>
      <c r="AQ419" s="5" t="s">
        <v>3644</v>
      </c>
      <c r="AR419" s="5" t="s">
        <v>1153</v>
      </c>
      <c r="AS419" s="5" t="s">
        <v>3644</v>
      </c>
      <c r="AT419" s="5" t="s">
        <v>1153</v>
      </c>
      <c r="AU419" s="5" t="s">
        <v>3644</v>
      </c>
      <c r="AV419" s="5" t="s">
        <v>1153</v>
      </c>
      <c r="AW419" s="5" t="s">
        <v>3644</v>
      </c>
      <c r="AX419" s="5" t="s">
        <v>1153</v>
      </c>
      <c r="AY419" s="5" t="s">
        <v>3644</v>
      </c>
      <c r="AZ419" s="5" t="s">
        <v>1153</v>
      </c>
      <c r="BA419" s="5" t="s">
        <v>3644</v>
      </c>
      <c r="BB419" s="33" t="s">
        <v>781</v>
      </c>
      <c r="BC419" s="100">
        <v>44211</v>
      </c>
      <c r="BD419" s="33" t="s">
        <v>4373</v>
      </c>
      <c r="BE419" s="100">
        <v>44713</v>
      </c>
      <c r="BF419" s="8" t="s">
        <v>7205</v>
      </c>
      <c r="BG419" s="8" t="s">
        <v>4813</v>
      </c>
      <c r="BH419" s="61" t="s">
        <v>4804</v>
      </c>
      <c r="BI419" s="61" t="s">
        <v>2296</v>
      </c>
      <c r="BJ419" s="8" t="s">
        <v>1886</v>
      </c>
      <c r="BK419" s="104" t="s">
        <v>2581</v>
      </c>
      <c r="BL419" s="109" t="s">
        <v>4931</v>
      </c>
      <c r="BN419" s="17" t="s">
        <v>5241</v>
      </c>
      <c r="BO419" s="17" t="s">
        <v>5242</v>
      </c>
      <c r="BP419" s="8" t="s">
        <v>5243</v>
      </c>
      <c r="BQ419" s="8"/>
    </row>
    <row r="420" spans="1:274" ht="90" hidden="1" customHeight="1" x14ac:dyDescent="0.25">
      <c r="A420" s="106" t="s">
        <v>1654</v>
      </c>
      <c r="B420" s="17" t="s">
        <v>1327</v>
      </c>
      <c r="C420" s="100">
        <v>43991</v>
      </c>
      <c r="D420" s="100" t="s">
        <v>4288</v>
      </c>
      <c r="E420" s="197" t="s">
        <v>1021</v>
      </c>
      <c r="F420" s="5" t="s">
        <v>7206</v>
      </c>
      <c r="G420" s="17" t="s">
        <v>1201</v>
      </c>
      <c r="H420" s="37" t="s">
        <v>1202</v>
      </c>
      <c r="I420" s="37" t="s">
        <v>1203</v>
      </c>
      <c r="J420" s="37" t="s">
        <v>1204</v>
      </c>
      <c r="K420" s="104">
        <v>1</v>
      </c>
      <c r="L420" s="307">
        <v>44046</v>
      </c>
      <c r="M420" s="307">
        <v>44183</v>
      </c>
      <c r="N420" s="39">
        <f t="shared" si="13"/>
        <v>20</v>
      </c>
      <c r="O420" s="164">
        <v>0</v>
      </c>
      <c r="P420" s="8" t="s">
        <v>44</v>
      </c>
      <c r="Q420" s="8"/>
      <c r="R420" s="5" t="s">
        <v>7207</v>
      </c>
      <c r="S420" s="146">
        <f t="shared" si="12"/>
        <v>289</v>
      </c>
      <c r="T420" s="61" t="s">
        <v>937</v>
      </c>
      <c r="U420" s="61" t="s">
        <v>937</v>
      </c>
      <c r="V420" s="61" t="s">
        <v>937</v>
      </c>
      <c r="W420" s="61" t="s">
        <v>937</v>
      </c>
      <c r="X420" s="61" t="s">
        <v>937</v>
      </c>
      <c r="Y420" s="61" t="s">
        <v>937</v>
      </c>
      <c r="Z420" s="61" t="s">
        <v>937</v>
      </c>
      <c r="AA420" s="61" t="s">
        <v>937</v>
      </c>
      <c r="AB420" s="61" t="s">
        <v>937</v>
      </c>
      <c r="AC420" s="61" t="s">
        <v>937</v>
      </c>
      <c r="AD420" s="61" t="s">
        <v>937</v>
      </c>
      <c r="AE420" s="61" t="s">
        <v>1153</v>
      </c>
      <c r="AF420" s="61" t="s">
        <v>1153</v>
      </c>
      <c r="AG420" s="5" t="s">
        <v>8846</v>
      </c>
      <c r="AH420" s="5" t="s">
        <v>1845</v>
      </c>
      <c r="AI420" s="5" t="s">
        <v>7208</v>
      </c>
      <c r="AJ420" s="5" t="s">
        <v>2244</v>
      </c>
      <c r="AK420" s="5" t="s">
        <v>7209</v>
      </c>
      <c r="AL420" s="5" t="s">
        <v>1153</v>
      </c>
      <c r="AM420" s="37" t="s">
        <v>7210</v>
      </c>
      <c r="AN420" s="65" t="s">
        <v>2616</v>
      </c>
      <c r="AO420" s="65" t="s">
        <v>3860</v>
      </c>
      <c r="AP420" s="5" t="s">
        <v>1153</v>
      </c>
      <c r="AQ420" s="65" t="s">
        <v>3860</v>
      </c>
      <c r="AR420" s="65" t="s">
        <v>1153</v>
      </c>
      <c r="AS420" s="65" t="s">
        <v>3860</v>
      </c>
      <c r="AT420" s="65" t="s">
        <v>1153</v>
      </c>
      <c r="AU420" s="65" t="s">
        <v>3860</v>
      </c>
      <c r="AV420" s="65" t="s">
        <v>1153</v>
      </c>
      <c r="AW420" s="65" t="s">
        <v>3860</v>
      </c>
      <c r="AX420" s="65" t="s">
        <v>1153</v>
      </c>
      <c r="AY420" s="65" t="s">
        <v>3860</v>
      </c>
      <c r="AZ420" s="65" t="s">
        <v>1153</v>
      </c>
      <c r="BA420" s="65" t="s">
        <v>3860</v>
      </c>
      <c r="BB420" s="33" t="s">
        <v>1328</v>
      </c>
      <c r="BC420" s="100">
        <v>44377</v>
      </c>
      <c r="BD420" s="33" t="s">
        <v>1808</v>
      </c>
      <c r="BE420" s="100">
        <v>44377</v>
      </c>
      <c r="BF420" s="65" t="s">
        <v>4155</v>
      </c>
      <c r="BG420" s="96" t="s">
        <v>1153</v>
      </c>
      <c r="BH420" s="96" t="s">
        <v>9246</v>
      </c>
      <c r="BI420" s="96" t="s">
        <v>9258</v>
      </c>
      <c r="BJ420" s="44" t="s">
        <v>4368</v>
      </c>
      <c r="BK420" s="104" t="s">
        <v>1153</v>
      </c>
      <c r="BL420" s="104" t="s">
        <v>1654</v>
      </c>
      <c r="BN420" s="17" t="s">
        <v>5215</v>
      </c>
      <c r="BO420" s="8" t="s">
        <v>5148</v>
      </c>
      <c r="BP420" s="8" t="s">
        <v>5244</v>
      </c>
      <c r="BQ420" s="8"/>
    </row>
    <row r="421" spans="1:274" ht="90" hidden="1" customHeight="1" x14ac:dyDescent="0.25">
      <c r="A421" s="32" t="s">
        <v>1654</v>
      </c>
      <c r="B421" s="35" t="s">
        <v>1327</v>
      </c>
      <c r="C421" s="47">
        <v>43991</v>
      </c>
      <c r="D421" s="100" t="s">
        <v>4288</v>
      </c>
      <c r="E421" s="199" t="s">
        <v>1021</v>
      </c>
      <c r="F421" s="37" t="s">
        <v>7211</v>
      </c>
      <c r="G421" s="37" t="s">
        <v>1201</v>
      </c>
      <c r="H421" s="37" t="s">
        <v>1202</v>
      </c>
      <c r="I421" s="37" t="s">
        <v>1203</v>
      </c>
      <c r="J421" s="35" t="s">
        <v>1204</v>
      </c>
      <c r="K421" s="31">
        <v>1</v>
      </c>
      <c r="L421" s="308">
        <v>44046</v>
      </c>
      <c r="M421" s="308">
        <v>44548</v>
      </c>
      <c r="N421" s="39">
        <f t="shared" si="13"/>
        <v>20</v>
      </c>
      <c r="O421" s="148">
        <v>1</v>
      </c>
      <c r="P421" s="8" t="s">
        <v>44</v>
      </c>
      <c r="Q421" s="8"/>
      <c r="R421" s="5" t="s">
        <v>7212</v>
      </c>
      <c r="S421" s="146">
        <f t="shared" si="12"/>
        <v>165</v>
      </c>
      <c r="T421" s="61" t="s">
        <v>937</v>
      </c>
      <c r="U421" s="61" t="s">
        <v>937</v>
      </c>
      <c r="V421" s="61" t="s">
        <v>937</v>
      </c>
      <c r="W421" s="61" t="s">
        <v>937</v>
      </c>
      <c r="X421" s="61" t="s">
        <v>937</v>
      </c>
      <c r="Y421" s="61" t="s">
        <v>937</v>
      </c>
      <c r="Z421" s="61" t="s">
        <v>937</v>
      </c>
      <c r="AA421" s="61" t="s">
        <v>937</v>
      </c>
      <c r="AB421" s="61" t="s">
        <v>937</v>
      </c>
      <c r="AC421" s="61" t="s">
        <v>937</v>
      </c>
      <c r="AD421" s="61" t="s">
        <v>937</v>
      </c>
      <c r="AE421" s="61" t="s">
        <v>1153</v>
      </c>
      <c r="AF421" s="61" t="s">
        <v>1153</v>
      </c>
      <c r="AG421" s="5" t="s">
        <v>8846</v>
      </c>
      <c r="AH421" s="5" t="s">
        <v>1845</v>
      </c>
      <c r="AI421" s="5" t="s">
        <v>7208</v>
      </c>
      <c r="AJ421" s="5" t="s">
        <v>2244</v>
      </c>
      <c r="AK421" s="5" t="s">
        <v>7209</v>
      </c>
      <c r="AL421" s="5" t="s">
        <v>1153</v>
      </c>
      <c r="AM421" s="5" t="s">
        <v>7213</v>
      </c>
      <c r="AN421" s="200" t="s">
        <v>4018</v>
      </c>
      <c r="AO421" s="93" t="s">
        <v>7214</v>
      </c>
      <c r="AP421" s="93" t="s">
        <v>4235</v>
      </c>
      <c r="AQ421" s="93" t="s">
        <v>7215</v>
      </c>
      <c r="AR421" s="5" t="s">
        <v>1153</v>
      </c>
      <c r="AS421" s="5" t="s">
        <v>4277</v>
      </c>
      <c r="AT421" s="5" t="s">
        <v>1153</v>
      </c>
      <c r="AU421" s="5" t="s">
        <v>4277</v>
      </c>
      <c r="AV421" s="5" t="s">
        <v>1153</v>
      </c>
      <c r="AW421" s="5" t="s">
        <v>4277</v>
      </c>
      <c r="AX421" s="5" t="s">
        <v>1153</v>
      </c>
      <c r="AY421" s="5" t="s">
        <v>4277</v>
      </c>
      <c r="AZ421" s="5" t="s">
        <v>1153</v>
      </c>
      <c r="BA421" s="5" t="s">
        <v>4277</v>
      </c>
      <c r="BB421" s="33" t="s">
        <v>781</v>
      </c>
      <c r="BC421" s="100">
        <v>44565</v>
      </c>
      <c r="BD421" s="33" t="s">
        <v>954</v>
      </c>
      <c r="BE421" s="100">
        <v>44713</v>
      </c>
      <c r="BF421" s="8" t="s">
        <v>7216</v>
      </c>
      <c r="BG421" s="8" t="s">
        <v>4813</v>
      </c>
      <c r="BH421" s="61" t="s">
        <v>4804</v>
      </c>
      <c r="BI421" s="61" t="s">
        <v>2296</v>
      </c>
      <c r="BJ421" s="44" t="s">
        <v>1885</v>
      </c>
      <c r="BK421" s="104" t="s">
        <v>1153</v>
      </c>
      <c r="BL421" s="104" t="s">
        <v>1153</v>
      </c>
      <c r="BN421" s="17" t="s">
        <v>5125</v>
      </c>
      <c r="BO421" s="8" t="s">
        <v>8850</v>
      </c>
      <c r="BP421" s="8" t="s">
        <v>5244</v>
      </c>
      <c r="BQ421" s="8"/>
    </row>
    <row r="422" spans="1:274" s="254" customFormat="1" ht="90" customHeight="1" x14ac:dyDescent="0.25">
      <c r="A422" s="32" t="s">
        <v>1655</v>
      </c>
      <c r="B422" s="35" t="s">
        <v>1327</v>
      </c>
      <c r="C422" s="47">
        <v>43991</v>
      </c>
      <c r="D422" s="47" t="s">
        <v>4288</v>
      </c>
      <c r="E422" s="199" t="s">
        <v>1021</v>
      </c>
      <c r="F422" s="37" t="s">
        <v>9537</v>
      </c>
      <c r="G422" s="35" t="s">
        <v>1201</v>
      </c>
      <c r="H422" s="37" t="s">
        <v>1202</v>
      </c>
      <c r="I422" s="35" t="s">
        <v>1205</v>
      </c>
      <c r="J422" s="35" t="s">
        <v>1206</v>
      </c>
      <c r="K422" s="31">
        <v>9</v>
      </c>
      <c r="L422" s="308">
        <v>44229</v>
      </c>
      <c r="M422" s="308">
        <v>44959</v>
      </c>
      <c r="N422" s="138">
        <f t="shared" si="13"/>
        <v>53</v>
      </c>
      <c r="O422" s="169">
        <v>7</v>
      </c>
      <c r="P422" s="44" t="s">
        <v>24</v>
      </c>
      <c r="Q422" s="44" t="s">
        <v>1207</v>
      </c>
      <c r="R422" s="86" t="s">
        <v>9538</v>
      </c>
      <c r="S422" s="146">
        <f t="shared" si="12"/>
        <v>196</v>
      </c>
      <c r="T422" s="61" t="s">
        <v>937</v>
      </c>
      <c r="U422" s="61" t="s">
        <v>937</v>
      </c>
      <c r="V422" s="61" t="s">
        <v>937</v>
      </c>
      <c r="W422" s="61" t="s">
        <v>937</v>
      </c>
      <c r="X422" s="61" t="s">
        <v>937</v>
      </c>
      <c r="Y422" s="61" t="s">
        <v>937</v>
      </c>
      <c r="Z422" s="61" t="s">
        <v>937</v>
      </c>
      <c r="AA422" s="61" t="s">
        <v>937</v>
      </c>
      <c r="AB422" s="61" t="s">
        <v>937</v>
      </c>
      <c r="AC422" s="61" t="s">
        <v>937</v>
      </c>
      <c r="AD422" s="61" t="s">
        <v>937</v>
      </c>
      <c r="AE422" s="61" t="s">
        <v>1153</v>
      </c>
      <c r="AF422" s="61" t="s">
        <v>1153</v>
      </c>
      <c r="AG422" s="5" t="s">
        <v>8846</v>
      </c>
      <c r="AH422" s="5" t="s">
        <v>1845</v>
      </c>
      <c r="AI422" s="5" t="s">
        <v>7217</v>
      </c>
      <c r="AJ422" s="5" t="s">
        <v>2245</v>
      </c>
      <c r="AK422" s="5" t="s">
        <v>7218</v>
      </c>
      <c r="AL422" s="5" t="s">
        <v>2245</v>
      </c>
      <c r="AM422" s="93" t="s">
        <v>7219</v>
      </c>
      <c r="AN422" s="203" t="s">
        <v>8851</v>
      </c>
      <c r="AO422" s="93" t="s">
        <v>7220</v>
      </c>
      <c r="AP422" s="5" t="s">
        <v>8852</v>
      </c>
      <c r="AQ422" s="93" t="s">
        <v>7221</v>
      </c>
      <c r="AR422" s="93" t="s">
        <v>4306</v>
      </c>
      <c r="AS422" s="93" t="s">
        <v>7222</v>
      </c>
      <c r="AT422" s="116" t="s">
        <v>4944</v>
      </c>
      <c r="AU422" s="93" t="s">
        <v>7223</v>
      </c>
      <c r="AV422" s="93" t="s">
        <v>8853</v>
      </c>
      <c r="AW422" s="93" t="s">
        <v>7224</v>
      </c>
      <c r="AX422" s="149" t="s">
        <v>8854</v>
      </c>
      <c r="AY422" s="93" t="s">
        <v>9244</v>
      </c>
      <c r="AZ422" s="37" t="s">
        <v>1153</v>
      </c>
      <c r="BA422" s="74" t="s">
        <v>9539</v>
      </c>
      <c r="BB422" s="33" t="s">
        <v>1328</v>
      </c>
      <c r="BC422" s="47">
        <v>45008</v>
      </c>
      <c r="BD422" s="33" t="s">
        <v>1808</v>
      </c>
      <c r="BE422" s="47">
        <v>45014</v>
      </c>
      <c r="BF422" s="74" t="s">
        <v>9454</v>
      </c>
      <c r="BG422" s="53" t="s">
        <v>1153</v>
      </c>
      <c r="BH422" s="44" t="s">
        <v>9448</v>
      </c>
      <c r="BI422" s="53" t="s">
        <v>9258</v>
      </c>
      <c r="BJ422" s="44" t="s">
        <v>4368</v>
      </c>
      <c r="BK422" s="31" t="s">
        <v>1153</v>
      </c>
      <c r="BL422" s="31" t="s">
        <v>1655</v>
      </c>
      <c r="BN422" s="35" t="s">
        <v>5125</v>
      </c>
      <c r="BO422" s="44" t="s">
        <v>8850</v>
      </c>
      <c r="BP422" s="44" t="s">
        <v>5244</v>
      </c>
      <c r="BQ422" s="44"/>
    </row>
    <row r="423" spans="1:274" s="254" customFormat="1" ht="90" customHeight="1" x14ac:dyDescent="0.25">
      <c r="A423" s="32" t="s">
        <v>1655</v>
      </c>
      <c r="B423" s="35" t="s">
        <v>1327</v>
      </c>
      <c r="C423" s="47">
        <v>43991</v>
      </c>
      <c r="D423" s="47" t="s">
        <v>4288</v>
      </c>
      <c r="E423" s="199" t="s">
        <v>1021</v>
      </c>
      <c r="F423" s="37" t="s">
        <v>9537</v>
      </c>
      <c r="G423" s="35" t="s">
        <v>1201</v>
      </c>
      <c r="H423" s="37" t="s">
        <v>1202</v>
      </c>
      <c r="I423" s="35" t="s">
        <v>1205</v>
      </c>
      <c r="J423" s="35" t="s">
        <v>1206</v>
      </c>
      <c r="K423" s="31">
        <v>9</v>
      </c>
      <c r="L423" s="308">
        <v>44229</v>
      </c>
      <c r="M423" s="308">
        <v>45291</v>
      </c>
      <c r="N423" s="138">
        <f t="shared" ref="N423" si="14">+WEEKNUM(M423-L423)</f>
        <v>48</v>
      </c>
      <c r="O423" s="202">
        <v>7</v>
      </c>
      <c r="P423" s="44" t="s">
        <v>24</v>
      </c>
      <c r="Q423" s="44" t="s">
        <v>1207</v>
      </c>
      <c r="R423" s="86" t="s">
        <v>9538</v>
      </c>
      <c r="S423" s="146">
        <f t="shared" ref="S423" si="15">LEN(R423)</f>
        <v>196</v>
      </c>
      <c r="T423" s="61" t="s">
        <v>937</v>
      </c>
      <c r="U423" s="61" t="s">
        <v>937</v>
      </c>
      <c r="V423" s="61" t="s">
        <v>937</v>
      </c>
      <c r="W423" s="61" t="s">
        <v>937</v>
      </c>
      <c r="X423" s="61" t="s">
        <v>937</v>
      </c>
      <c r="Y423" s="61" t="s">
        <v>937</v>
      </c>
      <c r="Z423" s="61" t="s">
        <v>937</v>
      </c>
      <c r="AA423" s="61" t="s">
        <v>937</v>
      </c>
      <c r="AB423" s="61" t="s">
        <v>937</v>
      </c>
      <c r="AC423" s="61" t="s">
        <v>937</v>
      </c>
      <c r="AD423" s="61" t="s">
        <v>937</v>
      </c>
      <c r="AE423" s="61" t="s">
        <v>1153</v>
      </c>
      <c r="AF423" s="61" t="s">
        <v>1153</v>
      </c>
      <c r="AG423" s="5" t="s">
        <v>8846</v>
      </c>
      <c r="AH423" s="5" t="s">
        <v>1845</v>
      </c>
      <c r="AI423" s="5" t="s">
        <v>7217</v>
      </c>
      <c r="AJ423" s="5" t="s">
        <v>2245</v>
      </c>
      <c r="AK423" s="5" t="s">
        <v>7218</v>
      </c>
      <c r="AL423" s="5" t="s">
        <v>2245</v>
      </c>
      <c r="AM423" s="93" t="s">
        <v>7219</v>
      </c>
      <c r="AN423" s="203" t="s">
        <v>8851</v>
      </c>
      <c r="AO423" s="93" t="s">
        <v>7220</v>
      </c>
      <c r="AP423" s="5" t="s">
        <v>8852</v>
      </c>
      <c r="AQ423" s="93" t="s">
        <v>7221</v>
      </c>
      <c r="AR423" s="93" t="s">
        <v>4306</v>
      </c>
      <c r="AS423" s="93" t="s">
        <v>7222</v>
      </c>
      <c r="AT423" s="116" t="s">
        <v>4944</v>
      </c>
      <c r="AU423" s="93" t="s">
        <v>7223</v>
      </c>
      <c r="AV423" s="93" t="s">
        <v>8853</v>
      </c>
      <c r="AW423" s="93" t="s">
        <v>7224</v>
      </c>
      <c r="AX423" s="149" t="s">
        <v>8854</v>
      </c>
      <c r="AY423" s="93" t="s">
        <v>9496</v>
      </c>
      <c r="AZ423" s="415" t="s">
        <v>9540</v>
      </c>
      <c r="BA423" s="416" t="s">
        <v>9541</v>
      </c>
      <c r="BB423" s="33" t="s">
        <v>783</v>
      </c>
      <c r="BC423" s="47">
        <v>45030</v>
      </c>
      <c r="BD423" s="33" t="s">
        <v>783</v>
      </c>
      <c r="BE423" s="417"/>
      <c r="BF423" s="418"/>
      <c r="BG423" s="418"/>
      <c r="BH423" s="418"/>
      <c r="BI423" s="418"/>
      <c r="BJ423" s="44" t="s">
        <v>956</v>
      </c>
      <c r="BK423" s="417"/>
      <c r="BL423" s="417"/>
      <c r="BN423" s="35" t="s">
        <v>5125</v>
      </c>
      <c r="BO423" s="44" t="s">
        <v>8850</v>
      </c>
      <c r="BP423" s="44" t="s">
        <v>5244</v>
      </c>
      <c r="BQ423" s="44"/>
    </row>
    <row r="424" spans="1:274" s="254" customFormat="1" ht="90" customHeight="1" x14ac:dyDescent="0.25">
      <c r="A424" s="32" t="s">
        <v>1656</v>
      </c>
      <c r="B424" s="35" t="s">
        <v>1327</v>
      </c>
      <c r="C424" s="47">
        <v>43991</v>
      </c>
      <c r="D424" s="47" t="s">
        <v>4288</v>
      </c>
      <c r="E424" s="199" t="s">
        <v>1021</v>
      </c>
      <c r="F424" s="37" t="s">
        <v>9537</v>
      </c>
      <c r="G424" s="35" t="s">
        <v>1201</v>
      </c>
      <c r="H424" s="37" t="s">
        <v>1202</v>
      </c>
      <c r="I424" s="35" t="s">
        <v>1208</v>
      </c>
      <c r="J424" s="35" t="s">
        <v>1209</v>
      </c>
      <c r="K424" s="31">
        <v>9</v>
      </c>
      <c r="L424" s="308">
        <v>44229</v>
      </c>
      <c r="M424" s="308">
        <v>44959</v>
      </c>
      <c r="N424" s="138">
        <f t="shared" si="13"/>
        <v>53</v>
      </c>
      <c r="O424" s="169">
        <v>6</v>
      </c>
      <c r="P424" s="44" t="s">
        <v>24</v>
      </c>
      <c r="Q424" s="44" t="s">
        <v>44</v>
      </c>
      <c r="R424" s="86" t="s">
        <v>9538</v>
      </c>
      <c r="S424" s="146">
        <f t="shared" si="12"/>
        <v>196</v>
      </c>
      <c r="T424" s="61" t="s">
        <v>937</v>
      </c>
      <c r="U424" s="61" t="s">
        <v>937</v>
      </c>
      <c r="V424" s="61" t="s">
        <v>937</v>
      </c>
      <c r="W424" s="61" t="s">
        <v>937</v>
      </c>
      <c r="X424" s="61" t="s">
        <v>937</v>
      </c>
      <c r="Y424" s="61" t="s">
        <v>937</v>
      </c>
      <c r="Z424" s="61" t="s">
        <v>937</v>
      </c>
      <c r="AA424" s="61" t="s">
        <v>937</v>
      </c>
      <c r="AB424" s="61" t="s">
        <v>937</v>
      </c>
      <c r="AC424" s="61" t="s">
        <v>937</v>
      </c>
      <c r="AD424" s="61" t="s">
        <v>937</v>
      </c>
      <c r="AE424" s="61" t="s">
        <v>1153</v>
      </c>
      <c r="AF424" s="61" t="s">
        <v>1153</v>
      </c>
      <c r="AG424" s="5" t="s">
        <v>8846</v>
      </c>
      <c r="AH424" s="5" t="s">
        <v>1845</v>
      </c>
      <c r="AI424" s="5" t="s">
        <v>7217</v>
      </c>
      <c r="AJ424" s="5" t="s">
        <v>2245</v>
      </c>
      <c r="AK424" s="5" t="s">
        <v>7225</v>
      </c>
      <c r="AL424" s="5" t="s">
        <v>2245</v>
      </c>
      <c r="AM424" s="93" t="s">
        <v>7219</v>
      </c>
      <c r="AN424" s="200" t="s">
        <v>8855</v>
      </c>
      <c r="AO424" s="93" t="s">
        <v>7226</v>
      </c>
      <c r="AP424" s="5" t="s">
        <v>8856</v>
      </c>
      <c r="AQ424" s="93" t="s">
        <v>7221</v>
      </c>
      <c r="AR424" s="93" t="s">
        <v>4306</v>
      </c>
      <c r="AS424" s="93" t="s">
        <v>7222</v>
      </c>
      <c r="AT424" s="116" t="s">
        <v>4944</v>
      </c>
      <c r="AU424" s="93" t="s">
        <v>7223</v>
      </c>
      <c r="AV424" s="93" t="s">
        <v>8853</v>
      </c>
      <c r="AW424" s="174" t="s">
        <v>8501</v>
      </c>
      <c r="AX424" s="149" t="s">
        <v>8854</v>
      </c>
      <c r="AY424" s="174" t="s">
        <v>9215</v>
      </c>
      <c r="AZ424" s="37" t="s">
        <v>1153</v>
      </c>
      <c r="BA424" s="74" t="s">
        <v>9539</v>
      </c>
      <c r="BB424" s="33" t="s">
        <v>1328</v>
      </c>
      <c r="BC424" s="47">
        <v>45008</v>
      </c>
      <c r="BD424" s="33" t="s">
        <v>1808</v>
      </c>
      <c r="BE424" s="47">
        <v>45014</v>
      </c>
      <c r="BF424" s="74" t="s">
        <v>9454</v>
      </c>
      <c r="BG424" s="53" t="s">
        <v>1153</v>
      </c>
      <c r="BH424" s="44" t="s">
        <v>9448</v>
      </c>
      <c r="BI424" s="53" t="s">
        <v>9258</v>
      </c>
      <c r="BJ424" s="44" t="s">
        <v>4368</v>
      </c>
      <c r="BK424" s="31" t="s">
        <v>1153</v>
      </c>
      <c r="BL424" s="31" t="s">
        <v>1656</v>
      </c>
      <c r="BN424" s="35" t="s">
        <v>5125</v>
      </c>
      <c r="BO424" s="44" t="s">
        <v>8850</v>
      </c>
      <c r="BP424" s="44" t="s">
        <v>5244</v>
      </c>
      <c r="BQ424" s="44"/>
    </row>
    <row r="425" spans="1:274" s="254" customFormat="1" ht="90" customHeight="1" x14ac:dyDescent="0.25">
      <c r="A425" s="32" t="s">
        <v>1656</v>
      </c>
      <c r="B425" s="35" t="s">
        <v>1327</v>
      </c>
      <c r="C425" s="47">
        <v>43991</v>
      </c>
      <c r="D425" s="47" t="s">
        <v>4288</v>
      </c>
      <c r="E425" s="199" t="s">
        <v>1021</v>
      </c>
      <c r="F425" s="37" t="s">
        <v>9537</v>
      </c>
      <c r="G425" s="35" t="s">
        <v>1201</v>
      </c>
      <c r="H425" s="37" t="s">
        <v>1202</v>
      </c>
      <c r="I425" s="35" t="s">
        <v>1208</v>
      </c>
      <c r="J425" s="35" t="s">
        <v>1209</v>
      </c>
      <c r="K425" s="31">
        <v>9</v>
      </c>
      <c r="L425" s="308">
        <v>44229</v>
      </c>
      <c r="M425" s="308">
        <v>45291</v>
      </c>
      <c r="N425" s="138">
        <f t="shared" ref="N425" si="16">+WEEKNUM(M425-L425)</f>
        <v>48</v>
      </c>
      <c r="O425" s="202">
        <v>6</v>
      </c>
      <c r="P425" s="44" t="s">
        <v>24</v>
      </c>
      <c r="Q425" s="44" t="s">
        <v>44</v>
      </c>
      <c r="R425" s="86" t="s">
        <v>9538</v>
      </c>
      <c r="S425" s="146">
        <f t="shared" ref="S425" si="17">LEN(R425)</f>
        <v>196</v>
      </c>
      <c r="T425" s="61" t="s">
        <v>937</v>
      </c>
      <c r="U425" s="61" t="s">
        <v>937</v>
      </c>
      <c r="V425" s="61" t="s">
        <v>937</v>
      </c>
      <c r="W425" s="61" t="s">
        <v>937</v>
      </c>
      <c r="X425" s="61" t="s">
        <v>937</v>
      </c>
      <c r="Y425" s="61" t="s">
        <v>937</v>
      </c>
      <c r="Z425" s="61" t="s">
        <v>937</v>
      </c>
      <c r="AA425" s="61" t="s">
        <v>937</v>
      </c>
      <c r="AB425" s="61" t="s">
        <v>937</v>
      </c>
      <c r="AC425" s="61" t="s">
        <v>937</v>
      </c>
      <c r="AD425" s="61" t="s">
        <v>937</v>
      </c>
      <c r="AE425" s="61" t="s">
        <v>1153</v>
      </c>
      <c r="AF425" s="61" t="s">
        <v>1153</v>
      </c>
      <c r="AG425" s="5" t="s">
        <v>8846</v>
      </c>
      <c r="AH425" s="5" t="s">
        <v>1845</v>
      </c>
      <c r="AI425" s="5" t="s">
        <v>7217</v>
      </c>
      <c r="AJ425" s="5" t="s">
        <v>2245</v>
      </c>
      <c r="AK425" s="5" t="s">
        <v>7225</v>
      </c>
      <c r="AL425" s="5" t="s">
        <v>2245</v>
      </c>
      <c r="AM425" s="93" t="s">
        <v>7219</v>
      </c>
      <c r="AN425" s="200" t="s">
        <v>8855</v>
      </c>
      <c r="AO425" s="93" t="s">
        <v>7226</v>
      </c>
      <c r="AP425" s="5" t="s">
        <v>8856</v>
      </c>
      <c r="AQ425" s="93" t="s">
        <v>7221</v>
      </c>
      <c r="AR425" s="93" t="s">
        <v>4306</v>
      </c>
      <c r="AS425" s="93" t="s">
        <v>7222</v>
      </c>
      <c r="AT425" s="116" t="s">
        <v>4944</v>
      </c>
      <c r="AU425" s="93" t="s">
        <v>7223</v>
      </c>
      <c r="AV425" s="93" t="s">
        <v>8853</v>
      </c>
      <c r="AW425" s="174" t="s">
        <v>8501</v>
      </c>
      <c r="AX425" s="149" t="s">
        <v>8854</v>
      </c>
      <c r="AY425" s="174" t="s">
        <v>9215</v>
      </c>
      <c r="AZ425" s="69" t="s">
        <v>9540</v>
      </c>
      <c r="BA425" s="74" t="s">
        <v>9542</v>
      </c>
      <c r="BB425" s="33" t="s">
        <v>783</v>
      </c>
      <c r="BC425" s="47">
        <v>45036</v>
      </c>
      <c r="BD425" s="33" t="s">
        <v>783</v>
      </c>
      <c r="BE425" s="417"/>
      <c r="BF425" s="418"/>
      <c r="BG425" s="418"/>
      <c r="BH425" s="418"/>
      <c r="BI425" s="418"/>
      <c r="BJ425" s="44" t="s">
        <v>956</v>
      </c>
      <c r="BK425" s="417"/>
      <c r="BL425" s="417"/>
      <c r="BN425" s="35" t="s">
        <v>5125</v>
      </c>
      <c r="BO425" s="44" t="s">
        <v>8850</v>
      </c>
      <c r="BP425" s="44" t="s">
        <v>5244</v>
      </c>
      <c r="BQ425" s="44"/>
    </row>
    <row r="426" spans="1:274" ht="90" hidden="1" customHeight="1" x14ac:dyDescent="0.25">
      <c r="A426" s="106" t="s">
        <v>1657</v>
      </c>
      <c r="B426" s="17" t="s">
        <v>1327</v>
      </c>
      <c r="C426" s="100">
        <v>43991</v>
      </c>
      <c r="D426" s="100" t="s">
        <v>4288</v>
      </c>
      <c r="E426" s="197" t="s">
        <v>1037</v>
      </c>
      <c r="F426" s="5" t="s">
        <v>7227</v>
      </c>
      <c r="G426" s="198" t="s">
        <v>1210</v>
      </c>
      <c r="H426" s="37" t="s">
        <v>2606</v>
      </c>
      <c r="I426" s="198" t="s">
        <v>1211</v>
      </c>
      <c r="J426" s="158" t="s">
        <v>484</v>
      </c>
      <c r="K426" s="104">
        <v>4</v>
      </c>
      <c r="L426" s="307">
        <v>44046</v>
      </c>
      <c r="M426" s="307">
        <v>44053</v>
      </c>
      <c r="N426" s="39">
        <f t="shared" si="13"/>
        <v>1</v>
      </c>
      <c r="O426" s="147">
        <v>4</v>
      </c>
      <c r="P426" s="8" t="s">
        <v>48</v>
      </c>
      <c r="Q426" s="8"/>
      <c r="R426" s="153" t="s">
        <v>7228</v>
      </c>
      <c r="S426" s="146">
        <f t="shared" si="12"/>
        <v>199</v>
      </c>
      <c r="T426" s="61"/>
      <c r="U426" s="61"/>
      <c r="V426" s="61" t="s">
        <v>937</v>
      </c>
      <c r="W426" s="61" t="s">
        <v>937</v>
      </c>
      <c r="X426" s="61" t="s">
        <v>937</v>
      </c>
      <c r="Y426" s="61" t="s">
        <v>937</v>
      </c>
      <c r="Z426" s="61" t="s">
        <v>937</v>
      </c>
      <c r="AA426" s="61" t="s">
        <v>937</v>
      </c>
      <c r="AB426" s="61" t="s">
        <v>937</v>
      </c>
      <c r="AC426" s="61" t="s">
        <v>937</v>
      </c>
      <c r="AD426" s="61" t="s">
        <v>937</v>
      </c>
      <c r="AE426" s="61" t="s">
        <v>1153</v>
      </c>
      <c r="AF426" s="121"/>
      <c r="AG426" s="5" t="s">
        <v>8846</v>
      </c>
      <c r="AH426" s="5" t="s">
        <v>8857</v>
      </c>
      <c r="AI426" s="5" t="s">
        <v>7229</v>
      </c>
      <c r="AJ426" s="5" t="s">
        <v>2207</v>
      </c>
      <c r="AK426" s="5" t="s">
        <v>2207</v>
      </c>
      <c r="AL426" s="5" t="s">
        <v>2616</v>
      </c>
      <c r="AM426" s="5" t="s">
        <v>2207</v>
      </c>
      <c r="AN426" s="5" t="s">
        <v>2616</v>
      </c>
      <c r="AO426" s="5" t="s">
        <v>2207</v>
      </c>
      <c r="AP426" s="5" t="s">
        <v>1153</v>
      </c>
      <c r="AQ426" s="5" t="s">
        <v>2207</v>
      </c>
      <c r="AR426" s="5" t="s">
        <v>1153</v>
      </c>
      <c r="AS426" s="5" t="s">
        <v>2207</v>
      </c>
      <c r="AT426" s="5" t="s">
        <v>1153</v>
      </c>
      <c r="AU426" s="5" t="s">
        <v>2207</v>
      </c>
      <c r="AV426" s="5" t="s">
        <v>1153</v>
      </c>
      <c r="AW426" s="5" t="s">
        <v>2207</v>
      </c>
      <c r="AX426" s="5" t="s">
        <v>1153</v>
      </c>
      <c r="AY426" s="5" t="s">
        <v>2207</v>
      </c>
      <c r="AZ426" s="5" t="s">
        <v>1153</v>
      </c>
      <c r="BA426" s="5" t="s">
        <v>2207</v>
      </c>
      <c r="BB426" s="33" t="s">
        <v>781</v>
      </c>
      <c r="BC426" s="100">
        <v>44126</v>
      </c>
      <c r="BD426" s="33" t="s">
        <v>954</v>
      </c>
      <c r="BE426" s="100">
        <v>44713</v>
      </c>
      <c r="BF426" s="8" t="s">
        <v>7216</v>
      </c>
      <c r="BG426" s="8" t="s">
        <v>4813</v>
      </c>
      <c r="BH426" s="61" t="s">
        <v>4804</v>
      </c>
      <c r="BI426" s="61" t="s">
        <v>2296</v>
      </c>
      <c r="BJ426" s="44" t="s">
        <v>1885</v>
      </c>
      <c r="BK426" s="104" t="s">
        <v>1153</v>
      </c>
      <c r="BL426" s="104" t="s">
        <v>1153</v>
      </c>
      <c r="BN426" s="8" t="s">
        <v>5193</v>
      </c>
      <c r="BO426" s="8" t="s">
        <v>5245</v>
      </c>
      <c r="BP426" s="8" t="s">
        <v>5246</v>
      </c>
      <c r="BQ426" s="8"/>
    </row>
    <row r="427" spans="1:274" ht="90" hidden="1" customHeight="1" x14ac:dyDescent="0.25">
      <c r="A427" s="106" t="s">
        <v>1658</v>
      </c>
      <c r="B427" s="17" t="s">
        <v>1327</v>
      </c>
      <c r="C427" s="100">
        <v>43991</v>
      </c>
      <c r="D427" s="100" t="s">
        <v>4288</v>
      </c>
      <c r="E427" s="197" t="s">
        <v>1037</v>
      </c>
      <c r="F427" s="5" t="s">
        <v>7227</v>
      </c>
      <c r="G427" s="198" t="s">
        <v>1210</v>
      </c>
      <c r="H427" s="37" t="s">
        <v>2606</v>
      </c>
      <c r="I427" s="198" t="s">
        <v>1212</v>
      </c>
      <c r="J427" s="158" t="s">
        <v>1213</v>
      </c>
      <c r="K427" s="104">
        <v>1</v>
      </c>
      <c r="L427" s="307">
        <v>44063</v>
      </c>
      <c r="M427" s="307">
        <v>44102</v>
      </c>
      <c r="N427" s="39">
        <f t="shared" si="13"/>
        <v>6</v>
      </c>
      <c r="O427" s="147">
        <v>1</v>
      </c>
      <c r="P427" s="8" t="s">
        <v>1214</v>
      </c>
      <c r="Q427" s="8" t="s">
        <v>1215</v>
      </c>
      <c r="R427" s="153" t="s">
        <v>7230</v>
      </c>
      <c r="S427" s="146">
        <f t="shared" si="12"/>
        <v>326</v>
      </c>
      <c r="T427" s="61"/>
      <c r="U427" s="61"/>
      <c r="V427" s="61" t="s">
        <v>937</v>
      </c>
      <c r="W427" s="61" t="s">
        <v>937</v>
      </c>
      <c r="X427" s="61" t="s">
        <v>937</v>
      </c>
      <c r="Y427" s="61" t="s">
        <v>937</v>
      </c>
      <c r="Z427" s="61" t="s">
        <v>937</v>
      </c>
      <c r="AA427" s="61" t="s">
        <v>937</v>
      </c>
      <c r="AB427" s="61" t="s">
        <v>937</v>
      </c>
      <c r="AC427" s="61" t="s">
        <v>937</v>
      </c>
      <c r="AD427" s="61" t="s">
        <v>937</v>
      </c>
      <c r="AE427" s="61" t="s">
        <v>1153</v>
      </c>
      <c r="AF427" s="121"/>
      <c r="AG427" s="5" t="s">
        <v>8846</v>
      </c>
      <c r="AH427" s="5" t="s">
        <v>8858</v>
      </c>
      <c r="AI427" s="5" t="s">
        <v>7231</v>
      </c>
      <c r="AJ427" s="5" t="s">
        <v>2207</v>
      </c>
      <c r="AK427" s="5" t="s">
        <v>2207</v>
      </c>
      <c r="AL427" s="5" t="s">
        <v>2616</v>
      </c>
      <c r="AM427" s="5" t="s">
        <v>2207</v>
      </c>
      <c r="AN427" s="5" t="s">
        <v>2616</v>
      </c>
      <c r="AO427" s="5" t="s">
        <v>2207</v>
      </c>
      <c r="AP427" s="5" t="s">
        <v>1153</v>
      </c>
      <c r="AQ427" s="5" t="s">
        <v>2207</v>
      </c>
      <c r="AR427" s="5" t="s">
        <v>1153</v>
      </c>
      <c r="AS427" s="5" t="s">
        <v>2207</v>
      </c>
      <c r="AT427" s="5" t="s">
        <v>1153</v>
      </c>
      <c r="AU427" s="5" t="s">
        <v>2207</v>
      </c>
      <c r="AV427" s="5" t="s">
        <v>1153</v>
      </c>
      <c r="AW427" s="5" t="s">
        <v>2207</v>
      </c>
      <c r="AX427" s="5" t="s">
        <v>1153</v>
      </c>
      <c r="AY427" s="5" t="s">
        <v>2207</v>
      </c>
      <c r="AZ427" s="5" t="s">
        <v>1153</v>
      </c>
      <c r="BA427" s="5" t="s">
        <v>2207</v>
      </c>
      <c r="BB427" s="33" t="s">
        <v>781</v>
      </c>
      <c r="BC427" s="100">
        <v>44126</v>
      </c>
      <c r="BD427" s="33" t="s">
        <v>954</v>
      </c>
      <c r="BE427" s="100">
        <v>44713</v>
      </c>
      <c r="BF427" s="8" t="s">
        <v>7216</v>
      </c>
      <c r="BG427" s="8" t="s">
        <v>4813</v>
      </c>
      <c r="BH427" s="61" t="s">
        <v>4804</v>
      </c>
      <c r="BI427" s="61" t="s">
        <v>2296</v>
      </c>
      <c r="BJ427" s="44" t="s">
        <v>1885</v>
      </c>
      <c r="BK427" s="104" t="s">
        <v>1153</v>
      </c>
      <c r="BL427" s="104" t="s">
        <v>1153</v>
      </c>
      <c r="BN427" s="8" t="s">
        <v>5193</v>
      </c>
      <c r="BO427" s="8" t="s">
        <v>5245</v>
      </c>
      <c r="BP427" s="8" t="s">
        <v>5246</v>
      </c>
      <c r="BQ427" s="8"/>
    </row>
    <row r="428" spans="1:274" ht="90" hidden="1" customHeight="1" x14ac:dyDescent="0.25">
      <c r="A428" s="106" t="s">
        <v>1659</v>
      </c>
      <c r="B428" s="17" t="s">
        <v>1327</v>
      </c>
      <c r="C428" s="100">
        <v>43991</v>
      </c>
      <c r="D428" s="100" t="s">
        <v>4288</v>
      </c>
      <c r="E428" s="197" t="s">
        <v>1037</v>
      </c>
      <c r="F428" s="5" t="s">
        <v>7232</v>
      </c>
      <c r="G428" s="198" t="s">
        <v>1210</v>
      </c>
      <c r="H428" s="37" t="s">
        <v>2606</v>
      </c>
      <c r="I428" s="198" t="s">
        <v>1216</v>
      </c>
      <c r="J428" s="198" t="s">
        <v>1217</v>
      </c>
      <c r="K428" s="104">
        <v>1</v>
      </c>
      <c r="L428" s="307">
        <v>44063</v>
      </c>
      <c r="M428" s="307">
        <v>44196</v>
      </c>
      <c r="N428" s="39">
        <f t="shared" si="13"/>
        <v>19</v>
      </c>
      <c r="O428" s="164">
        <v>0</v>
      </c>
      <c r="P428" s="8" t="s">
        <v>1214</v>
      </c>
      <c r="Q428" s="8"/>
      <c r="R428" s="5" t="s">
        <v>2792</v>
      </c>
      <c r="S428" s="146">
        <f t="shared" si="12"/>
        <v>285</v>
      </c>
      <c r="T428" s="61"/>
      <c r="U428" s="61"/>
      <c r="V428" s="61" t="s">
        <v>937</v>
      </c>
      <c r="W428" s="61" t="s">
        <v>937</v>
      </c>
      <c r="X428" s="61" t="s">
        <v>937</v>
      </c>
      <c r="Y428" s="61" t="s">
        <v>937</v>
      </c>
      <c r="Z428" s="61" t="s">
        <v>937</v>
      </c>
      <c r="AA428" s="61" t="s">
        <v>937</v>
      </c>
      <c r="AB428" s="61" t="s">
        <v>937</v>
      </c>
      <c r="AC428" s="61" t="s">
        <v>937</v>
      </c>
      <c r="AD428" s="61" t="s">
        <v>937</v>
      </c>
      <c r="AE428" s="61" t="s">
        <v>1153</v>
      </c>
      <c r="AF428" s="121"/>
      <c r="AG428" s="5" t="s">
        <v>8846</v>
      </c>
      <c r="AH428" s="5" t="s">
        <v>7233</v>
      </c>
      <c r="AI428" s="5" t="s">
        <v>7234</v>
      </c>
      <c r="AJ428" s="5" t="s">
        <v>8859</v>
      </c>
      <c r="AK428" s="5" t="s">
        <v>7235</v>
      </c>
      <c r="AL428" s="5" t="s">
        <v>7236</v>
      </c>
      <c r="AM428" s="5" t="s">
        <v>7237</v>
      </c>
      <c r="AN428" s="65" t="s">
        <v>2616</v>
      </c>
      <c r="AO428" s="65" t="s">
        <v>3860</v>
      </c>
      <c r="AP428" s="5" t="s">
        <v>1153</v>
      </c>
      <c r="AQ428" s="65" t="s">
        <v>3860</v>
      </c>
      <c r="AR428" s="65" t="s">
        <v>1153</v>
      </c>
      <c r="AS428" s="65" t="s">
        <v>3860</v>
      </c>
      <c r="AT428" s="65" t="s">
        <v>1153</v>
      </c>
      <c r="AU428" s="65" t="s">
        <v>3860</v>
      </c>
      <c r="AV428" s="65" t="s">
        <v>1153</v>
      </c>
      <c r="AW428" s="65" t="s">
        <v>3860</v>
      </c>
      <c r="AX428" s="65" t="s">
        <v>1153</v>
      </c>
      <c r="AY428" s="65" t="s">
        <v>3860</v>
      </c>
      <c r="AZ428" s="65" t="s">
        <v>1153</v>
      </c>
      <c r="BA428" s="65" t="s">
        <v>3860</v>
      </c>
      <c r="BB428" s="33" t="s">
        <v>1328</v>
      </c>
      <c r="BC428" s="100">
        <v>44377</v>
      </c>
      <c r="BD428" s="33" t="s">
        <v>1808</v>
      </c>
      <c r="BE428" s="100">
        <v>44377</v>
      </c>
      <c r="BF428" s="65" t="s">
        <v>2774</v>
      </c>
      <c r="BG428" s="96" t="s">
        <v>1153</v>
      </c>
      <c r="BH428" s="96" t="s">
        <v>9246</v>
      </c>
      <c r="BI428" s="96" t="s">
        <v>9258</v>
      </c>
      <c r="BJ428" s="44" t="s">
        <v>4368</v>
      </c>
      <c r="BK428" s="104" t="s">
        <v>1153</v>
      </c>
      <c r="BL428" s="104" t="s">
        <v>9202</v>
      </c>
      <c r="BN428" s="17" t="s">
        <v>5121</v>
      </c>
      <c r="BO428" s="8" t="s">
        <v>5245</v>
      </c>
      <c r="BP428" s="8" t="s">
        <v>5246</v>
      </c>
      <c r="BQ428" s="8"/>
    </row>
    <row r="429" spans="1:274" ht="90" hidden="1" customHeight="1" x14ac:dyDescent="0.25">
      <c r="A429" s="106" t="s">
        <v>1659</v>
      </c>
      <c r="B429" s="17" t="s">
        <v>1327</v>
      </c>
      <c r="C429" s="100">
        <v>43991</v>
      </c>
      <c r="D429" s="100" t="s">
        <v>4288</v>
      </c>
      <c r="E429" s="197" t="s">
        <v>1037</v>
      </c>
      <c r="F429" s="5" t="s">
        <v>7227</v>
      </c>
      <c r="G429" s="183" t="s">
        <v>1210</v>
      </c>
      <c r="H429" s="56" t="s">
        <v>2714</v>
      </c>
      <c r="I429" s="183" t="s">
        <v>2715</v>
      </c>
      <c r="J429" s="184" t="s">
        <v>2716</v>
      </c>
      <c r="K429" s="193">
        <v>1</v>
      </c>
      <c r="L429" s="309">
        <v>44063</v>
      </c>
      <c r="M429" s="309">
        <v>44377</v>
      </c>
      <c r="N429" s="39">
        <f t="shared" si="13"/>
        <v>45</v>
      </c>
      <c r="O429" s="147">
        <v>1</v>
      </c>
      <c r="P429" s="8" t="s">
        <v>48</v>
      </c>
      <c r="Q429" s="5"/>
      <c r="R429" s="5" t="s">
        <v>7238</v>
      </c>
      <c r="S429" s="146">
        <f t="shared" si="12"/>
        <v>180</v>
      </c>
      <c r="T429" s="121"/>
      <c r="U429" s="121"/>
      <c r="V429" s="121"/>
      <c r="W429" s="121"/>
      <c r="X429" s="61" t="s">
        <v>956</v>
      </c>
      <c r="Y429" s="61"/>
      <c r="Z429" s="61"/>
      <c r="AA429" s="61"/>
      <c r="AB429" s="61"/>
      <c r="AC429" s="61"/>
      <c r="AD429" s="61"/>
      <c r="AE429" s="61"/>
      <c r="AF429" s="121"/>
      <c r="AG429" s="5"/>
      <c r="AH429" s="5"/>
      <c r="AI429" s="5"/>
      <c r="AJ429" s="5"/>
      <c r="AK429" s="5" t="s">
        <v>7235</v>
      </c>
      <c r="AL429" s="5" t="s">
        <v>7239</v>
      </c>
      <c r="AM429" s="5" t="s">
        <v>9158</v>
      </c>
      <c r="AN429" s="5" t="s">
        <v>2616</v>
      </c>
      <c r="AO429" s="5" t="s">
        <v>3788</v>
      </c>
      <c r="AP429" s="5" t="s">
        <v>1153</v>
      </c>
      <c r="AQ429" s="5" t="s">
        <v>3788</v>
      </c>
      <c r="AR429" s="5" t="s">
        <v>1153</v>
      </c>
      <c r="AS429" s="5" t="s">
        <v>3788</v>
      </c>
      <c r="AT429" s="5" t="s">
        <v>1153</v>
      </c>
      <c r="AU429" s="5" t="s">
        <v>3788</v>
      </c>
      <c r="AV429" s="5" t="s">
        <v>1153</v>
      </c>
      <c r="AW429" s="5" t="s">
        <v>3788</v>
      </c>
      <c r="AX429" s="5" t="s">
        <v>1153</v>
      </c>
      <c r="AY429" s="5" t="s">
        <v>3788</v>
      </c>
      <c r="AZ429" s="5" t="s">
        <v>1153</v>
      </c>
      <c r="BA429" s="5" t="s">
        <v>3788</v>
      </c>
      <c r="BB429" s="33" t="s">
        <v>781</v>
      </c>
      <c r="BC429" s="100">
        <v>44390</v>
      </c>
      <c r="BD429" s="33" t="s">
        <v>954</v>
      </c>
      <c r="BE429" s="100">
        <v>44713</v>
      </c>
      <c r="BF429" s="8" t="s">
        <v>7216</v>
      </c>
      <c r="BG429" s="8" t="s">
        <v>4813</v>
      </c>
      <c r="BH429" s="61" t="s">
        <v>4804</v>
      </c>
      <c r="BI429" s="61" t="s">
        <v>2296</v>
      </c>
      <c r="BJ429" s="44" t="s">
        <v>1885</v>
      </c>
      <c r="BK429" s="104" t="s">
        <v>1153</v>
      </c>
      <c r="BL429" s="104" t="s">
        <v>1153</v>
      </c>
      <c r="BN429" s="8" t="s">
        <v>5193</v>
      </c>
      <c r="BO429" s="8" t="s">
        <v>5245</v>
      </c>
      <c r="BP429" s="8" t="s">
        <v>5246</v>
      </c>
      <c r="BQ429" s="120"/>
    </row>
    <row r="430" spans="1:274" ht="90" hidden="1" customHeight="1" x14ac:dyDescent="0.25">
      <c r="A430" s="106" t="s">
        <v>1660</v>
      </c>
      <c r="B430" s="17" t="s">
        <v>1327</v>
      </c>
      <c r="C430" s="100">
        <v>43991</v>
      </c>
      <c r="D430" s="100" t="s">
        <v>4288</v>
      </c>
      <c r="E430" s="197" t="s">
        <v>1037</v>
      </c>
      <c r="F430" s="5" t="s">
        <v>7227</v>
      </c>
      <c r="G430" s="198" t="s">
        <v>1210</v>
      </c>
      <c r="H430" s="37" t="s">
        <v>2606</v>
      </c>
      <c r="I430" s="198" t="s">
        <v>1218</v>
      </c>
      <c r="J430" s="158" t="s">
        <v>484</v>
      </c>
      <c r="K430" s="104">
        <v>1</v>
      </c>
      <c r="L430" s="307">
        <v>44075</v>
      </c>
      <c r="M430" s="307">
        <v>44195</v>
      </c>
      <c r="N430" s="39">
        <f t="shared" si="13"/>
        <v>18</v>
      </c>
      <c r="O430" s="147">
        <v>1</v>
      </c>
      <c r="P430" s="8" t="s">
        <v>48</v>
      </c>
      <c r="Q430" s="8"/>
      <c r="R430" s="153" t="s">
        <v>7240</v>
      </c>
      <c r="S430" s="146">
        <f t="shared" si="12"/>
        <v>353</v>
      </c>
      <c r="T430" s="61"/>
      <c r="U430" s="61"/>
      <c r="V430" s="61" t="s">
        <v>937</v>
      </c>
      <c r="W430" s="61" t="s">
        <v>937</v>
      </c>
      <c r="X430" s="61" t="s">
        <v>937</v>
      </c>
      <c r="Y430" s="61" t="s">
        <v>937</v>
      </c>
      <c r="Z430" s="61" t="s">
        <v>937</v>
      </c>
      <c r="AA430" s="61" t="s">
        <v>937</v>
      </c>
      <c r="AB430" s="61" t="s">
        <v>937</v>
      </c>
      <c r="AC430" s="61" t="s">
        <v>937</v>
      </c>
      <c r="AD430" s="61" t="s">
        <v>937</v>
      </c>
      <c r="AE430" s="61" t="s">
        <v>1153</v>
      </c>
      <c r="AF430" s="121"/>
      <c r="AG430" s="5" t="s">
        <v>8846</v>
      </c>
      <c r="AH430" s="5" t="s">
        <v>1871</v>
      </c>
      <c r="AI430" s="5" t="s">
        <v>7241</v>
      </c>
      <c r="AJ430" s="5" t="s">
        <v>8860</v>
      </c>
      <c r="AK430" s="5" t="s">
        <v>8861</v>
      </c>
      <c r="AL430" s="5" t="s">
        <v>2616</v>
      </c>
      <c r="AM430" s="5" t="s">
        <v>3644</v>
      </c>
      <c r="AN430" s="5" t="s">
        <v>2616</v>
      </c>
      <c r="AO430" s="5" t="s">
        <v>3644</v>
      </c>
      <c r="AP430" s="5" t="s">
        <v>1153</v>
      </c>
      <c r="AQ430" s="5" t="s">
        <v>3644</v>
      </c>
      <c r="AR430" s="5" t="s">
        <v>1153</v>
      </c>
      <c r="AS430" s="5" t="s">
        <v>3644</v>
      </c>
      <c r="AT430" s="5" t="s">
        <v>1153</v>
      </c>
      <c r="AU430" s="5" t="s">
        <v>3644</v>
      </c>
      <c r="AV430" s="5" t="s">
        <v>1153</v>
      </c>
      <c r="AW430" s="5" t="s">
        <v>3644</v>
      </c>
      <c r="AX430" s="5" t="s">
        <v>1153</v>
      </c>
      <c r="AY430" s="5" t="s">
        <v>3644</v>
      </c>
      <c r="AZ430" s="5" t="s">
        <v>1153</v>
      </c>
      <c r="BA430" s="5" t="s">
        <v>3644</v>
      </c>
      <c r="BB430" s="33" t="s">
        <v>781</v>
      </c>
      <c r="BC430" s="100">
        <v>44218</v>
      </c>
      <c r="BD430" s="33" t="s">
        <v>954</v>
      </c>
      <c r="BE430" s="100">
        <v>44713</v>
      </c>
      <c r="BF430" s="8" t="s">
        <v>7216</v>
      </c>
      <c r="BG430" s="8" t="s">
        <v>4813</v>
      </c>
      <c r="BH430" s="61" t="s">
        <v>4804</v>
      </c>
      <c r="BI430" s="61" t="s">
        <v>2296</v>
      </c>
      <c r="BJ430" s="44" t="s">
        <v>1885</v>
      </c>
      <c r="BK430" s="104" t="s">
        <v>1153</v>
      </c>
      <c r="BL430" s="104" t="s">
        <v>1153</v>
      </c>
      <c r="BN430" s="8" t="s">
        <v>5193</v>
      </c>
      <c r="BO430" s="8" t="s">
        <v>5245</v>
      </c>
      <c r="BP430" s="8" t="s">
        <v>5246</v>
      </c>
      <c r="BQ430" s="8"/>
    </row>
    <row r="431" spans="1:274" s="62" customFormat="1" ht="90" hidden="1" customHeight="1" x14ac:dyDescent="0.25">
      <c r="A431" s="106" t="s">
        <v>1661</v>
      </c>
      <c r="B431" s="17" t="s">
        <v>1327</v>
      </c>
      <c r="C431" s="100">
        <v>43991</v>
      </c>
      <c r="D431" s="100" t="s">
        <v>4288</v>
      </c>
      <c r="E431" s="197" t="s">
        <v>1037</v>
      </c>
      <c r="F431" s="5" t="s">
        <v>7227</v>
      </c>
      <c r="G431" s="198" t="s">
        <v>1210</v>
      </c>
      <c r="H431" s="37" t="s">
        <v>2606</v>
      </c>
      <c r="I431" s="37" t="s">
        <v>1219</v>
      </c>
      <c r="J431" s="35" t="s">
        <v>1220</v>
      </c>
      <c r="K431" s="104">
        <v>1</v>
      </c>
      <c r="L431" s="307">
        <v>44040</v>
      </c>
      <c r="M431" s="307">
        <v>44196</v>
      </c>
      <c r="N431" s="39">
        <f t="shared" si="13"/>
        <v>23</v>
      </c>
      <c r="O431" s="147">
        <v>1</v>
      </c>
      <c r="P431" s="8" t="s">
        <v>116</v>
      </c>
      <c r="Q431" s="8" t="s">
        <v>60</v>
      </c>
      <c r="R431" s="153" t="s">
        <v>7242</v>
      </c>
      <c r="S431" s="146">
        <f t="shared" si="12"/>
        <v>343</v>
      </c>
      <c r="T431" s="61"/>
      <c r="U431" s="61"/>
      <c r="V431" s="61" t="s">
        <v>937</v>
      </c>
      <c r="W431" s="61" t="s">
        <v>937</v>
      </c>
      <c r="X431" s="61" t="s">
        <v>937</v>
      </c>
      <c r="Y431" s="61" t="s">
        <v>937</v>
      </c>
      <c r="Z431" s="61" t="s">
        <v>937</v>
      </c>
      <c r="AA431" s="61" t="s">
        <v>937</v>
      </c>
      <c r="AB431" s="61" t="s">
        <v>937</v>
      </c>
      <c r="AC431" s="61" t="s">
        <v>937</v>
      </c>
      <c r="AD431" s="61" t="s">
        <v>937</v>
      </c>
      <c r="AE431" s="61" t="s">
        <v>1153</v>
      </c>
      <c r="AF431" s="61" t="s">
        <v>1153</v>
      </c>
      <c r="AG431" s="5" t="s">
        <v>8846</v>
      </c>
      <c r="AH431" s="5" t="s">
        <v>1830</v>
      </c>
      <c r="AI431" s="93" t="s">
        <v>7243</v>
      </c>
      <c r="AJ431" s="5" t="s">
        <v>2228</v>
      </c>
      <c r="AK431" s="93" t="s">
        <v>7244</v>
      </c>
      <c r="AL431" s="5" t="s">
        <v>2616</v>
      </c>
      <c r="AM431" s="5" t="s">
        <v>3644</v>
      </c>
      <c r="AN431" s="5" t="s">
        <v>2616</v>
      </c>
      <c r="AO431" s="5" t="s">
        <v>3644</v>
      </c>
      <c r="AP431" s="5" t="s">
        <v>1153</v>
      </c>
      <c r="AQ431" s="5" t="s">
        <v>3644</v>
      </c>
      <c r="AR431" s="5" t="s">
        <v>1153</v>
      </c>
      <c r="AS431" s="5" t="s">
        <v>3644</v>
      </c>
      <c r="AT431" s="5" t="s">
        <v>1153</v>
      </c>
      <c r="AU431" s="5" t="s">
        <v>3644</v>
      </c>
      <c r="AV431" s="5" t="s">
        <v>1153</v>
      </c>
      <c r="AW431" s="5" t="s">
        <v>3644</v>
      </c>
      <c r="AX431" s="5" t="s">
        <v>1153</v>
      </c>
      <c r="AY431" s="5" t="s">
        <v>3644</v>
      </c>
      <c r="AZ431" s="5" t="s">
        <v>1153</v>
      </c>
      <c r="BA431" s="5" t="s">
        <v>3644</v>
      </c>
      <c r="BB431" s="33" t="s">
        <v>781</v>
      </c>
      <c r="BC431" s="92">
        <v>44215</v>
      </c>
      <c r="BD431" s="33" t="s">
        <v>954</v>
      </c>
      <c r="BE431" s="100">
        <v>44713</v>
      </c>
      <c r="BF431" s="8" t="s">
        <v>7216</v>
      </c>
      <c r="BG431" s="8" t="s">
        <v>4813</v>
      </c>
      <c r="BH431" s="61" t="s">
        <v>4804</v>
      </c>
      <c r="BI431" s="61" t="s">
        <v>2296</v>
      </c>
      <c r="BJ431" s="44" t="s">
        <v>1885</v>
      </c>
      <c r="BK431" s="104" t="s">
        <v>1153</v>
      </c>
      <c r="BL431" s="104" t="s">
        <v>1153</v>
      </c>
      <c r="BM431" s="10"/>
      <c r="BN431" s="8" t="s">
        <v>5193</v>
      </c>
      <c r="BO431" s="8" t="s">
        <v>5245</v>
      </c>
      <c r="BP431" s="8" t="s">
        <v>5246</v>
      </c>
      <c r="BQ431" s="8"/>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row>
    <row r="432" spans="1:274" ht="90" hidden="1" customHeight="1" x14ac:dyDescent="0.25">
      <c r="A432" s="106" t="s">
        <v>1662</v>
      </c>
      <c r="B432" s="17" t="s">
        <v>1327</v>
      </c>
      <c r="C432" s="100">
        <v>43991</v>
      </c>
      <c r="D432" s="100" t="s">
        <v>4288</v>
      </c>
      <c r="E432" s="197" t="s">
        <v>1027</v>
      </c>
      <c r="F432" s="5" t="s">
        <v>7260</v>
      </c>
      <c r="G432" s="198" t="s">
        <v>1221</v>
      </c>
      <c r="H432" s="37" t="s">
        <v>1222</v>
      </c>
      <c r="I432" s="37" t="s">
        <v>1223</v>
      </c>
      <c r="J432" s="35" t="s">
        <v>1224</v>
      </c>
      <c r="K432" s="104">
        <v>1</v>
      </c>
      <c r="L432" s="307">
        <v>44046</v>
      </c>
      <c r="M432" s="307">
        <v>44183</v>
      </c>
      <c r="N432" s="39">
        <f t="shared" si="13"/>
        <v>20</v>
      </c>
      <c r="O432" s="147">
        <v>1</v>
      </c>
      <c r="P432" s="8" t="s">
        <v>44</v>
      </c>
      <c r="Q432" s="8"/>
      <c r="R432" s="153" t="s">
        <v>7245</v>
      </c>
      <c r="S432" s="146">
        <f t="shared" si="12"/>
        <v>352</v>
      </c>
      <c r="T432" s="61"/>
      <c r="U432" s="61"/>
      <c r="V432" s="61" t="s">
        <v>937</v>
      </c>
      <c r="W432" s="61" t="s">
        <v>937</v>
      </c>
      <c r="X432" s="61" t="s">
        <v>937</v>
      </c>
      <c r="Y432" s="61" t="s">
        <v>937</v>
      </c>
      <c r="Z432" s="61" t="s">
        <v>937</v>
      </c>
      <c r="AA432" s="61" t="s">
        <v>937</v>
      </c>
      <c r="AB432" s="61" t="s">
        <v>937</v>
      </c>
      <c r="AC432" s="61" t="s">
        <v>937</v>
      </c>
      <c r="AD432" s="61" t="s">
        <v>937</v>
      </c>
      <c r="AE432" s="61" t="s">
        <v>1153</v>
      </c>
      <c r="AF432" s="121"/>
      <c r="AG432" s="5" t="s">
        <v>8846</v>
      </c>
      <c r="AH432" s="5"/>
      <c r="AI432" s="5" t="s">
        <v>7208</v>
      </c>
      <c r="AJ432" s="5" t="s">
        <v>2246</v>
      </c>
      <c r="AK432" s="5" t="s">
        <v>7246</v>
      </c>
      <c r="AL432" s="5" t="s">
        <v>2616</v>
      </c>
      <c r="AM432" s="5" t="s">
        <v>3644</v>
      </c>
      <c r="AN432" s="5" t="s">
        <v>2616</v>
      </c>
      <c r="AO432" s="5" t="s">
        <v>3644</v>
      </c>
      <c r="AP432" s="5" t="s">
        <v>1153</v>
      </c>
      <c r="AQ432" s="5" t="s">
        <v>3644</v>
      </c>
      <c r="AR432" s="5" t="s">
        <v>1153</v>
      </c>
      <c r="AS432" s="5" t="s">
        <v>3644</v>
      </c>
      <c r="AT432" s="5" t="s">
        <v>1153</v>
      </c>
      <c r="AU432" s="5" t="s">
        <v>3644</v>
      </c>
      <c r="AV432" s="5" t="s">
        <v>1153</v>
      </c>
      <c r="AW432" s="5" t="s">
        <v>3644</v>
      </c>
      <c r="AX432" s="5" t="s">
        <v>1153</v>
      </c>
      <c r="AY432" s="5" t="s">
        <v>3644</v>
      </c>
      <c r="AZ432" s="5" t="s">
        <v>1153</v>
      </c>
      <c r="BA432" s="5" t="s">
        <v>3644</v>
      </c>
      <c r="BB432" s="33" t="s">
        <v>781</v>
      </c>
      <c r="BC432" s="100">
        <v>44217</v>
      </c>
      <c r="BD432" s="33" t="s">
        <v>4373</v>
      </c>
      <c r="BE432" s="100">
        <v>44713</v>
      </c>
      <c r="BF432" s="8" t="s">
        <v>7247</v>
      </c>
      <c r="BG432" s="8" t="s">
        <v>4813</v>
      </c>
      <c r="BH432" s="61" t="s">
        <v>4804</v>
      </c>
      <c r="BI432" s="61" t="s">
        <v>2296</v>
      </c>
      <c r="BJ432" s="8" t="s">
        <v>1886</v>
      </c>
      <c r="BK432" s="104" t="s">
        <v>2581</v>
      </c>
      <c r="BL432" s="104" t="s">
        <v>4356</v>
      </c>
      <c r="BN432" s="17" t="s">
        <v>5127</v>
      </c>
      <c r="BO432" s="8" t="s">
        <v>5247</v>
      </c>
      <c r="BP432" s="8" t="s">
        <v>5248</v>
      </c>
      <c r="BQ432" s="17"/>
    </row>
    <row r="433" spans="1:274" ht="90" hidden="1" customHeight="1" x14ac:dyDescent="0.25">
      <c r="A433" s="32" t="s">
        <v>1663</v>
      </c>
      <c r="B433" s="35" t="s">
        <v>1327</v>
      </c>
      <c r="C433" s="47">
        <v>43991</v>
      </c>
      <c r="D433" s="100" t="s">
        <v>4288</v>
      </c>
      <c r="E433" s="199" t="s">
        <v>1027</v>
      </c>
      <c r="F433" s="5" t="s">
        <v>7260</v>
      </c>
      <c r="G433" s="87" t="s">
        <v>1221</v>
      </c>
      <c r="H433" s="37" t="s">
        <v>1222</v>
      </c>
      <c r="I433" s="37" t="s">
        <v>1225</v>
      </c>
      <c r="J433" s="35" t="s">
        <v>1226</v>
      </c>
      <c r="K433" s="204">
        <v>1</v>
      </c>
      <c r="L433" s="308">
        <v>44229</v>
      </c>
      <c r="M433" s="308">
        <v>45282</v>
      </c>
      <c r="N433" s="39">
        <f t="shared" si="13"/>
        <v>47</v>
      </c>
      <c r="O433" s="110">
        <v>0</v>
      </c>
      <c r="P433" s="8" t="s">
        <v>44</v>
      </c>
      <c r="Q433" s="8" t="s">
        <v>1227</v>
      </c>
      <c r="R433" s="5" t="s">
        <v>7248</v>
      </c>
      <c r="S433" s="146">
        <f t="shared" si="12"/>
        <v>200</v>
      </c>
      <c r="T433" s="61" t="s">
        <v>937</v>
      </c>
      <c r="U433" s="61" t="s">
        <v>937</v>
      </c>
      <c r="V433" s="61" t="s">
        <v>937</v>
      </c>
      <c r="W433" s="61" t="s">
        <v>937</v>
      </c>
      <c r="X433" s="61" t="s">
        <v>937</v>
      </c>
      <c r="Y433" s="61" t="s">
        <v>937</v>
      </c>
      <c r="Z433" s="61" t="s">
        <v>937</v>
      </c>
      <c r="AA433" s="61" t="s">
        <v>937</v>
      </c>
      <c r="AB433" s="61" t="s">
        <v>937</v>
      </c>
      <c r="AC433" s="61" t="s">
        <v>937</v>
      </c>
      <c r="AD433" s="61" t="s">
        <v>937</v>
      </c>
      <c r="AE433" s="61" t="s">
        <v>1153</v>
      </c>
      <c r="AF433" s="121"/>
      <c r="AG433" s="5" t="s">
        <v>8846</v>
      </c>
      <c r="AH433" s="5"/>
      <c r="AI433" s="5" t="s">
        <v>7249</v>
      </c>
      <c r="AJ433" s="5" t="s">
        <v>2247</v>
      </c>
      <c r="AK433" s="5" t="s">
        <v>7250</v>
      </c>
      <c r="AL433" s="5" t="s">
        <v>2798</v>
      </c>
      <c r="AM433" s="5" t="s">
        <v>7251</v>
      </c>
      <c r="AN433" s="17" t="s">
        <v>4019</v>
      </c>
      <c r="AO433" s="5" t="s">
        <v>7252</v>
      </c>
      <c r="AP433" s="5" t="s">
        <v>8862</v>
      </c>
      <c r="AQ433" s="5" t="s">
        <v>7253</v>
      </c>
      <c r="AR433" s="17" t="s">
        <v>4307</v>
      </c>
      <c r="AS433" s="93" t="s">
        <v>7254</v>
      </c>
      <c r="AT433" s="93" t="s">
        <v>1153</v>
      </c>
      <c r="AU433" s="93" t="s">
        <v>4803</v>
      </c>
      <c r="AV433" s="93" t="s">
        <v>1153</v>
      </c>
      <c r="AW433" s="93" t="s">
        <v>4803</v>
      </c>
      <c r="AX433" s="93" t="s">
        <v>1153</v>
      </c>
      <c r="AY433" s="93" t="s">
        <v>4803</v>
      </c>
      <c r="AZ433" s="93" t="s">
        <v>1153</v>
      </c>
      <c r="BA433" s="93" t="s">
        <v>4803</v>
      </c>
      <c r="BB433" s="33" t="s">
        <v>1328</v>
      </c>
      <c r="BC433" s="100">
        <v>44677</v>
      </c>
      <c r="BD433" s="33" t="s">
        <v>1808</v>
      </c>
      <c r="BE433" s="100">
        <v>44677</v>
      </c>
      <c r="BF433" s="65" t="s">
        <v>4343</v>
      </c>
      <c r="BG433" s="96" t="s">
        <v>1153</v>
      </c>
      <c r="BH433" s="8" t="s">
        <v>9247</v>
      </c>
      <c r="BI433" s="96" t="s">
        <v>9258</v>
      </c>
      <c r="BJ433" s="44" t="s">
        <v>4368</v>
      </c>
      <c r="BK433" s="104" t="s">
        <v>2581</v>
      </c>
      <c r="BL433" s="104" t="s">
        <v>4356</v>
      </c>
      <c r="BN433" s="17" t="s">
        <v>5127</v>
      </c>
      <c r="BO433" s="8" t="s">
        <v>5247</v>
      </c>
      <c r="BP433" s="8" t="s">
        <v>5248</v>
      </c>
      <c r="BQ433" s="8"/>
    </row>
    <row r="434" spans="1:274" ht="90" hidden="1" customHeight="1" x14ac:dyDescent="0.25">
      <c r="A434" s="32" t="s">
        <v>1664</v>
      </c>
      <c r="B434" s="35" t="s">
        <v>1327</v>
      </c>
      <c r="C434" s="47">
        <v>43991</v>
      </c>
      <c r="D434" s="100" t="s">
        <v>4288</v>
      </c>
      <c r="E434" s="199" t="s">
        <v>1027</v>
      </c>
      <c r="F434" s="5" t="s">
        <v>7260</v>
      </c>
      <c r="G434" s="87" t="s">
        <v>1221</v>
      </c>
      <c r="H434" s="87" t="s">
        <v>1222</v>
      </c>
      <c r="I434" s="87" t="s">
        <v>1228</v>
      </c>
      <c r="J434" s="35" t="s">
        <v>1229</v>
      </c>
      <c r="K434" s="31">
        <v>207</v>
      </c>
      <c r="L434" s="308">
        <v>44229</v>
      </c>
      <c r="M434" s="308">
        <v>45282</v>
      </c>
      <c r="N434" s="39">
        <f t="shared" si="13"/>
        <v>47</v>
      </c>
      <c r="O434" s="110">
        <v>0</v>
      </c>
      <c r="P434" s="8" t="s">
        <v>44</v>
      </c>
      <c r="Q434" s="8" t="s">
        <v>116</v>
      </c>
      <c r="R434" s="5" t="s">
        <v>7255</v>
      </c>
      <c r="S434" s="146">
        <f t="shared" si="12"/>
        <v>179</v>
      </c>
      <c r="T434" s="61" t="s">
        <v>937</v>
      </c>
      <c r="U434" s="61" t="s">
        <v>937</v>
      </c>
      <c r="V434" s="61" t="s">
        <v>937</v>
      </c>
      <c r="W434" s="61" t="s">
        <v>937</v>
      </c>
      <c r="X434" s="61" t="s">
        <v>937</v>
      </c>
      <c r="Y434" s="61" t="s">
        <v>937</v>
      </c>
      <c r="Z434" s="61" t="s">
        <v>937</v>
      </c>
      <c r="AA434" s="61" t="s">
        <v>937</v>
      </c>
      <c r="AB434" s="61" t="s">
        <v>937</v>
      </c>
      <c r="AC434" s="61" t="s">
        <v>937</v>
      </c>
      <c r="AD434" s="61" t="s">
        <v>937</v>
      </c>
      <c r="AE434" s="61" t="s">
        <v>1153</v>
      </c>
      <c r="AF434" s="91" t="s">
        <v>937</v>
      </c>
      <c r="AG434" s="5" t="s">
        <v>8846</v>
      </c>
      <c r="AH434" s="5"/>
      <c r="AI434" s="5" t="s">
        <v>7249</v>
      </c>
      <c r="AJ434" s="5" t="s">
        <v>2247</v>
      </c>
      <c r="AK434" s="5" t="s">
        <v>7250</v>
      </c>
      <c r="AL434" s="5" t="s">
        <v>2798</v>
      </c>
      <c r="AM434" s="5" t="s">
        <v>7256</v>
      </c>
      <c r="AN434" s="17" t="s">
        <v>8863</v>
      </c>
      <c r="AO434" s="5" t="s">
        <v>7257</v>
      </c>
      <c r="AP434" s="17" t="s">
        <v>4236</v>
      </c>
      <c r="AQ434" s="5" t="s">
        <v>7258</v>
      </c>
      <c r="AR434" s="17" t="s">
        <v>4310</v>
      </c>
      <c r="AS434" s="17" t="s">
        <v>7259</v>
      </c>
      <c r="AT434" s="93" t="s">
        <v>1153</v>
      </c>
      <c r="AU434" s="93" t="s">
        <v>4803</v>
      </c>
      <c r="AV434" s="93" t="s">
        <v>1153</v>
      </c>
      <c r="AW434" s="93" t="s">
        <v>4803</v>
      </c>
      <c r="AX434" s="93" t="s">
        <v>1153</v>
      </c>
      <c r="AY434" s="93" t="s">
        <v>4803</v>
      </c>
      <c r="AZ434" s="93" t="s">
        <v>1153</v>
      </c>
      <c r="BA434" s="93" t="s">
        <v>4803</v>
      </c>
      <c r="BB434" s="33" t="s">
        <v>1328</v>
      </c>
      <c r="BC434" s="100">
        <v>44677</v>
      </c>
      <c r="BD434" s="33" t="s">
        <v>1808</v>
      </c>
      <c r="BE434" s="100">
        <v>44677</v>
      </c>
      <c r="BF434" s="65" t="s">
        <v>4343</v>
      </c>
      <c r="BG434" s="96" t="s">
        <v>1153</v>
      </c>
      <c r="BH434" s="8" t="s">
        <v>9247</v>
      </c>
      <c r="BI434" s="96" t="s">
        <v>9258</v>
      </c>
      <c r="BJ434" s="44" t="s">
        <v>4368</v>
      </c>
      <c r="BK434" s="104" t="s">
        <v>1153</v>
      </c>
      <c r="BL434" s="104" t="s">
        <v>1664</v>
      </c>
      <c r="BN434" s="17" t="s">
        <v>5127</v>
      </c>
      <c r="BO434" s="8" t="s">
        <v>5247</v>
      </c>
      <c r="BP434" s="8" t="s">
        <v>5248</v>
      </c>
      <c r="BQ434" s="8"/>
    </row>
    <row r="435" spans="1:274" s="254" customFormat="1" ht="90" customHeight="1" x14ac:dyDescent="0.25">
      <c r="A435" s="32" t="s">
        <v>1664</v>
      </c>
      <c r="B435" s="35" t="s">
        <v>1327</v>
      </c>
      <c r="C435" s="47">
        <v>43991</v>
      </c>
      <c r="D435" s="47" t="s">
        <v>4288</v>
      </c>
      <c r="E435" s="199" t="s">
        <v>1027</v>
      </c>
      <c r="F435" s="37" t="s">
        <v>9543</v>
      </c>
      <c r="G435" s="87" t="s">
        <v>1221</v>
      </c>
      <c r="H435" s="87" t="s">
        <v>1222</v>
      </c>
      <c r="I435" s="87" t="s">
        <v>1228</v>
      </c>
      <c r="J435" s="35" t="s">
        <v>1229</v>
      </c>
      <c r="K435" s="31">
        <v>207</v>
      </c>
      <c r="L435" s="308">
        <v>44229</v>
      </c>
      <c r="M435" s="309">
        <v>45648</v>
      </c>
      <c r="N435" s="138">
        <f t="shared" si="13"/>
        <v>47</v>
      </c>
      <c r="O435" s="202">
        <v>13</v>
      </c>
      <c r="P435" s="44" t="s">
        <v>44</v>
      </c>
      <c r="Q435" s="44" t="s">
        <v>116</v>
      </c>
      <c r="R435" s="37" t="s">
        <v>9544</v>
      </c>
      <c r="S435" s="146">
        <f t="shared" si="12"/>
        <v>187</v>
      </c>
      <c r="T435" s="61" t="s">
        <v>937</v>
      </c>
      <c r="U435" s="61" t="s">
        <v>937</v>
      </c>
      <c r="V435" s="61" t="s">
        <v>937</v>
      </c>
      <c r="W435" s="61" t="s">
        <v>937</v>
      </c>
      <c r="X435" s="61" t="s">
        <v>937</v>
      </c>
      <c r="Y435" s="61" t="s">
        <v>937</v>
      </c>
      <c r="Z435" s="61" t="s">
        <v>937</v>
      </c>
      <c r="AA435" s="61" t="s">
        <v>937</v>
      </c>
      <c r="AB435" s="61" t="s">
        <v>937</v>
      </c>
      <c r="AC435" s="61" t="s">
        <v>937</v>
      </c>
      <c r="AD435" s="61" t="s">
        <v>937</v>
      </c>
      <c r="AE435" s="61" t="s">
        <v>1153</v>
      </c>
      <c r="AF435" s="91" t="s">
        <v>937</v>
      </c>
      <c r="AG435" s="5" t="s">
        <v>8846</v>
      </c>
      <c r="AH435" s="5"/>
      <c r="AI435" s="5" t="s">
        <v>7249</v>
      </c>
      <c r="AJ435" s="5" t="s">
        <v>2247</v>
      </c>
      <c r="AK435" s="5" t="s">
        <v>7250</v>
      </c>
      <c r="AL435" s="5" t="s">
        <v>2798</v>
      </c>
      <c r="AM435" s="5" t="s">
        <v>7256</v>
      </c>
      <c r="AN435" s="17" t="s">
        <v>8863</v>
      </c>
      <c r="AO435" s="5" t="s">
        <v>7257</v>
      </c>
      <c r="AP435" s="17" t="s">
        <v>4236</v>
      </c>
      <c r="AQ435" s="5" t="s">
        <v>7258</v>
      </c>
      <c r="AR435" s="17" t="s">
        <v>4310</v>
      </c>
      <c r="AS435" s="17" t="s">
        <v>7259</v>
      </c>
      <c r="AT435" s="17" t="s">
        <v>4945</v>
      </c>
      <c r="AU435" s="17" t="s">
        <v>7261</v>
      </c>
      <c r="AV435" s="17" t="s">
        <v>7262</v>
      </c>
      <c r="AW435" s="17" t="s">
        <v>7263</v>
      </c>
      <c r="AX435" s="81" t="s">
        <v>6186</v>
      </c>
      <c r="AY435" s="174" t="s">
        <v>8519</v>
      </c>
      <c r="AZ435" s="74" t="s">
        <v>9473</v>
      </c>
      <c r="BA435" s="37" t="s">
        <v>9545</v>
      </c>
      <c r="BB435" s="33" t="s">
        <v>783</v>
      </c>
      <c r="BC435" s="47">
        <v>45036</v>
      </c>
      <c r="BD435" s="33" t="s">
        <v>783</v>
      </c>
      <c r="BE435" s="47"/>
      <c r="BF435" s="37"/>
      <c r="BG435" s="44"/>
      <c r="BH435" s="53"/>
      <c r="BI435" s="53"/>
      <c r="BJ435" s="44" t="s">
        <v>956</v>
      </c>
      <c r="BK435" s="31"/>
      <c r="BL435" s="31"/>
      <c r="BN435" s="35" t="s">
        <v>5127</v>
      </c>
      <c r="BO435" s="44" t="s">
        <v>5247</v>
      </c>
      <c r="BP435" s="44" t="s">
        <v>5248</v>
      </c>
      <c r="BQ435" s="44"/>
    </row>
    <row r="436" spans="1:274" ht="90" hidden="1" customHeight="1" x14ac:dyDescent="0.25">
      <c r="A436" s="106" t="s">
        <v>1665</v>
      </c>
      <c r="B436" s="17" t="s">
        <v>1327</v>
      </c>
      <c r="C436" s="100">
        <v>43991</v>
      </c>
      <c r="D436" s="100" t="s">
        <v>4288</v>
      </c>
      <c r="E436" s="197" t="s">
        <v>1025</v>
      </c>
      <c r="F436" s="5" t="s">
        <v>7264</v>
      </c>
      <c r="G436" s="87" t="s">
        <v>1230</v>
      </c>
      <c r="H436" s="87" t="s">
        <v>1231</v>
      </c>
      <c r="I436" s="198" t="s">
        <v>1232</v>
      </c>
      <c r="J436" s="198" t="s">
        <v>1233</v>
      </c>
      <c r="K436" s="109">
        <v>1</v>
      </c>
      <c r="L436" s="307">
        <v>44013</v>
      </c>
      <c r="M436" s="307">
        <v>44165</v>
      </c>
      <c r="N436" s="39">
        <f t="shared" si="13"/>
        <v>22</v>
      </c>
      <c r="O436" s="163">
        <v>0.4</v>
      </c>
      <c r="P436" s="8" t="s">
        <v>44</v>
      </c>
      <c r="Q436" s="8"/>
      <c r="R436" s="5" t="s">
        <v>7265</v>
      </c>
      <c r="S436" s="146">
        <f t="shared" si="12"/>
        <v>358</v>
      </c>
      <c r="T436" s="61" t="s">
        <v>937</v>
      </c>
      <c r="U436" s="61" t="s">
        <v>937</v>
      </c>
      <c r="V436" s="61" t="s">
        <v>937</v>
      </c>
      <c r="W436" s="61" t="s">
        <v>937</v>
      </c>
      <c r="X436" s="61" t="s">
        <v>937</v>
      </c>
      <c r="Y436" s="61" t="s">
        <v>937</v>
      </c>
      <c r="Z436" s="61" t="s">
        <v>937</v>
      </c>
      <c r="AA436" s="61" t="s">
        <v>937</v>
      </c>
      <c r="AB436" s="61" t="s">
        <v>937</v>
      </c>
      <c r="AC436" s="61" t="s">
        <v>937</v>
      </c>
      <c r="AD436" s="61" t="s">
        <v>937</v>
      </c>
      <c r="AE436" s="61" t="s">
        <v>1153</v>
      </c>
      <c r="AF436" s="61" t="s">
        <v>1153</v>
      </c>
      <c r="AG436" s="5" t="s">
        <v>8846</v>
      </c>
      <c r="AH436" s="5" t="s">
        <v>8864</v>
      </c>
      <c r="AI436" s="5" t="s">
        <v>7266</v>
      </c>
      <c r="AJ436" s="5" t="s">
        <v>8865</v>
      </c>
      <c r="AK436" s="5" t="s">
        <v>7267</v>
      </c>
      <c r="AL436" s="5" t="s">
        <v>1153</v>
      </c>
      <c r="AM436" s="37" t="s">
        <v>7268</v>
      </c>
      <c r="AN436" s="65" t="s">
        <v>2616</v>
      </c>
      <c r="AO436" s="65" t="s">
        <v>3860</v>
      </c>
      <c r="AP436" s="5" t="s">
        <v>1153</v>
      </c>
      <c r="AQ436" s="65" t="s">
        <v>3860</v>
      </c>
      <c r="AR436" s="65" t="s">
        <v>1153</v>
      </c>
      <c r="AS436" s="65" t="s">
        <v>3860</v>
      </c>
      <c r="AT436" s="65" t="s">
        <v>1153</v>
      </c>
      <c r="AU436" s="65" t="s">
        <v>3860</v>
      </c>
      <c r="AV436" s="65" t="s">
        <v>1153</v>
      </c>
      <c r="AW436" s="65" t="s">
        <v>3860</v>
      </c>
      <c r="AX436" s="65" t="s">
        <v>1153</v>
      </c>
      <c r="AY436" s="65" t="s">
        <v>3860</v>
      </c>
      <c r="AZ436" s="65" t="s">
        <v>1153</v>
      </c>
      <c r="BA436" s="65" t="s">
        <v>3860</v>
      </c>
      <c r="BB436" s="33" t="s">
        <v>1328</v>
      </c>
      <c r="BC436" s="100">
        <v>44377</v>
      </c>
      <c r="BD436" s="33" t="s">
        <v>1808</v>
      </c>
      <c r="BE436" s="100">
        <v>44377</v>
      </c>
      <c r="BF436" s="65" t="s">
        <v>4155</v>
      </c>
      <c r="BG436" s="96" t="s">
        <v>1153</v>
      </c>
      <c r="BH436" s="96" t="s">
        <v>9246</v>
      </c>
      <c r="BI436" s="96" t="s">
        <v>9258</v>
      </c>
      <c r="BJ436" s="44" t="s">
        <v>4368</v>
      </c>
      <c r="BK436" s="104" t="s">
        <v>2581</v>
      </c>
      <c r="BL436" s="104" t="s">
        <v>2761</v>
      </c>
      <c r="BN436" s="8" t="s">
        <v>5249</v>
      </c>
      <c r="BO436" s="8" t="s">
        <v>5250</v>
      </c>
      <c r="BP436" s="8" t="s">
        <v>5251</v>
      </c>
      <c r="BQ436" s="8"/>
    </row>
    <row r="437" spans="1:274" ht="90" hidden="1" customHeight="1" x14ac:dyDescent="0.25">
      <c r="A437" s="106" t="s">
        <v>1666</v>
      </c>
      <c r="B437" s="17" t="s">
        <v>1327</v>
      </c>
      <c r="C437" s="100">
        <v>43991</v>
      </c>
      <c r="D437" s="100" t="s">
        <v>4288</v>
      </c>
      <c r="E437" s="197" t="s">
        <v>1025</v>
      </c>
      <c r="F437" s="5" t="s">
        <v>7264</v>
      </c>
      <c r="G437" s="87" t="s">
        <v>1230</v>
      </c>
      <c r="H437" s="87" t="s">
        <v>1231</v>
      </c>
      <c r="I437" s="198" t="s">
        <v>1234</v>
      </c>
      <c r="J437" s="198" t="s">
        <v>1235</v>
      </c>
      <c r="K437" s="109">
        <v>2</v>
      </c>
      <c r="L437" s="307">
        <v>44013</v>
      </c>
      <c r="M437" s="307">
        <v>44165</v>
      </c>
      <c r="N437" s="39">
        <f t="shared" si="13"/>
        <v>22</v>
      </c>
      <c r="O437" s="163">
        <v>0.4</v>
      </c>
      <c r="P437" s="8" t="s">
        <v>44</v>
      </c>
      <c r="Q437" s="8" t="s">
        <v>116</v>
      </c>
      <c r="R437" s="5" t="s">
        <v>7269</v>
      </c>
      <c r="S437" s="146">
        <f t="shared" si="12"/>
        <v>358</v>
      </c>
      <c r="T437" s="61" t="s">
        <v>937</v>
      </c>
      <c r="U437" s="61" t="s">
        <v>937</v>
      </c>
      <c r="V437" s="61" t="s">
        <v>937</v>
      </c>
      <c r="W437" s="61" t="s">
        <v>937</v>
      </c>
      <c r="X437" s="61" t="s">
        <v>937</v>
      </c>
      <c r="Y437" s="61" t="s">
        <v>937</v>
      </c>
      <c r="Z437" s="61" t="s">
        <v>937</v>
      </c>
      <c r="AA437" s="61" t="s">
        <v>937</v>
      </c>
      <c r="AB437" s="61" t="s">
        <v>937</v>
      </c>
      <c r="AC437" s="61" t="s">
        <v>937</v>
      </c>
      <c r="AD437" s="61" t="s">
        <v>937</v>
      </c>
      <c r="AE437" s="61" t="s">
        <v>1153</v>
      </c>
      <c r="AF437" s="61" t="s">
        <v>1153</v>
      </c>
      <c r="AG437" s="5" t="s">
        <v>8846</v>
      </c>
      <c r="AH437" s="5" t="s">
        <v>1845</v>
      </c>
      <c r="AI437" s="5" t="s">
        <v>7270</v>
      </c>
      <c r="AJ437" s="5" t="s">
        <v>8866</v>
      </c>
      <c r="AK437" s="5" t="s">
        <v>7271</v>
      </c>
      <c r="AL437" s="5" t="s">
        <v>1153</v>
      </c>
      <c r="AM437" s="37" t="s">
        <v>7272</v>
      </c>
      <c r="AN437" s="65" t="s">
        <v>2616</v>
      </c>
      <c r="AO437" s="65" t="s">
        <v>3860</v>
      </c>
      <c r="AP437" s="5" t="s">
        <v>1153</v>
      </c>
      <c r="AQ437" s="65" t="s">
        <v>3860</v>
      </c>
      <c r="AR437" s="65" t="s">
        <v>1153</v>
      </c>
      <c r="AS437" s="65" t="s">
        <v>3860</v>
      </c>
      <c r="AT437" s="65" t="s">
        <v>1153</v>
      </c>
      <c r="AU437" s="65" t="s">
        <v>3860</v>
      </c>
      <c r="AV437" s="65" t="s">
        <v>1153</v>
      </c>
      <c r="AW437" s="65" t="s">
        <v>3860</v>
      </c>
      <c r="AX437" s="65" t="s">
        <v>1153</v>
      </c>
      <c r="AY437" s="65" t="s">
        <v>3860</v>
      </c>
      <c r="AZ437" s="65" t="s">
        <v>1153</v>
      </c>
      <c r="BA437" s="65" t="s">
        <v>3860</v>
      </c>
      <c r="BB437" s="33" t="s">
        <v>1328</v>
      </c>
      <c r="BC437" s="100">
        <v>44377</v>
      </c>
      <c r="BD437" s="33" t="s">
        <v>1808</v>
      </c>
      <c r="BE437" s="100">
        <v>44377</v>
      </c>
      <c r="BF437" s="65" t="s">
        <v>4155</v>
      </c>
      <c r="BG437" s="96" t="s">
        <v>1153</v>
      </c>
      <c r="BH437" s="96" t="s">
        <v>9246</v>
      </c>
      <c r="BI437" s="96" t="s">
        <v>9258</v>
      </c>
      <c r="BJ437" s="44" t="s">
        <v>4368</v>
      </c>
      <c r="BK437" s="104" t="s">
        <v>2581</v>
      </c>
      <c r="BL437" s="104" t="s">
        <v>2761</v>
      </c>
      <c r="BN437" s="8" t="s">
        <v>5249</v>
      </c>
      <c r="BO437" s="8" t="s">
        <v>5250</v>
      </c>
      <c r="BP437" s="8" t="s">
        <v>5251</v>
      </c>
      <c r="BQ437" s="8"/>
    </row>
    <row r="438" spans="1:274" ht="90" hidden="1" customHeight="1" x14ac:dyDescent="0.25">
      <c r="A438" s="32" t="s">
        <v>1667</v>
      </c>
      <c r="B438" s="35" t="s">
        <v>1327</v>
      </c>
      <c r="C438" s="47">
        <v>43991</v>
      </c>
      <c r="D438" s="100" t="s">
        <v>4288</v>
      </c>
      <c r="E438" s="199" t="s">
        <v>1025</v>
      </c>
      <c r="F438" s="5" t="s">
        <v>7264</v>
      </c>
      <c r="G438" s="87" t="s">
        <v>1236</v>
      </c>
      <c r="H438" s="87" t="s">
        <v>1237</v>
      </c>
      <c r="I438" s="37" t="s">
        <v>1203</v>
      </c>
      <c r="J438" s="188" t="s">
        <v>1204</v>
      </c>
      <c r="K438" s="33">
        <v>1</v>
      </c>
      <c r="L438" s="308">
        <v>44013</v>
      </c>
      <c r="M438" s="308">
        <v>44548</v>
      </c>
      <c r="N438" s="39">
        <f t="shared" si="13"/>
        <v>25</v>
      </c>
      <c r="O438" s="148">
        <v>1</v>
      </c>
      <c r="P438" s="8" t="s">
        <v>24</v>
      </c>
      <c r="Q438" s="8" t="s">
        <v>1238</v>
      </c>
      <c r="R438" s="5" t="s">
        <v>7212</v>
      </c>
      <c r="S438" s="146">
        <f t="shared" si="12"/>
        <v>165</v>
      </c>
      <c r="T438" s="61" t="s">
        <v>937</v>
      </c>
      <c r="U438" s="61" t="s">
        <v>937</v>
      </c>
      <c r="V438" s="61" t="s">
        <v>937</v>
      </c>
      <c r="W438" s="61" t="s">
        <v>937</v>
      </c>
      <c r="X438" s="61" t="s">
        <v>937</v>
      </c>
      <c r="Y438" s="61" t="s">
        <v>937</v>
      </c>
      <c r="Z438" s="61" t="s">
        <v>937</v>
      </c>
      <c r="AA438" s="61" t="s">
        <v>937</v>
      </c>
      <c r="AB438" s="61" t="s">
        <v>937</v>
      </c>
      <c r="AC438" s="61" t="s">
        <v>937</v>
      </c>
      <c r="AD438" s="61" t="s">
        <v>937</v>
      </c>
      <c r="AE438" s="61" t="s">
        <v>1153</v>
      </c>
      <c r="AF438" s="61" t="s">
        <v>1153</v>
      </c>
      <c r="AG438" s="5" t="s">
        <v>8846</v>
      </c>
      <c r="AH438" s="5" t="s">
        <v>1845</v>
      </c>
      <c r="AI438" s="5" t="s">
        <v>7273</v>
      </c>
      <c r="AJ438" s="5" t="s">
        <v>2248</v>
      </c>
      <c r="AK438" s="5" t="s">
        <v>7274</v>
      </c>
      <c r="AL438" s="5" t="s">
        <v>2248</v>
      </c>
      <c r="AM438" s="5" t="s">
        <v>9154</v>
      </c>
      <c r="AN438" s="200" t="s">
        <v>4018</v>
      </c>
      <c r="AO438" s="93" t="s">
        <v>7275</v>
      </c>
      <c r="AP438" s="5" t="s">
        <v>4165</v>
      </c>
      <c r="AQ438" s="93" t="s">
        <v>7276</v>
      </c>
      <c r="AR438" s="5" t="s">
        <v>1153</v>
      </c>
      <c r="AS438" s="5" t="s">
        <v>4277</v>
      </c>
      <c r="AT438" s="5" t="s">
        <v>1153</v>
      </c>
      <c r="AU438" s="5" t="s">
        <v>4277</v>
      </c>
      <c r="AV438" s="5" t="s">
        <v>1153</v>
      </c>
      <c r="AW438" s="5" t="s">
        <v>4277</v>
      </c>
      <c r="AX438" s="5" t="s">
        <v>1153</v>
      </c>
      <c r="AY438" s="5" t="s">
        <v>4277</v>
      </c>
      <c r="AZ438" s="5" t="s">
        <v>1153</v>
      </c>
      <c r="BA438" s="5" t="s">
        <v>4277</v>
      </c>
      <c r="BB438" s="33" t="s">
        <v>781</v>
      </c>
      <c r="BC438" s="100">
        <v>44565</v>
      </c>
      <c r="BD438" s="33" t="s">
        <v>4373</v>
      </c>
      <c r="BE438" s="100">
        <v>44713</v>
      </c>
      <c r="BF438" s="8" t="s">
        <v>7277</v>
      </c>
      <c r="BG438" s="8" t="s">
        <v>4813</v>
      </c>
      <c r="BH438" s="61" t="s">
        <v>4804</v>
      </c>
      <c r="BI438" s="61" t="s">
        <v>2296</v>
      </c>
      <c r="BJ438" s="8" t="s">
        <v>1886</v>
      </c>
      <c r="BK438" s="104" t="s">
        <v>2581</v>
      </c>
      <c r="BL438" s="104" t="s">
        <v>5066</v>
      </c>
      <c r="BN438" s="8" t="s">
        <v>5125</v>
      </c>
      <c r="BO438" s="8" t="s">
        <v>8867</v>
      </c>
      <c r="BP438" s="8" t="s">
        <v>5251</v>
      </c>
      <c r="BQ438" s="8"/>
    </row>
    <row r="439" spans="1:274" s="254" customFormat="1" ht="90" customHeight="1" x14ac:dyDescent="0.25">
      <c r="A439" s="32" t="s">
        <v>1668</v>
      </c>
      <c r="B439" s="35" t="s">
        <v>1327</v>
      </c>
      <c r="C439" s="47">
        <v>43991</v>
      </c>
      <c r="D439" s="47" t="s">
        <v>4288</v>
      </c>
      <c r="E439" s="199" t="s">
        <v>1025</v>
      </c>
      <c r="F439" s="37" t="s">
        <v>9546</v>
      </c>
      <c r="G439" s="87" t="s">
        <v>1239</v>
      </c>
      <c r="H439" s="87" t="s">
        <v>1240</v>
      </c>
      <c r="I439" s="87" t="s">
        <v>4110</v>
      </c>
      <c r="J439" s="188" t="s">
        <v>1209</v>
      </c>
      <c r="K439" s="31">
        <v>2</v>
      </c>
      <c r="L439" s="308">
        <v>44229</v>
      </c>
      <c r="M439" s="308">
        <v>44959</v>
      </c>
      <c r="N439" s="138">
        <f t="shared" si="13"/>
        <v>53</v>
      </c>
      <c r="O439" s="404">
        <v>1</v>
      </c>
      <c r="P439" s="44" t="s">
        <v>24</v>
      </c>
      <c r="Q439" s="44" t="s">
        <v>4038</v>
      </c>
      <c r="R439" s="419" t="s">
        <v>9547</v>
      </c>
      <c r="S439" s="146">
        <f t="shared" si="12"/>
        <v>384</v>
      </c>
      <c r="T439" s="61" t="s">
        <v>937</v>
      </c>
      <c r="U439" s="61" t="s">
        <v>937</v>
      </c>
      <c r="V439" s="61" t="s">
        <v>937</v>
      </c>
      <c r="W439" s="61" t="s">
        <v>937</v>
      </c>
      <c r="X439" s="61" t="s">
        <v>937</v>
      </c>
      <c r="Y439" s="61" t="s">
        <v>937</v>
      </c>
      <c r="Z439" s="61" t="s">
        <v>937</v>
      </c>
      <c r="AA439" s="61" t="s">
        <v>937</v>
      </c>
      <c r="AB439" s="61" t="s">
        <v>937</v>
      </c>
      <c r="AC439" s="61" t="s">
        <v>937</v>
      </c>
      <c r="AD439" s="61" t="s">
        <v>937</v>
      </c>
      <c r="AE439" s="61" t="s">
        <v>1153</v>
      </c>
      <c r="AF439" s="61" t="s">
        <v>1153</v>
      </c>
      <c r="AG439" s="5" t="s">
        <v>8846</v>
      </c>
      <c r="AH439" s="5" t="s">
        <v>1845</v>
      </c>
      <c r="AI439" s="5" t="s">
        <v>7217</v>
      </c>
      <c r="AJ439" s="5" t="s">
        <v>2249</v>
      </c>
      <c r="AK439" s="5" t="s">
        <v>7278</v>
      </c>
      <c r="AL439" s="5" t="s">
        <v>2245</v>
      </c>
      <c r="AM439" s="93" t="s">
        <v>7279</v>
      </c>
      <c r="AN439" s="17" t="s">
        <v>8868</v>
      </c>
      <c r="AO439" s="93" t="s">
        <v>7280</v>
      </c>
      <c r="AP439" s="5" t="s">
        <v>4166</v>
      </c>
      <c r="AQ439" s="93" t="s">
        <v>7281</v>
      </c>
      <c r="AR439" s="93" t="s">
        <v>4308</v>
      </c>
      <c r="AS439" s="93" t="s">
        <v>7282</v>
      </c>
      <c r="AT439" s="116" t="s">
        <v>4946</v>
      </c>
      <c r="AU439" s="93" t="s">
        <v>8502</v>
      </c>
      <c r="AV439" s="93" t="s">
        <v>8869</v>
      </c>
      <c r="AW439" s="93" t="s">
        <v>7283</v>
      </c>
      <c r="AX439" s="149" t="s">
        <v>8870</v>
      </c>
      <c r="AY439" s="93" t="s">
        <v>9211</v>
      </c>
      <c r="AZ439" s="74" t="s">
        <v>9474</v>
      </c>
      <c r="BA439" s="74" t="s">
        <v>9548</v>
      </c>
      <c r="BB439" s="33" t="s">
        <v>782</v>
      </c>
      <c r="BC439" s="47">
        <v>45030</v>
      </c>
      <c r="BD439" s="33" t="s">
        <v>782</v>
      </c>
      <c r="BE439" s="417"/>
      <c r="BF439" s="418"/>
      <c r="BG439" s="418"/>
      <c r="BH439" s="418"/>
      <c r="BI439" s="418"/>
      <c r="BJ439" s="44" t="s">
        <v>956</v>
      </c>
      <c r="BK439" s="417"/>
      <c r="BL439" s="417"/>
      <c r="BN439" s="44" t="s">
        <v>5125</v>
      </c>
      <c r="BO439" s="44" t="s">
        <v>8867</v>
      </c>
      <c r="BP439" s="44" t="s">
        <v>8871</v>
      </c>
      <c r="BQ439" s="44"/>
    </row>
    <row r="440" spans="1:274" ht="90" hidden="1" customHeight="1" x14ac:dyDescent="0.25">
      <c r="A440" s="106" t="s">
        <v>1669</v>
      </c>
      <c r="B440" s="17" t="s">
        <v>1327</v>
      </c>
      <c r="C440" s="100">
        <v>43991</v>
      </c>
      <c r="D440" s="100" t="s">
        <v>4288</v>
      </c>
      <c r="E440" s="201" t="s">
        <v>1025</v>
      </c>
      <c r="F440" s="5" t="s">
        <v>7284</v>
      </c>
      <c r="G440" s="198" t="s">
        <v>1239</v>
      </c>
      <c r="H440" s="198" t="s">
        <v>1240</v>
      </c>
      <c r="I440" s="198" t="s">
        <v>1241</v>
      </c>
      <c r="J440" s="188" t="s">
        <v>1206</v>
      </c>
      <c r="K440" s="31">
        <v>2</v>
      </c>
      <c r="L440" s="308">
        <v>44229</v>
      </c>
      <c r="M440" s="308">
        <v>44959</v>
      </c>
      <c r="N440" s="39">
        <f t="shared" si="13"/>
        <v>53</v>
      </c>
      <c r="O440" s="148">
        <v>2</v>
      </c>
      <c r="P440" s="8" t="s">
        <v>44</v>
      </c>
      <c r="Q440" s="8" t="s">
        <v>24</v>
      </c>
      <c r="R440" s="153" t="s">
        <v>9164</v>
      </c>
      <c r="S440" s="146">
        <f t="shared" si="12"/>
        <v>279</v>
      </c>
      <c r="T440" s="61" t="s">
        <v>937</v>
      </c>
      <c r="U440" s="61" t="s">
        <v>937</v>
      </c>
      <c r="V440" s="61" t="s">
        <v>937</v>
      </c>
      <c r="W440" s="61" t="s">
        <v>937</v>
      </c>
      <c r="X440" s="61" t="s">
        <v>937</v>
      </c>
      <c r="Y440" s="61" t="s">
        <v>937</v>
      </c>
      <c r="Z440" s="61" t="s">
        <v>937</v>
      </c>
      <c r="AA440" s="61" t="s">
        <v>937</v>
      </c>
      <c r="AB440" s="61" t="s">
        <v>937</v>
      </c>
      <c r="AC440" s="61" t="s">
        <v>937</v>
      </c>
      <c r="AD440" s="61" t="s">
        <v>937</v>
      </c>
      <c r="AE440" s="61" t="s">
        <v>1153</v>
      </c>
      <c r="AF440" s="61" t="s">
        <v>1153</v>
      </c>
      <c r="AG440" s="5" t="s">
        <v>8846</v>
      </c>
      <c r="AH440" s="5" t="s">
        <v>1845</v>
      </c>
      <c r="AI440" s="5" t="s">
        <v>7285</v>
      </c>
      <c r="AJ440" s="5" t="s">
        <v>2250</v>
      </c>
      <c r="AK440" s="5" t="s">
        <v>7286</v>
      </c>
      <c r="AL440" s="5" t="s">
        <v>2799</v>
      </c>
      <c r="AM440" s="5" t="s">
        <v>7287</v>
      </c>
      <c r="AN440" s="17" t="s">
        <v>4020</v>
      </c>
      <c r="AO440" s="5" t="s">
        <v>7288</v>
      </c>
      <c r="AP440" s="5" t="s">
        <v>4166</v>
      </c>
      <c r="AQ440" s="93" t="s">
        <v>7281</v>
      </c>
      <c r="AR440" s="17" t="s">
        <v>4309</v>
      </c>
      <c r="AS440" s="17" t="s">
        <v>7289</v>
      </c>
      <c r="AT440" s="17" t="s">
        <v>4947</v>
      </c>
      <c r="AU440" s="93" t="s">
        <v>7290</v>
      </c>
      <c r="AV440" s="93" t="s">
        <v>8869</v>
      </c>
      <c r="AW440" s="93" t="s">
        <v>7291</v>
      </c>
      <c r="AX440" s="5" t="s">
        <v>937</v>
      </c>
      <c r="AY440" s="5" t="s">
        <v>5731</v>
      </c>
      <c r="AZ440" s="5" t="s">
        <v>937</v>
      </c>
      <c r="BA440" s="5" t="s">
        <v>5731</v>
      </c>
      <c r="BB440" s="33" t="s">
        <v>3062</v>
      </c>
      <c r="BC440" s="100">
        <v>44852</v>
      </c>
      <c r="BD440" s="33" t="s">
        <v>903</v>
      </c>
      <c r="BE440" s="120"/>
      <c r="BF440" s="121"/>
      <c r="BG440" s="121"/>
      <c r="BH440" s="121"/>
      <c r="BI440" s="121"/>
      <c r="BJ440" s="44" t="s">
        <v>956</v>
      </c>
      <c r="BK440" s="120"/>
      <c r="BL440" s="120"/>
      <c r="BN440" s="8" t="s">
        <v>5125</v>
      </c>
      <c r="BO440" s="8" t="s">
        <v>8867</v>
      </c>
      <c r="BP440" s="8" t="s">
        <v>5251</v>
      </c>
      <c r="BQ440" s="8"/>
    </row>
    <row r="441" spans="1:274" ht="90" hidden="1" customHeight="1" x14ac:dyDescent="0.25">
      <c r="A441" s="106" t="s">
        <v>2583</v>
      </c>
      <c r="B441" s="17" t="s">
        <v>1327</v>
      </c>
      <c r="C441" s="100">
        <v>43991</v>
      </c>
      <c r="D441" s="100" t="s">
        <v>4288</v>
      </c>
      <c r="E441" s="197" t="s">
        <v>1114</v>
      </c>
      <c r="F441" s="5" t="s">
        <v>7292</v>
      </c>
      <c r="G441" s="198" t="s">
        <v>1242</v>
      </c>
      <c r="H441" s="198" t="s">
        <v>2584</v>
      </c>
      <c r="I441" s="198" t="s">
        <v>2585</v>
      </c>
      <c r="J441" s="35" t="s">
        <v>1220</v>
      </c>
      <c r="K441" s="104">
        <v>1</v>
      </c>
      <c r="L441" s="307">
        <v>44040</v>
      </c>
      <c r="M441" s="307">
        <v>44196</v>
      </c>
      <c r="N441" s="39">
        <f t="shared" si="13"/>
        <v>23</v>
      </c>
      <c r="O441" s="147">
        <v>1</v>
      </c>
      <c r="P441" s="8" t="s">
        <v>116</v>
      </c>
      <c r="Q441" s="8" t="s">
        <v>60</v>
      </c>
      <c r="R441" s="153" t="s">
        <v>7242</v>
      </c>
      <c r="S441" s="146">
        <f t="shared" si="12"/>
        <v>343</v>
      </c>
      <c r="T441" s="61"/>
      <c r="U441" s="61"/>
      <c r="V441" s="61" t="s">
        <v>937</v>
      </c>
      <c r="W441" s="61" t="s">
        <v>937</v>
      </c>
      <c r="X441" s="61" t="s">
        <v>937</v>
      </c>
      <c r="Y441" s="61" t="s">
        <v>937</v>
      </c>
      <c r="Z441" s="61" t="s">
        <v>937</v>
      </c>
      <c r="AA441" s="61" t="s">
        <v>937</v>
      </c>
      <c r="AB441" s="61" t="s">
        <v>937</v>
      </c>
      <c r="AC441" s="61" t="s">
        <v>937</v>
      </c>
      <c r="AD441" s="61" t="s">
        <v>937</v>
      </c>
      <c r="AE441" s="61" t="s">
        <v>1153</v>
      </c>
      <c r="AF441" s="121"/>
      <c r="AG441" s="5" t="s">
        <v>8846</v>
      </c>
      <c r="AH441" s="5" t="s">
        <v>1830</v>
      </c>
      <c r="AI441" s="93" t="s">
        <v>7293</v>
      </c>
      <c r="AJ441" s="5" t="s">
        <v>2228</v>
      </c>
      <c r="AK441" s="174" t="s">
        <v>7294</v>
      </c>
      <c r="AL441" s="5" t="s">
        <v>2616</v>
      </c>
      <c r="AM441" s="5" t="s">
        <v>3644</v>
      </c>
      <c r="AN441" s="5" t="s">
        <v>2616</v>
      </c>
      <c r="AO441" s="5" t="s">
        <v>3644</v>
      </c>
      <c r="AP441" s="5" t="s">
        <v>1153</v>
      </c>
      <c r="AQ441" s="5" t="s">
        <v>3644</v>
      </c>
      <c r="AR441" s="5" t="s">
        <v>1153</v>
      </c>
      <c r="AS441" s="5" t="s">
        <v>3644</v>
      </c>
      <c r="AT441" s="5" t="s">
        <v>1153</v>
      </c>
      <c r="AU441" s="5" t="s">
        <v>3644</v>
      </c>
      <c r="AV441" s="5" t="s">
        <v>1153</v>
      </c>
      <c r="AW441" s="5" t="s">
        <v>3644</v>
      </c>
      <c r="AX441" s="5" t="s">
        <v>1153</v>
      </c>
      <c r="AY441" s="5" t="s">
        <v>3644</v>
      </c>
      <c r="AZ441" s="5" t="s">
        <v>1153</v>
      </c>
      <c r="BA441" s="5" t="s">
        <v>3644</v>
      </c>
      <c r="BB441" s="33" t="s">
        <v>781</v>
      </c>
      <c r="BC441" s="92">
        <v>44215</v>
      </c>
      <c r="BD441" s="33" t="s">
        <v>954</v>
      </c>
      <c r="BE441" s="100">
        <v>44713</v>
      </c>
      <c r="BF441" s="8" t="s">
        <v>7216</v>
      </c>
      <c r="BG441" s="8" t="s">
        <v>4813</v>
      </c>
      <c r="BH441" s="61" t="s">
        <v>4804</v>
      </c>
      <c r="BI441" s="61" t="s">
        <v>2296</v>
      </c>
      <c r="BJ441" s="44" t="s">
        <v>1885</v>
      </c>
      <c r="BK441" s="104" t="s">
        <v>1153</v>
      </c>
      <c r="BL441" s="104" t="s">
        <v>1153</v>
      </c>
      <c r="BN441" s="8" t="s">
        <v>5121</v>
      </c>
      <c r="BO441" s="8" t="s">
        <v>5252</v>
      </c>
      <c r="BP441" s="8" t="s">
        <v>5253</v>
      </c>
      <c r="BQ441" s="8"/>
    </row>
    <row r="442" spans="1:274" s="62" customFormat="1" ht="90" hidden="1" customHeight="1" x14ac:dyDescent="0.25">
      <c r="A442" s="106" t="s">
        <v>1670</v>
      </c>
      <c r="B442" s="17" t="s">
        <v>1327</v>
      </c>
      <c r="C442" s="100">
        <v>43991</v>
      </c>
      <c r="D442" s="100" t="s">
        <v>4288</v>
      </c>
      <c r="E442" s="197" t="s">
        <v>1114</v>
      </c>
      <c r="F442" s="5" t="s">
        <v>7295</v>
      </c>
      <c r="G442" s="198" t="s">
        <v>1242</v>
      </c>
      <c r="H442" s="198" t="s">
        <v>1243</v>
      </c>
      <c r="I442" s="198" t="s">
        <v>1244</v>
      </c>
      <c r="J442" s="158" t="s">
        <v>1245</v>
      </c>
      <c r="K442" s="109">
        <v>1</v>
      </c>
      <c r="L442" s="307">
        <v>44136</v>
      </c>
      <c r="M442" s="307">
        <v>44196</v>
      </c>
      <c r="N442" s="39">
        <f t="shared" si="13"/>
        <v>9</v>
      </c>
      <c r="O442" s="147">
        <v>1</v>
      </c>
      <c r="P442" s="8" t="s">
        <v>116</v>
      </c>
      <c r="Q442" s="8" t="s">
        <v>60</v>
      </c>
      <c r="R442" s="153" t="s">
        <v>7296</v>
      </c>
      <c r="S442" s="146">
        <f t="shared" si="12"/>
        <v>377</v>
      </c>
      <c r="T442" s="61"/>
      <c r="U442" s="61"/>
      <c r="V442" s="61" t="s">
        <v>937</v>
      </c>
      <c r="W442" s="61" t="s">
        <v>937</v>
      </c>
      <c r="X442" s="61" t="s">
        <v>937</v>
      </c>
      <c r="Y442" s="61" t="s">
        <v>937</v>
      </c>
      <c r="Z442" s="61" t="s">
        <v>937</v>
      </c>
      <c r="AA442" s="61" t="s">
        <v>937</v>
      </c>
      <c r="AB442" s="61" t="s">
        <v>937</v>
      </c>
      <c r="AC442" s="61" t="s">
        <v>937</v>
      </c>
      <c r="AD442" s="61" t="s">
        <v>937</v>
      </c>
      <c r="AE442" s="61" t="s">
        <v>1153</v>
      </c>
      <c r="AF442" s="121"/>
      <c r="AG442" s="5" t="s">
        <v>8846</v>
      </c>
      <c r="AH442" s="5" t="s">
        <v>1831</v>
      </c>
      <c r="AI442" s="5" t="s">
        <v>7297</v>
      </c>
      <c r="AJ442" s="5" t="s">
        <v>8872</v>
      </c>
      <c r="AK442" s="5" t="s">
        <v>7298</v>
      </c>
      <c r="AL442" s="5" t="s">
        <v>2616</v>
      </c>
      <c r="AM442" s="5" t="s">
        <v>3644</v>
      </c>
      <c r="AN442" s="5" t="s">
        <v>2616</v>
      </c>
      <c r="AO442" s="5" t="s">
        <v>3644</v>
      </c>
      <c r="AP442" s="5" t="s">
        <v>1153</v>
      </c>
      <c r="AQ442" s="5" t="s">
        <v>3644</v>
      </c>
      <c r="AR442" s="5" t="s">
        <v>1153</v>
      </c>
      <c r="AS442" s="5" t="s">
        <v>3644</v>
      </c>
      <c r="AT442" s="5" t="s">
        <v>1153</v>
      </c>
      <c r="AU442" s="5" t="s">
        <v>3644</v>
      </c>
      <c r="AV442" s="5" t="s">
        <v>1153</v>
      </c>
      <c r="AW442" s="5" t="s">
        <v>3644</v>
      </c>
      <c r="AX442" s="5" t="s">
        <v>1153</v>
      </c>
      <c r="AY442" s="5" t="s">
        <v>3644</v>
      </c>
      <c r="AZ442" s="5" t="s">
        <v>1153</v>
      </c>
      <c r="BA442" s="5" t="s">
        <v>3644</v>
      </c>
      <c r="BB442" s="33" t="s">
        <v>781</v>
      </c>
      <c r="BC442" s="92">
        <v>44215</v>
      </c>
      <c r="BD442" s="33" t="s">
        <v>954</v>
      </c>
      <c r="BE442" s="100">
        <v>44713</v>
      </c>
      <c r="BF442" s="8" t="s">
        <v>7216</v>
      </c>
      <c r="BG442" s="8" t="s">
        <v>4813</v>
      </c>
      <c r="BH442" s="61" t="s">
        <v>4804</v>
      </c>
      <c r="BI442" s="61" t="s">
        <v>2296</v>
      </c>
      <c r="BJ442" s="44" t="s">
        <v>1885</v>
      </c>
      <c r="BK442" s="104" t="s">
        <v>1153</v>
      </c>
      <c r="BL442" s="104" t="s">
        <v>1153</v>
      </c>
      <c r="BM442" s="10"/>
      <c r="BN442" s="8" t="s">
        <v>5121</v>
      </c>
      <c r="BO442" s="8" t="s">
        <v>5252</v>
      </c>
      <c r="BP442" s="8" t="s">
        <v>5253</v>
      </c>
      <c r="BQ442" s="8"/>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row>
    <row r="443" spans="1:274" ht="90" hidden="1" customHeight="1" x14ac:dyDescent="0.25">
      <c r="A443" s="106" t="s">
        <v>1671</v>
      </c>
      <c r="B443" s="17" t="s">
        <v>1327</v>
      </c>
      <c r="C443" s="100">
        <v>43991</v>
      </c>
      <c r="D443" s="100" t="s">
        <v>4288</v>
      </c>
      <c r="E443" s="197" t="s">
        <v>1026</v>
      </c>
      <c r="F443" s="5" t="s">
        <v>7299</v>
      </c>
      <c r="G443" s="198" t="s">
        <v>1246</v>
      </c>
      <c r="H443" s="198" t="s">
        <v>1247</v>
      </c>
      <c r="I443" s="198" t="s">
        <v>1211</v>
      </c>
      <c r="J443" s="158" t="s">
        <v>484</v>
      </c>
      <c r="K443" s="104">
        <v>4</v>
      </c>
      <c r="L443" s="307">
        <v>44046</v>
      </c>
      <c r="M443" s="307">
        <v>44053</v>
      </c>
      <c r="N443" s="39">
        <f t="shared" si="13"/>
        <v>1</v>
      </c>
      <c r="O443" s="147">
        <v>4</v>
      </c>
      <c r="P443" s="8" t="s">
        <v>48</v>
      </c>
      <c r="Q443" s="8"/>
      <c r="R443" s="153" t="s">
        <v>7300</v>
      </c>
      <c r="S443" s="146">
        <f t="shared" si="12"/>
        <v>200</v>
      </c>
      <c r="T443" s="61"/>
      <c r="U443" s="61"/>
      <c r="V443" s="61" t="s">
        <v>937</v>
      </c>
      <c r="W443" s="61" t="s">
        <v>937</v>
      </c>
      <c r="X443" s="61" t="s">
        <v>937</v>
      </c>
      <c r="Y443" s="61" t="s">
        <v>937</v>
      </c>
      <c r="Z443" s="61" t="s">
        <v>937</v>
      </c>
      <c r="AA443" s="61" t="s">
        <v>937</v>
      </c>
      <c r="AB443" s="61" t="s">
        <v>937</v>
      </c>
      <c r="AC443" s="61" t="s">
        <v>937</v>
      </c>
      <c r="AD443" s="61" t="s">
        <v>937</v>
      </c>
      <c r="AE443" s="61" t="s">
        <v>1153</v>
      </c>
      <c r="AF443" s="121"/>
      <c r="AG443" s="5" t="s">
        <v>8846</v>
      </c>
      <c r="AH443" s="5" t="s">
        <v>8873</v>
      </c>
      <c r="AI443" s="5" t="s">
        <v>7229</v>
      </c>
      <c r="AJ443" s="5" t="s">
        <v>2207</v>
      </c>
      <c r="AK443" s="5" t="s">
        <v>2207</v>
      </c>
      <c r="AL443" s="5" t="s">
        <v>2616</v>
      </c>
      <c r="AM443" s="5" t="s">
        <v>2207</v>
      </c>
      <c r="AN443" s="5" t="s">
        <v>2616</v>
      </c>
      <c r="AO443" s="5" t="s">
        <v>2207</v>
      </c>
      <c r="AP443" s="5" t="s">
        <v>1153</v>
      </c>
      <c r="AQ443" s="5" t="s">
        <v>2207</v>
      </c>
      <c r="AR443" s="5" t="s">
        <v>1153</v>
      </c>
      <c r="AS443" s="5" t="s">
        <v>2207</v>
      </c>
      <c r="AT443" s="5" t="s">
        <v>1153</v>
      </c>
      <c r="AU443" s="5" t="s">
        <v>2207</v>
      </c>
      <c r="AV443" s="5" t="s">
        <v>1153</v>
      </c>
      <c r="AW443" s="5" t="s">
        <v>2207</v>
      </c>
      <c r="AX443" s="5" t="s">
        <v>1153</v>
      </c>
      <c r="AY443" s="5" t="s">
        <v>2207</v>
      </c>
      <c r="AZ443" s="5" t="s">
        <v>1153</v>
      </c>
      <c r="BA443" s="5" t="s">
        <v>2207</v>
      </c>
      <c r="BB443" s="33" t="s">
        <v>781</v>
      </c>
      <c r="BC443" s="100">
        <v>44126</v>
      </c>
      <c r="BD443" s="33" t="s">
        <v>954</v>
      </c>
      <c r="BE443" s="100">
        <v>44713</v>
      </c>
      <c r="BF443" s="8" t="s">
        <v>7216</v>
      </c>
      <c r="BG443" s="8" t="s">
        <v>4813</v>
      </c>
      <c r="BH443" s="61" t="s">
        <v>4804</v>
      </c>
      <c r="BI443" s="61" t="s">
        <v>2296</v>
      </c>
      <c r="BJ443" s="44" t="s">
        <v>1885</v>
      </c>
      <c r="BK443" s="104" t="s">
        <v>1153</v>
      </c>
      <c r="BL443" s="104" t="s">
        <v>1153</v>
      </c>
      <c r="BN443" s="17" t="s">
        <v>5127</v>
      </c>
      <c r="BO443" s="8" t="s">
        <v>5254</v>
      </c>
      <c r="BP443" s="8" t="s">
        <v>5246</v>
      </c>
      <c r="BQ443" s="8"/>
    </row>
    <row r="444" spans="1:274" ht="90" hidden="1" customHeight="1" x14ac:dyDescent="0.25">
      <c r="A444" s="106" t="s">
        <v>1672</v>
      </c>
      <c r="B444" s="17" t="s">
        <v>1327</v>
      </c>
      <c r="C444" s="100">
        <v>43991</v>
      </c>
      <c r="D444" s="100" t="s">
        <v>4288</v>
      </c>
      <c r="E444" s="197" t="s">
        <v>1026</v>
      </c>
      <c r="F444" s="5" t="s">
        <v>7299</v>
      </c>
      <c r="G444" s="198" t="s">
        <v>1246</v>
      </c>
      <c r="H444" s="198" t="s">
        <v>1247</v>
      </c>
      <c r="I444" s="198" t="s">
        <v>1212</v>
      </c>
      <c r="J444" s="158" t="s">
        <v>1213</v>
      </c>
      <c r="K444" s="104">
        <v>1</v>
      </c>
      <c r="L444" s="307">
        <v>44063</v>
      </c>
      <c r="M444" s="307">
        <v>44102</v>
      </c>
      <c r="N444" s="39">
        <f t="shared" si="13"/>
        <v>6</v>
      </c>
      <c r="O444" s="147">
        <v>1</v>
      </c>
      <c r="P444" s="8" t="s">
        <v>1214</v>
      </c>
      <c r="Q444" s="8" t="s">
        <v>1215</v>
      </c>
      <c r="R444" s="153" t="s">
        <v>7301</v>
      </c>
      <c r="S444" s="146">
        <f t="shared" si="12"/>
        <v>327</v>
      </c>
      <c r="T444" s="61"/>
      <c r="U444" s="61"/>
      <c r="V444" s="61" t="s">
        <v>937</v>
      </c>
      <c r="W444" s="61" t="s">
        <v>937</v>
      </c>
      <c r="X444" s="61" t="s">
        <v>937</v>
      </c>
      <c r="Y444" s="61" t="s">
        <v>937</v>
      </c>
      <c r="Z444" s="61" t="s">
        <v>937</v>
      </c>
      <c r="AA444" s="61" t="s">
        <v>937</v>
      </c>
      <c r="AB444" s="61" t="s">
        <v>937</v>
      </c>
      <c r="AC444" s="61" t="s">
        <v>937</v>
      </c>
      <c r="AD444" s="61" t="s">
        <v>937</v>
      </c>
      <c r="AE444" s="61" t="s">
        <v>1153</v>
      </c>
      <c r="AF444" s="121"/>
      <c r="AG444" s="5" t="s">
        <v>8846</v>
      </c>
      <c r="AH444" s="5" t="s">
        <v>8858</v>
      </c>
      <c r="AI444" s="5" t="s">
        <v>7231</v>
      </c>
      <c r="AJ444" s="5" t="s">
        <v>2207</v>
      </c>
      <c r="AK444" s="5" t="s">
        <v>2207</v>
      </c>
      <c r="AL444" s="5" t="s">
        <v>2616</v>
      </c>
      <c r="AM444" s="5" t="s">
        <v>2207</v>
      </c>
      <c r="AN444" s="5" t="s">
        <v>2616</v>
      </c>
      <c r="AO444" s="5" t="s">
        <v>2207</v>
      </c>
      <c r="AP444" s="5" t="s">
        <v>1153</v>
      </c>
      <c r="AQ444" s="5" t="s">
        <v>2207</v>
      </c>
      <c r="AR444" s="5" t="s">
        <v>1153</v>
      </c>
      <c r="AS444" s="5" t="s">
        <v>2207</v>
      </c>
      <c r="AT444" s="5" t="s">
        <v>1153</v>
      </c>
      <c r="AU444" s="5" t="s">
        <v>2207</v>
      </c>
      <c r="AV444" s="5" t="s">
        <v>1153</v>
      </c>
      <c r="AW444" s="5" t="s">
        <v>2207</v>
      </c>
      <c r="AX444" s="5" t="s">
        <v>1153</v>
      </c>
      <c r="AY444" s="5" t="s">
        <v>2207</v>
      </c>
      <c r="AZ444" s="5" t="s">
        <v>1153</v>
      </c>
      <c r="BA444" s="5" t="s">
        <v>2207</v>
      </c>
      <c r="BB444" s="33" t="s">
        <v>781</v>
      </c>
      <c r="BC444" s="100">
        <v>44126</v>
      </c>
      <c r="BD444" s="33" t="s">
        <v>954</v>
      </c>
      <c r="BE444" s="100">
        <v>44713</v>
      </c>
      <c r="BF444" s="8" t="s">
        <v>7216</v>
      </c>
      <c r="BG444" s="8" t="s">
        <v>4813</v>
      </c>
      <c r="BH444" s="61" t="s">
        <v>4804</v>
      </c>
      <c r="BI444" s="61" t="s">
        <v>2296</v>
      </c>
      <c r="BJ444" s="44" t="s">
        <v>1885</v>
      </c>
      <c r="BK444" s="104" t="s">
        <v>1153</v>
      </c>
      <c r="BL444" s="104" t="s">
        <v>1153</v>
      </c>
      <c r="BN444" s="17" t="s">
        <v>5127</v>
      </c>
      <c r="BO444" s="8" t="s">
        <v>5254</v>
      </c>
      <c r="BP444" s="8" t="s">
        <v>5246</v>
      </c>
      <c r="BQ444" s="8"/>
    </row>
    <row r="445" spans="1:274" ht="90" hidden="1" customHeight="1" x14ac:dyDescent="0.25">
      <c r="A445" s="106" t="s">
        <v>1673</v>
      </c>
      <c r="B445" s="17" t="s">
        <v>1327</v>
      </c>
      <c r="C445" s="100">
        <v>43991</v>
      </c>
      <c r="D445" s="100" t="s">
        <v>4288</v>
      </c>
      <c r="E445" s="197" t="s">
        <v>1026</v>
      </c>
      <c r="F445" s="5" t="s">
        <v>7299</v>
      </c>
      <c r="G445" s="5" t="s">
        <v>1246</v>
      </c>
      <c r="H445" s="5" t="s">
        <v>1247</v>
      </c>
      <c r="I445" s="5" t="s">
        <v>1216</v>
      </c>
      <c r="J445" s="198" t="s">
        <v>1217</v>
      </c>
      <c r="K445" s="104">
        <v>1</v>
      </c>
      <c r="L445" s="307">
        <v>44063</v>
      </c>
      <c r="M445" s="307">
        <v>44196</v>
      </c>
      <c r="N445" s="39">
        <f t="shared" si="13"/>
        <v>19</v>
      </c>
      <c r="O445" s="164">
        <v>0</v>
      </c>
      <c r="P445" s="8" t="s">
        <v>1214</v>
      </c>
      <c r="Q445" s="8"/>
      <c r="R445" s="5" t="s">
        <v>7302</v>
      </c>
      <c r="S445" s="146">
        <f t="shared" si="12"/>
        <v>341</v>
      </c>
      <c r="T445" s="61"/>
      <c r="U445" s="61"/>
      <c r="V445" s="61" t="s">
        <v>937</v>
      </c>
      <c r="W445" s="61" t="s">
        <v>937</v>
      </c>
      <c r="X445" s="61" t="s">
        <v>937</v>
      </c>
      <c r="Y445" s="61" t="s">
        <v>937</v>
      </c>
      <c r="Z445" s="61" t="s">
        <v>937</v>
      </c>
      <c r="AA445" s="61" t="s">
        <v>937</v>
      </c>
      <c r="AB445" s="61" t="s">
        <v>937</v>
      </c>
      <c r="AC445" s="61" t="s">
        <v>937</v>
      </c>
      <c r="AD445" s="61" t="s">
        <v>937</v>
      </c>
      <c r="AE445" s="61" t="s">
        <v>1153</v>
      </c>
      <c r="AF445" s="121"/>
      <c r="AG445" s="5" t="s">
        <v>8846</v>
      </c>
      <c r="AH445" s="5" t="s">
        <v>7233</v>
      </c>
      <c r="AI445" s="5" t="s">
        <v>7303</v>
      </c>
      <c r="AJ445" s="5" t="s">
        <v>8874</v>
      </c>
      <c r="AK445" s="5" t="s">
        <v>7235</v>
      </c>
      <c r="AL445" s="5" t="s">
        <v>7304</v>
      </c>
      <c r="AM445" s="5" t="s">
        <v>7305</v>
      </c>
      <c r="AN445" s="65" t="s">
        <v>2616</v>
      </c>
      <c r="AO445" s="65" t="s">
        <v>3860</v>
      </c>
      <c r="AP445" s="5" t="s">
        <v>1153</v>
      </c>
      <c r="AQ445" s="65" t="s">
        <v>3860</v>
      </c>
      <c r="AR445" s="65" t="s">
        <v>1153</v>
      </c>
      <c r="AS445" s="65" t="s">
        <v>3860</v>
      </c>
      <c r="AT445" s="65" t="s">
        <v>1153</v>
      </c>
      <c r="AU445" s="65" t="s">
        <v>3860</v>
      </c>
      <c r="AV445" s="65" t="s">
        <v>1153</v>
      </c>
      <c r="AW445" s="65" t="s">
        <v>3860</v>
      </c>
      <c r="AX445" s="65" t="s">
        <v>1153</v>
      </c>
      <c r="AY445" s="65" t="s">
        <v>3860</v>
      </c>
      <c r="AZ445" s="65" t="s">
        <v>1153</v>
      </c>
      <c r="BA445" s="65" t="s">
        <v>3860</v>
      </c>
      <c r="BB445" s="33" t="s">
        <v>957</v>
      </c>
      <c r="BC445" s="100">
        <v>44377</v>
      </c>
      <c r="BD445" s="33" t="s">
        <v>1808</v>
      </c>
      <c r="BE445" s="100">
        <v>44377</v>
      </c>
      <c r="BF445" s="65" t="s">
        <v>2774</v>
      </c>
      <c r="BG445" s="96" t="s">
        <v>1153</v>
      </c>
      <c r="BH445" s="96" t="s">
        <v>9246</v>
      </c>
      <c r="BI445" s="96" t="s">
        <v>9258</v>
      </c>
      <c r="BJ445" s="44" t="s">
        <v>4368</v>
      </c>
      <c r="BK445" s="104" t="s">
        <v>2581</v>
      </c>
      <c r="BL445" s="104" t="s">
        <v>3064</v>
      </c>
      <c r="BN445" s="17" t="s">
        <v>5127</v>
      </c>
      <c r="BO445" s="8" t="s">
        <v>5254</v>
      </c>
      <c r="BP445" s="8" t="s">
        <v>5246</v>
      </c>
      <c r="BQ445" s="8"/>
    </row>
    <row r="446" spans="1:274" s="62" customFormat="1" ht="90" hidden="1" customHeight="1" x14ac:dyDescent="0.25">
      <c r="A446" s="106" t="s">
        <v>1674</v>
      </c>
      <c r="B446" s="17" t="s">
        <v>1327</v>
      </c>
      <c r="C446" s="100">
        <v>43991</v>
      </c>
      <c r="D446" s="100" t="s">
        <v>4287</v>
      </c>
      <c r="E446" s="197" t="s">
        <v>1115</v>
      </c>
      <c r="F446" s="5" t="s">
        <v>7306</v>
      </c>
      <c r="G446" s="198" t="s">
        <v>1248</v>
      </c>
      <c r="H446" s="198" t="s">
        <v>1249</v>
      </c>
      <c r="I446" s="198" t="s">
        <v>1250</v>
      </c>
      <c r="J446" s="158" t="s">
        <v>1251</v>
      </c>
      <c r="K446" s="179">
        <v>1</v>
      </c>
      <c r="L446" s="307">
        <v>44046</v>
      </c>
      <c r="M446" s="307">
        <v>44165</v>
      </c>
      <c r="N446" s="39">
        <f t="shared" si="13"/>
        <v>17</v>
      </c>
      <c r="O446" s="147">
        <v>1</v>
      </c>
      <c r="P446" s="8" t="s">
        <v>116</v>
      </c>
      <c r="Q446" s="8" t="s">
        <v>60</v>
      </c>
      <c r="R446" s="89" t="s">
        <v>7307</v>
      </c>
      <c r="S446" s="146">
        <f t="shared" si="12"/>
        <v>98</v>
      </c>
      <c r="T446" s="61"/>
      <c r="U446" s="61"/>
      <c r="V446" s="61" t="s">
        <v>937</v>
      </c>
      <c r="W446" s="61" t="s">
        <v>937</v>
      </c>
      <c r="X446" s="61" t="s">
        <v>937</v>
      </c>
      <c r="Y446" s="61" t="s">
        <v>937</v>
      </c>
      <c r="Z446" s="61" t="s">
        <v>937</v>
      </c>
      <c r="AA446" s="61" t="s">
        <v>937</v>
      </c>
      <c r="AB446" s="61" t="s">
        <v>937</v>
      </c>
      <c r="AC446" s="61" t="s">
        <v>937</v>
      </c>
      <c r="AD446" s="61" t="s">
        <v>937</v>
      </c>
      <c r="AE446" s="61" t="s">
        <v>1153</v>
      </c>
      <c r="AF446" s="121"/>
      <c r="AG446" s="5" t="s">
        <v>8846</v>
      </c>
      <c r="AH446" s="5" t="s">
        <v>8875</v>
      </c>
      <c r="AI446" s="98" t="s">
        <v>7308</v>
      </c>
      <c r="AJ446" s="5" t="s">
        <v>2229</v>
      </c>
      <c r="AK446" s="98" t="s">
        <v>7309</v>
      </c>
      <c r="AL446" s="5" t="s">
        <v>2616</v>
      </c>
      <c r="AM446" s="5" t="s">
        <v>3644</v>
      </c>
      <c r="AN446" s="5" t="s">
        <v>2616</v>
      </c>
      <c r="AO446" s="5" t="s">
        <v>3644</v>
      </c>
      <c r="AP446" s="5" t="s">
        <v>1153</v>
      </c>
      <c r="AQ446" s="5" t="s">
        <v>3644</v>
      </c>
      <c r="AR446" s="5" t="s">
        <v>1153</v>
      </c>
      <c r="AS446" s="5" t="s">
        <v>3644</v>
      </c>
      <c r="AT446" s="5" t="s">
        <v>1153</v>
      </c>
      <c r="AU446" s="5" t="s">
        <v>3644</v>
      </c>
      <c r="AV446" s="5" t="s">
        <v>1153</v>
      </c>
      <c r="AW446" s="5" t="s">
        <v>3644</v>
      </c>
      <c r="AX446" s="5" t="s">
        <v>1153</v>
      </c>
      <c r="AY446" s="5" t="s">
        <v>3644</v>
      </c>
      <c r="AZ446" s="5" t="s">
        <v>1153</v>
      </c>
      <c r="BA446" s="5" t="s">
        <v>3644</v>
      </c>
      <c r="BB446" s="33" t="s">
        <v>781</v>
      </c>
      <c r="BC446" s="92">
        <v>44225</v>
      </c>
      <c r="BD446" s="33" t="s">
        <v>4373</v>
      </c>
      <c r="BE446" s="100">
        <v>44713</v>
      </c>
      <c r="BF446" s="8" t="s">
        <v>7310</v>
      </c>
      <c r="BG446" s="8" t="s">
        <v>4813</v>
      </c>
      <c r="BH446" s="61" t="s">
        <v>4804</v>
      </c>
      <c r="BI446" s="61" t="s">
        <v>2296</v>
      </c>
      <c r="BJ446" s="8" t="s">
        <v>1886</v>
      </c>
      <c r="BK446" s="104" t="s">
        <v>2581</v>
      </c>
      <c r="BL446" s="109" t="s">
        <v>4930</v>
      </c>
      <c r="BM446" s="10"/>
      <c r="BN446" s="8" t="s">
        <v>5133</v>
      </c>
      <c r="BO446" s="159" t="s">
        <v>5255</v>
      </c>
      <c r="BP446" s="159"/>
      <c r="BQ446" s="8"/>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row>
    <row r="447" spans="1:274" ht="90" hidden="1" customHeight="1" x14ac:dyDescent="0.25">
      <c r="A447" s="106" t="s">
        <v>1675</v>
      </c>
      <c r="B447" s="17" t="s">
        <v>1327</v>
      </c>
      <c r="C447" s="100">
        <v>43991</v>
      </c>
      <c r="D447" s="100" t="s">
        <v>4287</v>
      </c>
      <c r="E447" s="197" t="s">
        <v>1115</v>
      </c>
      <c r="F447" s="5" t="s">
        <v>7306</v>
      </c>
      <c r="G447" s="198" t="s">
        <v>1248</v>
      </c>
      <c r="H447" s="198" t="s">
        <v>1249</v>
      </c>
      <c r="I447" s="198" t="s">
        <v>1252</v>
      </c>
      <c r="J447" s="158" t="s">
        <v>1253</v>
      </c>
      <c r="K447" s="179">
        <v>2</v>
      </c>
      <c r="L447" s="307">
        <v>44046</v>
      </c>
      <c r="M447" s="307">
        <v>44165</v>
      </c>
      <c r="N447" s="39">
        <f t="shared" si="13"/>
        <v>17</v>
      </c>
      <c r="O447" s="147">
        <v>2</v>
      </c>
      <c r="P447" s="8" t="s">
        <v>116</v>
      </c>
      <c r="Q447" s="8" t="s">
        <v>60</v>
      </c>
      <c r="R447" s="89" t="s">
        <v>7311</v>
      </c>
      <c r="S447" s="146">
        <f t="shared" si="12"/>
        <v>362</v>
      </c>
      <c r="T447" s="61"/>
      <c r="U447" s="61"/>
      <c r="V447" s="61" t="s">
        <v>937</v>
      </c>
      <c r="W447" s="61" t="s">
        <v>937</v>
      </c>
      <c r="X447" s="61" t="s">
        <v>937</v>
      </c>
      <c r="Y447" s="61" t="s">
        <v>937</v>
      </c>
      <c r="Z447" s="61" t="s">
        <v>937</v>
      </c>
      <c r="AA447" s="61" t="s">
        <v>937</v>
      </c>
      <c r="AB447" s="61" t="s">
        <v>937</v>
      </c>
      <c r="AC447" s="61" t="s">
        <v>937</v>
      </c>
      <c r="AD447" s="61" t="s">
        <v>937</v>
      </c>
      <c r="AE447" s="61" t="s">
        <v>1153</v>
      </c>
      <c r="AF447" s="121"/>
      <c r="AG447" s="5" t="s">
        <v>8846</v>
      </c>
      <c r="AH447" s="5" t="s">
        <v>1832</v>
      </c>
      <c r="AI447" s="5" t="s">
        <v>7312</v>
      </c>
      <c r="AJ447" s="5" t="s">
        <v>2230</v>
      </c>
      <c r="AK447" s="5" t="s">
        <v>7313</v>
      </c>
      <c r="AL447" s="5" t="s">
        <v>937</v>
      </c>
      <c r="AM447" s="5" t="s">
        <v>9299</v>
      </c>
      <c r="AN447" s="5" t="s">
        <v>937</v>
      </c>
      <c r="AO447" s="5" t="s">
        <v>9299</v>
      </c>
      <c r="AP447" s="5" t="s">
        <v>937</v>
      </c>
      <c r="AQ447" s="5" t="s">
        <v>9299</v>
      </c>
      <c r="AR447" s="5" t="s">
        <v>937</v>
      </c>
      <c r="AS447" s="5" t="s">
        <v>9299</v>
      </c>
      <c r="AT447" s="5" t="s">
        <v>937</v>
      </c>
      <c r="AU447" s="5" t="s">
        <v>9299</v>
      </c>
      <c r="AV447" s="5" t="s">
        <v>937</v>
      </c>
      <c r="AW447" s="5" t="s">
        <v>9299</v>
      </c>
      <c r="AX447" s="5" t="s">
        <v>937</v>
      </c>
      <c r="AY447" s="5" t="s">
        <v>9299</v>
      </c>
      <c r="AZ447" s="5" t="s">
        <v>937</v>
      </c>
      <c r="BA447" s="5" t="s">
        <v>9299</v>
      </c>
      <c r="BB447" s="33" t="s">
        <v>902</v>
      </c>
      <c r="BC447" s="92">
        <v>44215</v>
      </c>
      <c r="BD447" s="33" t="s">
        <v>4373</v>
      </c>
      <c r="BE447" s="100">
        <v>44713</v>
      </c>
      <c r="BF447" s="8" t="s">
        <v>7314</v>
      </c>
      <c r="BG447" s="8" t="s">
        <v>4813</v>
      </c>
      <c r="BH447" s="61" t="s">
        <v>4804</v>
      </c>
      <c r="BI447" s="61" t="s">
        <v>2296</v>
      </c>
      <c r="BJ447" s="8" t="s">
        <v>1886</v>
      </c>
      <c r="BK447" s="104" t="s">
        <v>2581</v>
      </c>
      <c r="BL447" s="109" t="s">
        <v>4930</v>
      </c>
      <c r="BN447" s="8" t="s">
        <v>5133</v>
      </c>
      <c r="BO447" s="159" t="s">
        <v>5255</v>
      </c>
      <c r="BP447" s="159"/>
      <c r="BQ447" s="8"/>
    </row>
    <row r="448" spans="1:274" ht="90" hidden="1" customHeight="1" x14ac:dyDescent="0.25">
      <c r="A448" s="106" t="s">
        <v>1676</v>
      </c>
      <c r="B448" s="17" t="s">
        <v>1327</v>
      </c>
      <c r="C448" s="100">
        <v>43991</v>
      </c>
      <c r="D448" s="100" t="s">
        <v>4287</v>
      </c>
      <c r="E448" s="197" t="s">
        <v>1115</v>
      </c>
      <c r="F448" s="5" t="s">
        <v>7306</v>
      </c>
      <c r="G448" s="198" t="s">
        <v>1248</v>
      </c>
      <c r="H448" s="198" t="s">
        <v>1249</v>
      </c>
      <c r="I448" s="198" t="s">
        <v>1254</v>
      </c>
      <c r="J448" s="158" t="s">
        <v>1255</v>
      </c>
      <c r="K448" s="179">
        <v>1</v>
      </c>
      <c r="L448" s="307">
        <v>44046</v>
      </c>
      <c r="M448" s="307">
        <v>44165</v>
      </c>
      <c r="N448" s="39">
        <f t="shared" si="13"/>
        <v>17</v>
      </c>
      <c r="O448" s="147">
        <v>1</v>
      </c>
      <c r="P448" s="8" t="s">
        <v>116</v>
      </c>
      <c r="Q448" s="8" t="s">
        <v>60</v>
      </c>
      <c r="R448" s="89" t="s">
        <v>7315</v>
      </c>
      <c r="S448" s="146">
        <f t="shared" si="12"/>
        <v>388</v>
      </c>
      <c r="T448" s="61"/>
      <c r="U448" s="61"/>
      <c r="V448" s="61" t="s">
        <v>937</v>
      </c>
      <c r="W448" s="61" t="s">
        <v>937</v>
      </c>
      <c r="X448" s="61" t="s">
        <v>937</v>
      </c>
      <c r="Y448" s="61" t="s">
        <v>937</v>
      </c>
      <c r="Z448" s="61" t="s">
        <v>937</v>
      </c>
      <c r="AA448" s="61" t="s">
        <v>937</v>
      </c>
      <c r="AB448" s="61" t="s">
        <v>937</v>
      </c>
      <c r="AC448" s="61" t="s">
        <v>937</v>
      </c>
      <c r="AD448" s="61" t="s">
        <v>937</v>
      </c>
      <c r="AE448" s="61" t="s">
        <v>1153</v>
      </c>
      <c r="AF448" s="121"/>
      <c r="AG448" s="5" t="s">
        <v>8846</v>
      </c>
      <c r="AH448" s="5" t="s">
        <v>1832</v>
      </c>
      <c r="AI448" s="5" t="s">
        <v>7316</v>
      </c>
      <c r="AJ448" s="5" t="s">
        <v>2231</v>
      </c>
      <c r="AK448" s="5" t="s">
        <v>7317</v>
      </c>
      <c r="AL448" s="5" t="s">
        <v>937</v>
      </c>
      <c r="AM448" s="5" t="s">
        <v>9299</v>
      </c>
      <c r="AN448" s="5" t="s">
        <v>937</v>
      </c>
      <c r="AO448" s="5" t="s">
        <v>9299</v>
      </c>
      <c r="AP448" s="5" t="s">
        <v>937</v>
      </c>
      <c r="AQ448" s="5" t="s">
        <v>9299</v>
      </c>
      <c r="AR448" s="5" t="s">
        <v>937</v>
      </c>
      <c r="AS448" s="5" t="s">
        <v>9299</v>
      </c>
      <c r="AT448" s="5" t="s">
        <v>937</v>
      </c>
      <c r="AU448" s="5" t="s">
        <v>9299</v>
      </c>
      <c r="AV448" s="5" t="s">
        <v>937</v>
      </c>
      <c r="AW448" s="5" t="s">
        <v>9299</v>
      </c>
      <c r="AX448" s="5" t="s">
        <v>937</v>
      </c>
      <c r="AY448" s="5" t="s">
        <v>9299</v>
      </c>
      <c r="AZ448" s="5" t="s">
        <v>937</v>
      </c>
      <c r="BA448" s="5" t="s">
        <v>9299</v>
      </c>
      <c r="BB448" s="33" t="s">
        <v>902</v>
      </c>
      <c r="BC448" s="92">
        <v>44215</v>
      </c>
      <c r="BD448" s="33" t="s">
        <v>4373</v>
      </c>
      <c r="BE448" s="100">
        <v>44713</v>
      </c>
      <c r="BF448" s="8" t="s">
        <v>7318</v>
      </c>
      <c r="BG448" s="8" t="s">
        <v>4813</v>
      </c>
      <c r="BH448" s="61" t="s">
        <v>4804</v>
      </c>
      <c r="BI448" s="61" t="s">
        <v>2296</v>
      </c>
      <c r="BJ448" s="8" t="s">
        <v>1886</v>
      </c>
      <c r="BK448" s="104" t="s">
        <v>2581</v>
      </c>
      <c r="BL448" s="109" t="s">
        <v>4930</v>
      </c>
      <c r="BN448" s="8" t="s">
        <v>5133</v>
      </c>
      <c r="BO448" s="159" t="s">
        <v>5255</v>
      </c>
      <c r="BP448" s="159"/>
      <c r="BQ448" s="8"/>
    </row>
    <row r="449" spans="1:69" ht="90" hidden="1" customHeight="1" x14ac:dyDescent="0.25">
      <c r="A449" s="106" t="s">
        <v>1677</v>
      </c>
      <c r="B449" s="17" t="s">
        <v>1327</v>
      </c>
      <c r="C449" s="100">
        <v>43991</v>
      </c>
      <c r="D449" s="100" t="s">
        <v>4287</v>
      </c>
      <c r="E449" s="197" t="s">
        <v>1115</v>
      </c>
      <c r="F449" s="5" t="s">
        <v>7306</v>
      </c>
      <c r="G449" s="198" t="s">
        <v>1248</v>
      </c>
      <c r="H449" s="198" t="s">
        <v>1249</v>
      </c>
      <c r="I449" s="198" t="s">
        <v>1256</v>
      </c>
      <c r="J449" s="158" t="s">
        <v>1257</v>
      </c>
      <c r="K449" s="179">
        <v>1</v>
      </c>
      <c r="L449" s="307">
        <v>44046</v>
      </c>
      <c r="M449" s="307">
        <v>44165</v>
      </c>
      <c r="N449" s="39">
        <f t="shared" si="13"/>
        <v>17</v>
      </c>
      <c r="O449" s="147">
        <v>1</v>
      </c>
      <c r="P449" s="8" t="s">
        <v>116</v>
      </c>
      <c r="Q449" s="8" t="s">
        <v>60</v>
      </c>
      <c r="R449" s="153" t="s">
        <v>7319</v>
      </c>
      <c r="S449" s="146">
        <f t="shared" si="12"/>
        <v>279</v>
      </c>
      <c r="T449" s="61"/>
      <c r="U449" s="61"/>
      <c r="V449" s="61" t="s">
        <v>937</v>
      </c>
      <c r="W449" s="61" t="s">
        <v>937</v>
      </c>
      <c r="X449" s="61" t="s">
        <v>937</v>
      </c>
      <c r="Y449" s="61" t="s">
        <v>937</v>
      </c>
      <c r="Z449" s="61" t="s">
        <v>937</v>
      </c>
      <c r="AA449" s="61" t="s">
        <v>937</v>
      </c>
      <c r="AB449" s="61" t="s">
        <v>937</v>
      </c>
      <c r="AC449" s="61" t="s">
        <v>937</v>
      </c>
      <c r="AD449" s="61" t="s">
        <v>937</v>
      </c>
      <c r="AE449" s="61" t="s">
        <v>1153</v>
      </c>
      <c r="AF449" s="121"/>
      <c r="AG449" s="5" t="s">
        <v>8846</v>
      </c>
      <c r="AH449" s="5" t="s">
        <v>8876</v>
      </c>
      <c r="AI449" s="5" t="s">
        <v>7320</v>
      </c>
      <c r="AJ449" s="5" t="s">
        <v>8877</v>
      </c>
      <c r="AK449" s="5" t="s">
        <v>7321</v>
      </c>
      <c r="AL449" s="5" t="s">
        <v>937</v>
      </c>
      <c r="AM449" s="5" t="s">
        <v>9299</v>
      </c>
      <c r="AN449" s="5" t="s">
        <v>937</v>
      </c>
      <c r="AO449" s="5" t="s">
        <v>9299</v>
      </c>
      <c r="AP449" s="5" t="s">
        <v>937</v>
      </c>
      <c r="AQ449" s="5" t="s">
        <v>9299</v>
      </c>
      <c r="AR449" s="5" t="s">
        <v>937</v>
      </c>
      <c r="AS449" s="5" t="s">
        <v>9299</v>
      </c>
      <c r="AT449" s="5" t="s">
        <v>937</v>
      </c>
      <c r="AU449" s="5" t="s">
        <v>9299</v>
      </c>
      <c r="AV449" s="5" t="s">
        <v>937</v>
      </c>
      <c r="AW449" s="5" t="s">
        <v>9299</v>
      </c>
      <c r="AX449" s="5" t="s">
        <v>937</v>
      </c>
      <c r="AY449" s="5" t="s">
        <v>9299</v>
      </c>
      <c r="AZ449" s="5" t="s">
        <v>937</v>
      </c>
      <c r="BA449" s="5" t="s">
        <v>9299</v>
      </c>
      <c r="BB449" s="33" t="s">
        <v>902</v>
      </c>
      <c r="BC449" s="100">
        <v>44215</v>
      </c>
      <c r="BD449" s="33" t="s">
        <v>4373</v>
      </c>
      <c r="BE449" s="100">
        <v>44713</v>
      </c>
      <c r="BF449" s="8" t="s">
        <v>7322</v>
      </c>
      <c r="BG449" s="8" t="s">
        <v>4813</v>
      </c>
      <c r="BH449" s="61" t="s">
        <v>4804</v>
      </c>
      <c r="BI449" s="61" t="s">
        <v>2296</v>
      </c>
      <c r="BJ449" s="8" t="s">
        <v>1886</v>
      </c>
      <c r="BK449" s="104" t="s">
        <v>2581</v>
      </c>
      <c r="BL449" s="109" t="s">
        <v>4930</v>
      </c>
      <c r="BN449" s="8" t="s">
        <v>5133</v>
      </c>
      <c r="BO449" s="159" t="s">
        <v>5255</v>
      </c>
      <c r="BP449" s="159"/>
      <c r="BQ449" s="8"/>
    </row>
    <row r="450" spans="1:69" ht="90" hidden="1" customHeight="1" x14ac:dyDescent="0.25">
      <c r="A450" s="106" t="s">
        <v>1678</v>
      </c>
      <c r="B450" s="17" t="s">
        <v>1327</v>
      </c>
      <c r="C450" s="100">
        <v>43991</v>
      </c>
      <c r="D450" s="100" t="s">
        <v>4288</v>
      </c>
      <c r="E450" s="197" t="s">
        <v>1029</v>
      </c>
      <c r="F450" s="5" t="s">
        <v>7323</v>
      </c>
      <c r="G450" s="5" t="s">
        <v>1258</v>
      </c>
      <c r="H450" s="5" t="s">
        <v>1259</v>
      </c>
      <c r="I450" s="5" t="s">
        <v>1260</v>
      </c>
      <c r="J450" s="158" t="s">
        <v>1261</v>
      </c>
      <c r="K450" s="179">
        <v>1</v>
      </c>
      <c r="L450" s="307">
        <v>44046</v>
      </c>
      <c r="M450" s="307">
        <v>44074</v>
      </c>
      <c r="N450" s="39">
        <f t="shared" si="13"/>
        <v>4</v>
      </c>
      <c r="O450" s="147">
        <v>1</v>
      </c>
      <c r="P450" s="8" t="s">
        <v>116</v>
      </c>
      <c r="Q450" s="8" t="s">
        <v>60</v>
      </c>
      <c r="R450" s="153" t="s">
        <v>7324</v>
      </c>
      <c r="S450" s="146">
        <f t="shared" si="12"/>
        <v>279</v>
      </c>
      <c r="T450" s="61"/>
      <c r="U450" s="61"/>
      <c r="V450" s="61" t="s">
        <v>937</v>
      </c>
      <c r="W450" s="61" t="s">
        <v>937</v>
      </c>
      <c r="X450" s="61" t="s">
        <v>937</v>
      </c>
      <c r="Y450" s="61" t="s">
        <v>937</v>
      </c>
      <c r="Z450" s="61" t="s">
        <v>937</v>
      </c>
      <c r="AA450" s="61" t="s">
        <v>937</v>
      </c>
      <c r="AB450" s="61" t="s">
        <v>937</v>
      </c>
      <c r="AC450" s="61" t="s">
        <v>937</v>
      </c>
      <c r="AD450" s="61" t="s">
        <v>937</v>
      </c>
      <c r="AE450" s="61" t="s">
        <v>1153</v>
      </c>
      <c r="AF450" s="121"/>
      <c r="AG450" s="5" t="s">
        <v>8846</v>
      </c>
      <c r="AH450" s="5" t="s">
        <v>8878</v>
      </c>
      <c r="AI450" s="5" t="s">
        <v>7325</v>
      </c>
      <c r="AJ450" s="5" t="s">
        <v>8879</v>
      </c>
      <c r="AK450" s="5" t="s">
        <v>7326</v>
      </c>
      <c r="AL450" s="5" t="s">
        <v>937</v>
      </c>
      <c r="AM450" s="5" t="s">
        <v>9299</v>
      </c>
      <c r="AN450" s="5" t="s">
        <v>937</v>
      </c>
      <c r="AO450" s="5" t="s">
        <v>9299</v>
      </c>
      <c r="AP450" s="5" t="s">
        <v>937</v>
      </c>
      <c r="AQ450" s="5" t="s">
        <v>9299</v>
      </c>
      <c r="AR450" s="5" t="s">
        <v>937</v>
      </c>
      <c r="AS450" s="5" t="s">
        <v>9299</v>
      </c>
      <c r="AT450" s="5" t="s">
        <v>937</v>
      </c>
      <c r="AU450" s="5" t="s">
        <v>9299</v>
      </c>
      <c r="AV450" s="5" t="s">
        <v>937</v>
      </c>
      <c r="AW450" s="5" t="s">
        <v>9299</v>
      </c>
      <c r="AX450" s="5" t="s">
        <v>937</v>
      </c>
      <c r="AY450" s="5" t="s">
        <v>9299</v>
      </c>
      <c r="AZ450" s="5" t="s">
        <v>937</v>
      </c>
      <c r="BA450" s="5" t="s">
        <v>9299</v>
      </c>
      <c r="BB450" s="33" t="s">
        <v>902</v>
      </c>
      <c r="BC450" s="100">
        <v>44215</v>
      </c>
      <c r="BD450" s="33" t="s">
        <v>954</v>
      </c>
      <c r="BE450" s="100">
        <v>44713</v>
      </c>
      <c r="BF450" s="8" t="s">
        <v>7216</v>
      </c>
      <c r="BG450" s="8" t="s">
        <v>4813</v>
      </c>
      <c r="BH450" s="61" t="s">
        <v>4804</v>
      </c>
      <c r="BI450" s="61" t="s">
        <v>2296</v>
      </c>
      <c r="BJ450" s="44" t="s">
        <v>1885</v>
      </c>
      <c r="BK450" s="104" t="s">
        <v>1153</v>
      </c>
      <c r="BL450" s="104" t="s">
        <v>1153</v>
      </c>
      <c r="BN450" s="8" t="s">
        <v>5133</v>
      </c>
      <c r="BO450" s="159" t="s">
        <v>5255</v>
      </c>
      <c r="BP450" s="159" t="s">
        <v>5220</v>
      </c>
      <c r="BQ450" s="8"/>
    </row>
    <row r="451" spans="1:69" ht="90" hidden="1" customHeight="1" x14ac:dyDescent="0.25">
      <c r="A451" s="106" t="s">
        <v>1679</v>
      </c>
      <c r="B451" s="17" t="s">
        <v>1327</v>
      </c>
      <c r="C451" s="100">
        <v>43991</v>
      </c>
      <c r="D451" s="100" t="s">
        <v>4288</v>
      </c>
      <c r="E451" s="197" t="s">
        <v>1029</v>
      </c>
      <c r="F451" s="5" t="s">
        <v>7323</v>
      </c>
      <c r="G451" s="5" t="s">
        <v>1258</v>
      </c>
      <c r="H451" s="5" t="s">
        <v>1259</v>
      </c>
      <c r="I451" s="5" t="s">
        <v>1216</v>
      </c>
      <c r="J451" s="198" t="s">
        <v>1217</v>
      </c>
      <c r="K451" s="104">
        <v>1</v>
      </c>
      <c r="L451" s="307">
        <v>44063</v>
      </c>
      <c r="M451" s="307">
        <v>44196</v>
      </c>
      <c r="N451" s="39">
        <f t="shared" si="13"/>
        <v>19</v>
      </c>
      <c r="O451" s="164">
        <v>0</v>
      </c>
      <c r="P451" s="8" t="s">
        <v>2607</v>
      </c>
      <c r="Q451" s="8" t="s">
        <v>1262</v>
      </c>
      <c r="R451" s="5" t="s">
        <v>7327</v>
      </c>
      <c r="S451" s="146">
        <f t="shared" si="12"/>
        <v>286</v>
      </c>
      <c r="T451" s="61"/>
      <c r="U451" s="61"/>
      <c r="V451" s="61" t="s">
        <v>937</v>
      </c>
      <c r="W451" s="61" t="s">
        <v>937</v>
      </c>
      <c r="X451" s="61" t="s">
        <v>937</v>
      </c>
      <c r="Y451" s="61" t="s">
        <v>937</v>
      </c>
      <c r="Z451" s="61" t="s">
        <v>937</v>
      </c>
      <c r="AA451" s="61" t="s">
        <v>937</v>
      </c>
      <c r="AB451" s="61" t="s">
        <v>937</v>
      </c>
      <c r="AC451" s="61" t="s">
        <v>937</v>
      </c>
      <c r="AD451" s="61" t="s">
        <v>937</v>
      </c>
      <c r="AE451" s="61" t="s">
        <v>1153</v>
      </c>
      <c r="AF451" s="121"/>
      <c r="AG451" s="5" t="s">
        <v>8846</v>
      </c>
      <c r="AH451" s="5" t="s">
        <v>7328</v>
      </c>
      <c r="AI451" s="5" t="s">
        <v>7329</v>
      </c>
      <c r="AJ451" s="5" t="s">
        <v>8874</v>
      </c>
      <c r="AK451" s="5" t="s">
        <v>7235</v>
      </c>
      <c r="AL451" s="5" t="s">
        <v>7330</v>
      </c>
      <c r="AM451" s="65" t="s">
        <v>7331</v>
      </c>
      <c r="AN451" s="65" t="s">
        <v>2616</v>
      </c>
      <c r="AO451" s="65" t="s">
        <v>3860</v>
      </c>
      <c r="AP451" s="5" t="s">
        <v>1153</v>
      </c>
      <c r="AQ451" s="65" t="s">
        <v>3860</v>
      </c>
      <c r="AR451" s="65" t="s">
        <v>1153</v>
      </c>
      <c r="AS451" s="65" t="s">
        <v>3860</v>
      </c>
      <c r="AT451" s="65" t="s">
        <v>1153</v>
      </c>
      <c r="AU451" s="65" t="s">
        <v>3860</v>
      </c>
      <c r="AV451" s="65" t="s">
        <v>1153</v>
      </c>
      <c r="AW451" s="65" t="s">
        <v>3860</v>
      </c>
      <c r="AX451" s="65" t="s">
        <v>1153</v>
      </c>
      <c r="AY451" s="65" t="s">
        <v>3860</v>
      </c>
      <c r="AZ451" s="65" t="s">
        <v>1153</v>
      </c>
      <c r="BA451" s="65" t="s">
        <v>3860</v>
      </c>
      <c r="BB451" s="33" t="s">
        <v>1329</v>
      </c>
      <c r="BC451" s="100">
        <v>44377</v>
      </c>
      <c r="BD451" s="33" t="s">
        <v>1808</v>
      </c>
      <c r="BE451" s="100">
        <v>44377</v>
      </c>
      <c r="BF451" s="65" t="s">
        <v>4155</v>
      </c>
      <c r="BG451" s="96" t="s">
        <v>1153</v>
      </c>
      <c r="BH451" s="96" t="s">
        <v>9246</v>
      </c>
      <c r="BI451" s="96" t="s">
        <v>9258</v>
      </c>
      <c r="BJ451" s="44" t="s">
        <v>4368</v>
      </c>
      <c r="BK451" s="273" t="s">
        <v>1153</v>
      </c>
      <c r="BL451" s="273" t="s">
        <v>1153</v>
      </c>
      <c r="BN451" s="8" t="s">
        <v>5133</v>
      </c>
      <c r="BO451" s="159" t="s">
        <v>5255</v>
      </c>
      <c r="BP451" s="159" t="s">
        <v>5220</v>
      </c>
      <c r="BQ451" s="8"/>
    </row>
    <row r="452" spans="1:69" ht="90" hidden="1" customHeight="1" x14ac:dyDescent="0.25">
      <c r="A452" s="106" t="s">
        <v>1680</v>
      </c>
      <c r="B452" s="17" t="s">
        <v>1327</v>
      </c>
      <c r="C452" s="100">
        <v>43991</v>
      </c>
      <c r="D452" s="100" t="s">
        <v>4287</v>
      </c>
      <c r="E452" s="197" t="s">
        <v>1030</v>
      </c>
      <c r="F452" s="5" t="s">
        <v>7332</v>
      </c>
      <c r="G452" s="198" t="s">
        <v>1263</v>
      </c>
      <c r="H452" s="198" t="s">
        <v>1264</v>
      </c>
      <c r="I452" s="198" t="s">
        <v>1265</v>
      </c>
      <c r="J452" s="158" t="s">
        <v>1245</v>
      </c>
      <c r="K452" s="179">
        <v>1</v>
      </c>
      <c r="L452" s="307">
        <v>44044</v>
      </c>
      <c r="M452" s="307">
        <v>44104</v>
      </c>
      <c r="N452" s="39">
        <f t="shared" si="13"/>
        <v>9</v>
      </c>
      <c r="O452" s="147">
        <v>1</v>
      </c>
      <c r="P452" s="8" t="s">
        <v>15</v>
      </c>
      <c r="Q452" s="8"/>
      <c r="R452" s="153" t="s">
        <v>7333</v>
      </c>
      <c r="S452" s="146">
        <f t="shared" si="12"/>
        <v>214</v>
      </c>
      <c r="T452" s="61"/>
      <c r="U452" s="61"/>
      <c r="V452" s="61" t="s">
        <v>937</v>
      </c>
      <c r="W452" s="61" t="s">
        <v>937</v>
      </c>
      <c r="X452" s="61" t="s">
        <v>937</v>
      </c>
      <c r="Y452" s="61" t="s">
        <v>937</v>
      </c>
      <c r="Z452" s="61" t="s">
        <v>937</v>
      </c>
      <c r="AA452" s="61" t="s">
        <v>937</v>
      </c>
      <c r="AB452" s="61" t="s">
        <v>937</v>
      </c>
      <c r="AC452" s="61" t="s">
        <v>937</v>
      </c>
      <c r="AD452" s="61" t="s">
        <v>937</v>
      </c>
      <c r="AE452" s="61" t="s">
        <v>1153</v>
      </c>
      <c r="AF452" s="121"/>
      <c r="AG452" s="5" t="s">
        <v>8846</v>
      </c>
      <c r="AH452" s="149" t="s">
        <v>1884</v>
      </c>
      <c r="AI452" s="5" t="s">
        <v>7334</v>
      </c>
      <c r="AJ452" s="5" t="s">
        <v>2207</v>
      </c>
      <c r="AK452" s="5" t="s">
        <v>2207</v>
      </c>
      <c r="AL452" s="5" t="s">
        <v>937</v>
      </c>
      <c r="AM452" s="5" t="s">
        <v>9299</v>
      </c>
      <c r="AN452" s="5" t="s">
        <v>937</v>
      </c>
      <c r="AO452" s="5" t="s">
        <v>9299</v>
      </c>
      <c r="AP452" s="5" t="s">
        <v>937</v>
      </c>
      <c r="AQ452" s="5" t="s">
        <v>9299</v>
      </c>
      <c r="AR452" s="5" t="s">
        <v>937</v>
      </c>
      <c r="AS452" s="5" t="s">
        <v>9299</v>
      </c>
      <c r="AT452" s="5" t="s">
        <v>937</v>
      </c>
      <c r="AU452" s="5" t="s">
        <v>9299</v>
      </c>
      <c r="AV452" s="5" t="s">
        <v>937</v>
      </c>
      <c r="AW452" s="5" t="s">
        <v>9299</v>
      </c>
      <c r="AX452" s="5" t="s">
        <v>937</v>
      </c>
      <c r="AY452" s="5" t="s">
        <v>9299</v>
      </c>
      <c r="AZ452" s="5" t="s">
        <v>937</v>
      </c>
      <c r="BA452" s="5" t="s">
        <v>9299</v>
      </c>
      <c r="BB452" s="33" t="s">
        <v>902</v>
      </c>
      <c r="BC452" s="100">
        <v>44130</v>
      </c>
      <c r="BD452" s="33" t="s">
        <v>954</v>
      </c>
      <c r="BE452" s="100">
        <v>44713</v>
      </c>
      <c r="BF452" s="8" t="s">
        <v>7216</v>
      </c>
      <c r="BG452" s="8" t="s">
        <v>4813</v>
      </c>
      <c r="BH452" s="61" t="s">
        <v>4804</v>
      </c>
      <c r="BI452" s="61" t="s">
        <v>2296</v>
      </c>
      <c r="BJ452" s="44" t="s">
        <v>1885</v>
      </c>
      <c r="BK452" s="104" t="s">
        <v>1153</v>
      </c>
      <c r="BL452" s="104" t="s">
        <v>1153</v>
      </c>
      <c r="BN452" s="8" t="s">
        <v>5133</v>
      </c>
      <c r="BO452" s="8" t="s">
        <v>5134</v>
      </c>
      <c r="BP452" s="8" t="s">
        <v>5256</v>
      </c>
      <c r="BQ452" s="8"/>
    </row>
    <row r="453" spans="1:69" ht="90" hidden="1" customHeight="1" x14ac:dyDescent="0.25">
      <c r="A453" s="106" t="s">
        <v>1681</v>
      </c>
      <c r="B453" s="17" t="s">
        <v>1327</v>
      </c>
      <c r="C453" s="100">
        <v>43991</v>
      </c>
      <c r="D453" s="100" t="s">
        <v>4287</v>
      </c>
      <c r="E453" s="197" t="s">
        <v>1030</v>
      </c>
      <c r="F453" s="5" t="s">
        <v>7332</v>
      </c>
      <c r="G453" s="198" t="s">
        <v>1263</v>
      </c>
      <c r="H453" s="198" t="s">
        <v>1264</v>
      </c>
      <c r="I453" s="198" t="s">
        <v>1266</v>
      </c>
      <c r="J453" s="198" t="s">
        <v>778</v>
      </c>
      <c r="K453" s="179">
        <v>1</v>
      </c>
      <c r="L453" s="307">
        <v>44105</v>
      </c>
      <c r="M453" s="307">
        <v>44134</v>
      </c>
      <c r="N453" s="39">
        <f t="shared" si="13"/>
        <v>5</v>
      </c>
      <c r="O453" s="164">
        <v>0</v>
      </c>
      <c r="P453" s="8" t="s">
        <v>15</v>
      </c>
      <c r="Q453" s="8"/>
      <c r="R453" s="5" t="s">
        <v>7335</v>
      </c>
      <c r="S453" s="146">
        <f t="shared" ref="S453:S516" si="18">LEN(R453)</f>
        <v>364</v>
      </c>
      <c r="T453" s="61"/>
      <c r="U453" s="61"/>
      <c r="V453" s="61" t="s">
        <v>937</v>
      </c>
      <c r="W453" s="61" t="s">
        <v>937</v>
      </c>
      <c r="X453" s="61" t="s">
        <v>937</v>
      </c>
      <c r="Y453" s="61" t="s">
        <v>937</v>
      </c>
      <c r="Z453" s="61" t="s">
        <v>937</v>
      </c>
      <c r="AA453" s="61" t="s">
        <v>937</v>
      </c>
      <c r="AB453" s="61" t="s">
        <v>937</v>
      </c>
      <c r="AC453" s="61" t="s">
        <v>937</v>
      </c>
      <c r="AD453" s="61" t="s">
        <v>937</v>
      </c>
      <c r="AE453" s="61" t="s">
        <v>1153</v>
      </c>
      <c r="AF453" s="121"/>
      <c r="AG453" s="5" t="s">
        <v>8846</v>
      </c>
      <c r="AH453" s="149" t="s">
        <v>8880</v>
      </c>
      <c r="AI453" s="5" t="s">
        <v>7336</v>
      </c>
      <c r="AJ453" s="5" t="s">
        <v>8881</v>
      </c>
      <c r="AK453" s="5" t="s">
        <v>8882</v>
      </c>
      <c r="AL453" s="5" t="s">
        <v>2616</v>
      </c>
      <c r="AM453" s="5" t="s">
        <v>7337</v>
      </c>
      <c r="AN453" s="65" t="s">
        <v>2616</v>
      </c>
      <c r="AO453" s="65" t="s">
        <v>3860</v>
      </c>
      <c r="AP453" s="5" t="s">
        <v>1153</v>
      </c>
      <c r="AQ453" s="65" t="s">
        <v>3860</v>
      </c>
      <c r="AR453" s="65" t="s">
        <v>1153</v>
      </c>
      <c r="AS453" s="65" t="s">
        <v>3860</v>
      </c>
      <c r="AT453" s="65" t="s">
        <v>1153</v>
      </c>
      <c r="AU453" s="65" t="s">
        <v>3860</v>
      </c>
      <c r="AV453" s="65" t="s">
        <v>1153</v>
      </c>
      <c r="AW453" s="65" t="s">
        <v>3860</v>
      </c>
      <c r="AX453" s="65" t="s">
        <v>1153</v>
      </c>
      <c r="AY453" s="65" t="s">
        <v>3860</v>
      </c>
      <c r="AZ453" s="65" t="s">
        <v>1153</v>
      </c>
      <c r="BA453" s="65" t="s">
        <v>3860</v>
      </c>
      <c r="BB453" s="33" t="s">
        <v>1328</v>
      </c>
      <c r="BC453" s="100">
        <v>44377</v>
      </c>
      <c r="BD453" s="33" t="s">
        <v>1808</v>
      </c>
      <c r="BE453" s="100">
        <v>44377</v>
      </c>
      <c r="BF453" s="65" t="s">
        <v>4159</v>
      </c>
      <c r="BG453" s="96" t="s">
        <v>1153</v>
      </c>
      <c r="BH453" s="96" t="s">
        <v>9246</v>
      </c>
      <c r="BI453" s="96" t="s">
        <v>9258</v>
      </c>
      <c r="BJ453" s="44" t="s">
        <v>4368</v>
      </c>
      <c r="BK453" s="104" t="s">
        <v>2581</v>
      </c>
      <c r="BL453" s="109" t="s">
        <v>3863</v>
      </c>
      <c r="BN453" s="8" t="s">
        <v>5133</v>
      </c>
      <c r="BO453" s="8" t="s">
        <v>5134</v>
      </c>
      <c r="BP453" s="8" t="s">
        <v>5256</v>
      </c>
      <c r="BQ453" s="8"/>
    </row>
    <row r="454" spans="1:69" ht="90" hidden="1" customHeight="1" x14ac:dyDescent="0.25">
      <c r="A454" s="106" t="s">
        <v>1682</v>
      </c>
      <c r="B454" s="17" t="s">
        <v>1327</v>
      </c>
      <c r="C454" s="100">
        <v>43991</v>
      </c>
      <c r="D454" s="100" t="s">
        <v>4287</v>
      </c>
      <c r="E454" s="197" t="s">
        <v>1031</v>
      </c>
      <c r="F454" s="5" t="s">
        <v>7338</v>
      </c>
      <c r="G454" s="198" t="s">
        <v>1267</v>
      </c>
      <c r="H454" s="37" t="s">
        <v>1198</v>
      </c>
      <c r="I454" s="37" t="s">
        <v>1199</v>
      </c>
      <c r="J454" s="35" t="s">
        <v>1200</v>
      </c>
      <c r="K454" s="104">
        <v>3</v>
      </c>
      <c r="L454" s="307">
        <v>44044</v>
      </c>
      <c r="M454" s="307">
        <v>44196</v>
      </c>
      <c r="N454" s="39">
        <f t="shared" ref="N454:N517" si="19">+WEEKNUM(M454-L454)</f>
        <v>22</v>
      </c>
      <c r="O454" s="147">
        <v>3</v>
      </c>
      <c r="P454" s="8" t="s">
        <v>1134</v>
      </c>
      <c r="Q454" s="8" t="s">
        <v>60</v>
      </c>
      <c r="R454" s="153" t="s">
        <v>7202</v>
      </c>
      <c r="S454" s="146">
        <f t="shared" si="18"/>
        <v>342</v>
      </c>
      <c r="T454" s="61"/>
      <c r="U454" s="61"/>
      <c r="V454" s="61" t="s">
        <v>937</v>
      </c>
      <c r="W454" s="61" t="s">
        <v>937</v>
      </c>
      <c r="X454" s="61" t="s">
        <v>937</v>
      </c>
      <c r="Y454" s="61" t="s">
        <v>937</v>
      </c>
      <c r="Z454" s="61" t="s">
        <v>937</v>
      </c>
      <c r="AA454" s="61" t="s">
        <v>937</v>
      </c>
      <c r="AB454" s="61" t="s">
        <v>937</v>
      </c>
      <c r="AC454" s="61" t="s">
        <v>937</v>
      </c>
      <c r="AD454" s="61" t="s">
        <v>937</v>
      </c>
      <c r="AE454" s="61" t="s">
        <v>1153</v>
      </c>
      <c r="AF454" s="121"/>
      <c r="AG454" s="5" t="s">
        <v>8846</v>
      </c>
      <c r="AH454" s="5" t="s">
        <v>1833</v>
      </c>
      <c r="AI454" s="5" t="s">
        <v>7203</v>
      </c>
      <c r="AJ454" s="5" t="s">
        <v>8849</v>
      </c>
      <c r="AK454" s="5" t="s">
        <v>7204</v>
      </c>
      <c r="AL454" s="5" t="s">
        <v>2616</v>
      </c>
      <c r="AM454" s="5" t="s">
        <v>3644</v>
      </c>
      <c r="AN454" s="5" t="s">
        <v>2616</v>
      </c>
      <c r="AO454" s="5" t="s">
        <v>3644</v>
      </c>
      <c r="AP454" s="5" t="s">
        <v>1153</v>
      </c>
      <c r="AQ454" s="5" t="s">
        <v>3644</v>
      </c>
      <c r="AR454" s="5" t="s">
        <v>1153</v>
      </c>
      <c r="AS454" s="5" t="s">
        <v>3644</v>
      </c>
      <c r="AT454" s="5" t="s">
        <v>1153</v>
      </c>
      <c r="AU454" s="5" t="s">
        <v>3644</v>
      </c>
      <c r="AV454" s="5" t="s">
        <v>1153</v>
      </c>
      <c r="AW454" s="5" t="s">
        <v>3644</v>
      </c>
      <c r="AX454" s="5" t="s">
        <v>1153</v>
      </c>
      <c r="AY454" s="5" t="s">
        <v>3644</v>
      </c>
      <c r="AZ454" s="5" t="s">
        <v>1153</v>
      </c>
      <c r="BA454" s="5" t="s">
        <v>3644</v>
      </c>
      <c r="BB454" s="33" t="s">
        <v>781</v>
      </c>
      <c r="BC454" s="100">
        <v>44211</v>
      </c>
      <c r="BD454" s="33" t="s">
        <v>954</v>
      </c>
      <c r="BE454" s="100">
        <v>44713</v>
      </c>
      <c r="BF454" s="8" t="s">
        <v>7216</v>
      </c>
      <c r="BG454" s="8" t="s">
        <v>4813</v>
      </c>
      <c r="BH454" s="61" t="s">
        <v>4804</v>
      </c>
      <c r="BI454" s="61" t="s">
        <v>2296</v>
      </c>
      <c r="BJ454" s="44" t="s">
        <v>1885</v>
      </c>
      <c r="BK454" s="104" t="s">
        <v>1153</v>
      </c>
      <c r="BL454" s="104" t="s">
        <v>1153</v>
      </c>
      <c r="BN454" s="17" t="s">
        <v>5130</v>
      </c>
      <c r="BO454" s="8" t="s">
        <v>5257</v>
      </c>
      <c r="BP454" s="8" t="s">
        <v>5258</v>
      </c>
      <c r="BQ454" s="8"/>
    </row>
    <row r="455" spans="1:69" ht="90" hidden="1" customHeight="1" x14ac:dyDescent="0.25">
      <c r="A455" s="106" t="s">
        <v>1683</v>
      </c>
      <c r="B455" s="17" t="s">
        <v>1327</v>
      </c>
      <c r="C455" s="100">
        <v>43991</v>
      </c>
      <c r="D455" s="100" t="s">
        <v>4288</v>
      </c>
      <c r="E455" s="197" t="s">
        <v>1032</v>
      </c>
      <c r="F455" s="5" t="s">
        <v>7339</v>
      </c>
      <c r="G455" s="198" t="s">
        <v>1268</v>
      </c>
      <c r="H455" s="37" t="s">
        <v>1198</v>
      </c>
      <c r="I455" s="37" t="s">
        <v>1199</v>
      </c>
      <c r="J455" s="35" t="s">
        <v>1200</v>
      </c>
      <c r="K455" s="104">
        <v>3</v>
      </c>
      <c r="L455" s="307">
        <v>44044</v>
      </c>
      <c r="M455" s="307">
        <v>44196</v>
      </c>
      <c r="N455" s="39">
        <f t="shared" si="19"/>
        <v>22</v>
      </c>
      <c r="O455" s="147">
        <v>3</v>
      </c>
      <c r="P455" s="8" t="s">
        <v>1134</v>
      </c>
      <c r="Q455" s="8" t="s">
        <v>60</v>
      </c>
      <c r="R455" s="153" t="s">
        <v>7202</v>
      </c>
      <c r="S455" s="146">
        <f t="shared" si="18"/>
        <v>342</v>
      </c>
      <c r="T455" s="61"/>
      <c r="U455" s="61"/>
      <c r="V455" s="61" t="s">
        <v>937</v>
      </c>
      <c r="W455" s="61" t="s">
        <v>937</v>
      </c>
      <c r="X455" s="61" t="s">
        <v>937</v>
      </c>
      <c r="Y455" s="61" t="s">
        <v>937</v>
      </c>
      <c r="Z455" s="61" t="s">
        <v>937</v>
      </c>
      <c r="AA455" s="61" t="s">
        <v>937</v>
      </c>
      <c r="AB455" s="61" t="s">
        <v>937</v>
      </c>
      <c r="AC455" s="61" t="s">
        <v>937</v>
      </c>
      <c r="AD455" s="61" t="s">
        <v>937</v>
      </c>
      <c r="AE455" s="61" t="s">
        <v>1153</v>
      </c>
      <c r="AF455" s="121"/>
      <c r="AG455" s="5" t="s">
        <v>8846</v>
      </c>
      <c r="AH455" s="5" t="s">
        <v>1833</v>
      </c>
      <c r="AI455" s="98" t="s">
        <v>7340</v>
      </c>
      <c r="AJ455" s="5" t="s">
        <v>8849</v>
      </c>
      <c r="AK455" s="5" t="s">
        <v>7204</v>
      </c>
      <c r="AL455" s="5" t="s">
        <v>2616</v>
      </c>
      <c r="AM455" s="5" t="s">
        <v>3644</v>
      </c>
      <c r="AN455" s="5" t="s">
        <v>2616</v>
      </c>
      <c r="AO455" s="5" t="s">
        <v>3644</v>
      </c>
      <c r="AP455" s="5" t="s">
        <v>1153</v>
      </c>
      <c r="AQ455" s="5" t="s">
        <v>3644</v>
      </c>
      <c r="AR455" s="5" t="s">
        <v>1153</v>
      </c>
      <c r="AS455" s="5" t="s">
        <v>3644</v>
      </c>
      <c r="AT455" s="5" t="s">
        <v>1153</v>
      </c>
      <c r="AU455" s="5" t="s">
        <v>3644</v>
      </c>
      <c r="AV455" s="5" t="s">
        <v>1153</v>
      </c>
      <c r="AW455" s="5" t="s">
        <v>3644</v>
      </c>
      <c r="AX455" s="5" t="s">
        <v>1153</v>
      </c>
      <c r="AY455" s="5" t="s">
        <v>3644</v>
      </c>
      <c r="AZ455" s="5" t="s">
        <v>1153</v>
      </c>
      <c r="BA455" s="5" t="s">
        <v>3644</v>
      </c>
      <c r="BB455" s="33" t="s">
        <v>781</v>
      </c>
      <c r="BC455" s="100">
        <v>44211</v>
      </c>
      <c r="BD455" s="33" t="s">
        <v>903</v>
      </c>
      <c r="BE455" s="120"/>
      <c r="BF455" s="121"/>
      <c r="BG455" s="121"/>
      <c r="BH455" s="121"/>
      <c r="BI455" s="121"/>
      <c r="BJ455" s="44" t="s">
        <v>956</v>
      </c>
      <c r="BK455" s="120"/>
      <c r="BL455" s="120"/>
      <c r="BN455" s="17" t="s">
        <v>5130</v>
      </c>
      <c r="BO455" s="8" t="s">
        <v>8883</v>
      </c>
      <c r="BP455" s="8" t="s">
        <v>5259</v>
      </c>
      <c r="BQ455" s="8"/>
    </row>
    <row r="456" spans="1:69" ht="90" hidden="1" customHeight="1" x14ac:dyDescent="0.25">
      <c r="A456" s="106" t="s">
        <v>1684</v>
      </c>
      <c r="B456" s="17" t="s">
        <v>1327</v>
      </c>
      <c r="C456" s="100">
        <v>43991</v>
      </c>
      <c r="D456" s="100" t="s">
        <v>4288</v>
      </c>
      <c r="E456" s="197" t="s">
        <v>1033</v>
      </c>
      <c r="F456" s="5" t="s">
        <v>7341</v>
      </c>
      <c r="G456" s="198" t="s">
        <v>1269</v>
      </c>
      <c r="H456" s="37" t="s">
        <v>1198</v>
      </c>
      <c r="I456" s="37" t="s">
        <v>1199</v>
      </c>
      <c r="J456" s="35" t="s">
        <v>1200</v>
      </c>
      <c r="K456" s="104">
        <v>3</v>
      </c>
      <c r="L456" s="307">
        <v>44044</v>
      </c>
      <c r="M456" s="307">
        <v>44196</v>
      </c>
      <c r="N456" s="39">
        <f t="shared" si="19"/>
        <v>22</v>
      </c>
      <c r="O456" s="147">
        <v>3</v>
      </c>
      <c r="P456" s="8" t="s">
        <v>1134</v>
      </c>
      <c r="Q456" s="8" t="s">
        <v>60</v>
      </c>
      <c r="R456" s="153" t="s">
        <v>7202</v>
      </c>
      <c r="S456" s="146">
        <f t="shared" si="18"/>
        <v>342</v>
      </c>
      <c r="T456" s="61"/>
      <c r="U456" s="61"/>
      <c r="V456" s="61" t="s">
        <v>937</v>
      </c>
      <c r="W456" s="61" t="s">
        <v>937</v>
      </c>
      <c r="X456" s="61" t="s">
        <v>937</v>
      </c>
      <c r="Y456" s="61" t="s">
        <v>937</v>
      </c>
      <c r="Z456" s="61" t="s">
        <v>937</v>
      </c>
      <c r="AA456" s="61" t="s">
        <v>937</v>
      </c>
      <c r="AB456" s="61" t="s">
        <v>937</v>
      </c>
      <c r="AC456" s="61" t="s">
        <v>937</v>
      </c>
      <c r="AD456" s="61" t="s">
        <v>937</v>
      </c>
      <c r="AE456" s="61" t="s">
        <v>1153</v>
      </c>
      <c r="AF456" s="121"/>
      <c r="AG456" s="5" t="s">
        <v>8846</v>
      </c>
      <c r="AH456" s="5" t="s">
        <v>1833</v>
      </c>
      <c r="AI456" s="98" t="s">
        <v>7342</v>
      </c>
      <c r="AJ456" s="5" t="s">
        <v>8849</v>
      </c>
      <c r="AK456" s="5" t="s">
        <v>7204</v>
      </c>
      <c r="AL456" s="5" t="s">
        <v>2616</v>
      </c>
      <c r="AM456" s="5" t="s">
        <v>3644</v>
      </c>
      <c r="AN456" s="5" t="s">
        <v>2616</v>
      </c>
      <c r="AO456" s="5" t="s">
        <v>3644</v>
      </c>
      <c r="AP456" s="5" t="s">
        <v>1153</v>
      </c>
      <c r="AQ456" s="5" t="s">
        <v>3644</v>
      </c>
      <c r="AR456" s="5" t="s">
        <v>1153</v>
      </c>
      <c r="AS456" s="5" t="s">
        <v>3644</v>
      </c>
      <c r="AT456" s="5" t="s">
        <v>1153</v>
      </c>
      <c r="AU456" s="5" t="s">
        <v>3644</v>
      </c>
      <c r="AV456" s="5" t="s">
        <v>1153</v>
      </c>
      <c r="AW456" s="5" t="s">
        <v>3644</v>
      </c>
      <c r="AX456" s="5" t="s">
        <v>1153</v>
      </c>
      <c r="AY456" s="5" t="s">
        <v>3644</v>
      </c>
      <c r="AZ456" s="5" t="s">
        <v>1153</v>
      </c>
      <c r="BA456" s="5" t="s">
        <v>3644</v>
      </c>
      <c r="BB456" s="33" t="s">
        <v>781</v>
      </c>
      <c r="BC456" s="100">
        <v>44211</v>
      </c>
      <c r="BD456" s="33" t="s">
        <v>954</v>
      </c>
      <c r="BE456" s="100">
        <v>44713</v>
      </c>
      <c r="BF456" s="8" t="s">
        <v>7216</v>
      </c>
      <c r="BG456" s="8" t="s">
        <v>4813</v>
      </c>
      <c r="BH456" s="61" t="s">
        <v>4804</v>
      </c>
      <c r="BI456" s="61" t="s">
        <v>2296</v>
      </c>
      <c r="BJ456" s="44" t="s">
        <v>1885</v>
      </c>
      <c r="BK456" s="104" t="s">
        <v>1153</v>
      </c>
      <c r="BL456" s="104" t="s">
        <v>1153</v>
      </c>
      <c r="BN456" s="17" t="s">
        <v>5130</v>
      </c>
      <c r="BO456" s="8" t="s">
        <v>5257</v>
      </c>
      <c r="BP456" s="8" t="s">
        <v>5260</v>
      </c>
      <c r="BQ456" s="8"/>
    </row>
    <row r="457" spans="1:69" ht="90" hidden="1" customHeight="1" x14ac:dyDescent="0.25">
      <c r="A457" s="106" t="s">
        <v>1685</v>
      </c>
      <c r="B457" s="17" t="s">
        <v>1327</v>
      </c>
      <c r="C457" s="100">
        <v>43991</v>
      </c>
      <c r="D457" s="100" t="s">
        <v>4287</v>
      </c>
      <c r="E457" s="197" t="s">
        <v>1034</v>
      </c>
      <c r="F457" s="5" t="s">
        <v>7343</v>
      </c>
      <c r="G457" s="198" t="s">
        <v>1270</v>
      </c>
      <c r="H457" s="37" t="s">
        <v>1198</v>
      </c>
      <c r="I457" s="37" t="s">
        <v>1199</v>
      </c>
      <c r="J457" s="35" t="s">
        <v>1200</v>
      </c>
      <c r="K457" s="104">
        <v>3</v>
      </c>
      <c r="L457" s="307">
        <v>44044</v>
      </c>
      <c r="M457" s="307">
        <v>44196</v>
      </c>
      <c r="N457" s="39">
        <f t="shared" si="19"/>
        <v>22</v>
      </c>
      <c r="O457" s="147">
        <v>3</v>
      </c>
      <c r="P457" s="8" t="s">
        <v>1134</v>
      </c>
      <c r="Q457" s="8" t="s">
        <v>60</v>
      </c>
      <c r="R457" s="153" t="s">
        <v>7202</v>
      </c>
      <c r="S457" s="146">
        <f t="shared" si="18"/>
        <v>342</v>
      </c>
      <c r="T457" s="61"/>
      <c r="U457" s="61"/>
      <c r="V457" s="61" t="s">
        <v>937</v>
      </c>
      <c r="W457" s="61" t="s">
        <v>937</v>
      </c>
      <c r="X457" s="61" t="s">
        <v>937</v>
      </c>
      <c r="Y457" s="61" t="s">
        <v>937</v>
      </c>
      <c r="Z457" s="61" t="s">
        <v>937</v>
      </c>
      <c r="AA457" s="61" t="s">
        <v>937</v>
      </c>
      <c r="AB457" s="61" t="s">
        <v>937</v>
      </c>
      <c r="AC457" s="61" t="s">
        <v>937</v>
      </c>
      <c r="AD457" s="61" t="s">
        <v>937</v>
      </c>
      <c r="AE457" s="61" t="s">
        <v>1153</v>
      </c>
      <c r="AF457" s="121"/>
      <c r="AG457" s="5" t="s">
        <v>8846</v>
      </c>
      <c r="AH457" s="5" t="s">
        <v>1833</v>
      </c>
      <c r="AI457" s="5" t="s">
        <v>7203</v>
      </c>
      <c r="AJ457" s="5" t="s">
        <v>8849</v>
      </c>
      <c r="AK457" s="5" t="s">
        <v>7204</v>
      </c>
      <c r="AL457" s="5" t="s">
        <v>2616</v>
      </c>
      <c r="AM457" s="5" t="s">
        <v>3644</v>
      </c>
      <c r="AN457" s="5" t="s">
        <v>2616</v>
      </c>
      <c r="AO457" s="5" t="s">
        <v>3644</v>
      </c>
      <c r="AP457" s="5" t="s">
        <v>1153</v>
      </c>
      <c r="AQ457" s="5" t="s">
        <v>3644</v>
      </c>
      <c r="AR457" s="5" t="s">
        <v>1153</v>
      </c>
      <c r="AS457" s="5" t="s">
        <v>3644</v>
      </c>
      <c r="AT457" s="5" t="s">
        <v>1153</v>
      </c>
      <c r="AU457" s="5" t="s">
        <v>3644</v>
      </c>
      <c r="AV457" s="5" t="s">
        <v>1153</v>
      </c>
      <c r="AW457" s="5" t="s">
        <v>3644</v>
      </c>
      <c r="AX457" s="5" t="s">
        <v>1153</v>
      </c>
      <c r="AY457" s="5" t="s">
        <v>3644</v>
      </c>
      <c r="AZ457" s="5" t="s">
        <v>1153</v>
      </c>
      <c r="BA457" s="5" t="s">
        <v>3644</v>
      </c>
      <c r="BB457" s="33" t="s">
        <v>781</v>
      </c>
      <c r="BC457" s="100">
        <v>44211</v>
      </c>
      <c r="BD457" s="33" t="s">
        <v>903</v>
      </c>
      <c r="BE457" s="120"/>
      <c r="BF457" s="121"/>
      <c r="BG457" s="121"/>
      <c r="BH457" s="121"/>
      <c r="BI457" s="121"/>
      <c r="BJ457" s="44" t="s">
        <v>956</v>
      </c>
      <c r="BK457" s="120"/>
      <c r="BL457" s="120"/>
      <c r="BN457" s="17" t="s">
        <v>5130</v>
      </c>
      <c r="BO457" s="8" t="s">
        <v>5261</v>
      </c>
      <c r="BP457" s="8" t="s">
        <v>5262</v>
      </c>
      <c r="BQ457" s="8"/>
    </row>
    <row r="458" spans="1:69" ht="90" hidden="1" customHeight="1" x14ac:dyDescent="0.25">
      <c r="A458" s="106" t="s">
        <v>1686</v>
      </c>
      <c r="B458" s="17" t="s">
        <v>1327</v>
      </c>
      <c r="C458" s="100">
        <v>43991</v>
      </c>
      <c r="D458" s="100" t="s">
        <v>4287</v>
      </c>
      <c r="E458" s="197" t="s">
        <v>1034</v>
      </c>
      <c r="F458" s="5" t="s">
        <v>7343</v>
      </c>
      <c r="G458" s="198" t="s">
        <v>1271</v>
      </c>
      <c r="H458" s="37" t="s">
        <v>1198</v>
      </c>
      <c r="I458" s="198" t="s">
        <v>1272</v>
      </c>
      <c r="J458" s="35" t="s">
        <v>1273</v>
      </c>
      <c r="K458" s="104">
        <v>1</v>
      </c>
      <c r="L458" s="307">
        <v>44044</v>
      </c>
      <c r="M458" s="307">
        <v>44438</v>
      </c>
      <c r="N458" s="39">
        <f t="shared" si="19"/>
        <v>5</v>
      </c>
      <c r="O458" s="147">
        <v>1</v>
      </c>
      <c r="P458" s="8" t="s">
        <v>60</v>
      </c>
      <c r="Q458" s="8" t="s">
        <v>1274</v>
      </c>
      <c r="R458" s="153" t="s">
        <v>7344</v>
      </c>
      <c r="S458" s="146">
        <f t="shared" si="18"/>
        <v>112</v>
      </c>
      <c r="T458" s="61"/>
      <c r="U458" s="61"/>
      <c r="V458" s="61" t="s">
        <v>937</v>
      </c>
      <c r="W458" s="61" t="s">
        <v>937</v>
      </c>
      <c r="X458" s="61" t="s">
        <v>937</v>
      </c>
      <c r="Y458" s="61" t="s">
        <v>937</v>
      </c>
      <c r="Z458" s="61" t="s">
        <v>937</v>
      </c>
      <c r="AA458" s="61" t="s">
        <v>937</v>
      </c>
      <c r="AB458" s="61" t="s">
        <v>937</v>
      </c>
      <c r="AC458" s="61" t="s">
        <v>937</v>
      </c>
      <c r="AD458" s="61" t="s">
        <v>937</v>
      </c>
      <c r="AE458" s="61" t="s">
        <v>1153</v>
      </c>
      <c r="AF458" s="61" t="s">
        <v>1153</v>
      </c>
      <c r="AG458" s="5" t="s">
        <v>8846</v>
      </c>
      <c r="AH458" s="5" t="s">
        <v>8884</v>
      </c>
      <c r="AI458" s="5" t="s">
        <v>7345</v>
      </c>
      <c r="AJ458" s="5" t="s">
        <v>2227</v>
      </c>
      <c r="AK458" s="5" t="s">
        <v>7346</v>
      </c>
      <c r="AL458" s="5" t="s">
        <v>8885</v>
      </c>
      <c r="AM458" s="5" t="s">
        <v>7347</v>
      </c>
      <c r="AN458" s="5" t="s">
        <v>2616</v>
      </c>
      <c r="AO458" s="5" t="s">
        <v>3788</v>
      </c>
      <c r="AP458" s="5" t="s">
        <v>1153</v>
      </c>
      <c r="AQ458" s="5" t="s">
        <v>4281</v>
      </c>
      <c r="AR458" s="5" t="s">
        <v>1153</v>
      </c>
      <c r="AS458" s="5" t="s">
        <v>4281</v>
      </c>
      <c r="AT458" s="5" t="s">
        <v>1153</v>
      </c>
      <c r="AU458" s="5" t="s">
        <v>4281</v>
      </c>
      <c r="AV458" s="5" t="s">
        <v>1153</v>
      </c>
      <c r="AW458" s="5" t="s">
        <v>4281</v>
      </c>
      <c r="AX458" s="5" t="s">
        <v>1153</v>
      </c>
      <c r="AY458" s="5" t="s">
        <v>4281</v>
      </c>
      <c r="AZ458" s="5" t="s">
        <v>1153</v>
      </c>
      <c r="BA458" s="5" t="s">
        <v>4281</v>
      </c>
      <c r="BB458" s="33" t="s">
        <v>3062</v>
      </c>
      <c r="BC458" s="100">
        <v>44384</v>
      </c>
      <c r="BD458" s="33" t="s">
        <v>903</v>
      </c>
      <c r="BE458" s="120"/>
      <c r="BF458" s="121"/>
      <c r="BG458" s="121"/>
      <c r="BH458" s="121"/>
      <c r="BI458" s="121"/>
      <c r="BJ458" s="44" t="s">
        <v>956</v>
      </c>
      <c r="BK458" s="120"/>
      <c r="BL458" s="120"/>
      <c r="BN458" s="17" t="s">
        <v>5130</v>
      </c>
      <c r="BO458" s="8" t="s">
        <v>5261</v>
      </c>
      <c r="BP458" s="8" t="s">
        <v>5262</v>
      </c>
      <c r="BQ458" s="42"/>
    </row>
    <row r="459" spans="1:69" ht="90" hidden="1" customHeight="1" x14ac:dyDescent="0.25">
      <c r="A459" s="106" t="s">
        <v>1687</v>
      </c>
      <c r="B459" s="17" t="s">
        <v>1327</v>
      </c>
      <c r="C459" s="100">
        <v>43991</v>
      </c>
      <c r="D459" s="100" t="s">
        <v>4288</v>
      </c>
      <c r="E459" s="197" t="s">
        <v>1035</v>
      </c>
      <c r="F459" s="5" t="s">
        <v>7348</v>
      </c>
      <c r="G459" s="198" t="s">
        <v>1275</v>
      </c>
      <c r="H459" s="37" t="s">
        <v>1198</v>
      </c>
      <c r="I459" s="37" t="s">
        <v>1276</v>
      </c>
      <c r="J459" s="35" t="s">
        <v>1200</v>
      </c>
      <c r="K459" s="104">
        <v>3</v>
      </c>
      <c r="L459" s="307">
        <v>44044</v>
      </c>
      <c r="M459" s="307">
        <v>44196</v>
      </c>
      <c r="N459" s="39">
        <f t="shared" si="19"/>
        <v>22</v>
      </c>
      <c r="O459" s="147">
        <v>3</v>
      </c>
      <c r="P459" s="8" t="s">
        <v>1134</v>
      </c>
      <c r="Q459" s="8" t="s">
        <v>60</v>
      </c>
      <c r="R459" s="153" t="s">
        <v>7349</v>
      </c>
      <c r="S459" s="146">
        <f t="shared" si="18"/>
        <v>344</v>
      </c>
      <c r="T459" s="61"/>
      <c r="U459" s="61"/>
      <c r="V459" s="61" t="s">
        <v>937</v>
      </c>
      <c r="W459" s="61" t="s">
        <v>937</v>
      </c>
      <c r="X459" s="61" t="s">
        <v>937</v>
      </c>
      <c r="Y459" s="61" t="s">
        <v>937</v>
      </c>
      <c r="Z459" s="61" t="s">
        <v>937</v>
      </c>
      <c r="AA459" s="61" t="s">
        <v>937</v>
      </c>
      <c r="AB459" s="61" t="s">
        <v>937</v>
      </c>
      <c r="AC459" s="61" t="s">
        <v>937</v>
      </c>
      <c r="AD459" s="61" t="s">
        <v>937</v>
      </c>
      <c r="AE459" s="61" t="s">
        <v>1153</v>
      </c>
      <c r="AF459" s="121"/>
      <c r="AG459" s="5" t="s">
        <v>8846</v>
      </c>
      <c r="AH459" s="5" t="s">
        <v>1833</v>
      </c>
      <c r="AI459" s="98" t="s">
        <v>7350</v>
      </c>
      <c r="AJ459" s="5" t="s">
        <v>8849</v>
      </c>
      <c r="AK459" s="5" t="s">
        <v>7204</v>
      </c>
      <c r="AL459" s="5" t="s">
        <v>2616</v>
      </c>
      <c r="AM459" s="5" t="s">
        <v>3644</v>
      </c>
      <c r="AN459" s="5" t="s">
        <v>2616</v>
      </c>
      <c r="AO459" s="5" t="s">
        <v>3644</v>
      </c>
      <c r="AP459" s="5" t="s">
        <v>1153</v>
      </c>
      <c r="AQ459" s="5" t="s">
        <v>3644</v>
      </c>
      <c r="AR459" s="5" t="s">
        <v>1153</v>
      </c>
      <c r="AS459" s="5" t="s">
        <v>3644</v>
      </c>
      <c r="AT459" s="5" t="s">
        <v>1153</v>
      </c>
      <c r="AU459" s="5" t="s">
        <v>3644</v>
      </c>
      <c r="AV459" s="5" t="s">
        <v>1153</v>
      </c>
      <c r="AW459" s="5" t="s">
        <v>3644</v>
      </c>
      <c r="AX459" s="5" t="s">
        <v>1153</v>
      </c>
      <c r="AY459" s="5" t="s">
        <v>3644</v>
      </c>
      <c r="AZ459" s="5" t="s">
        <v>1153</v>
      </c>
      <c r="BA459" s="5" t="s">
        <v>3644</v>
      </c>
      <c r="BB459" s="33" t="s">
        <v>781</v>
      </c>
      <c r="BC459" s="100">
        <v>44211</v>
      </c>
      <c r="BD459" s="33" t="s">
        <v>903</v>
      </c>
      <c r="BE459" s="120"/>
      <c r="BF459" s="121"/>
      <c r="BG459" s="121"/>
      <c r="BH459" s="121"/>
      <c r="BI459" s="121"/>
      <c r="BJ459" s="44" t="s">
        <v>956</v>
      </c>
      <c r="BK459" s="120"/>
      <c r="BL459" s="120"/>
      <c r="BN459" s="17" t="s">
        <v>5130</v>
      </c>
      <c r="BO459" s="8" t="s">
        <v>5263</v>
      </c>
      <c r="BP459" s="42" t="s">
        <v>5264</v>
      </c>
      <c r="BQ459" s="8"/>
    </row>
    <row r="460" spans="1:69" ht="90" hidden="1" customHeight="1" x14ac:dyDescent="0.25">
      <c r="A460" s="106" t="s">
        <v>1688</v>
      </c>
      <c r="B460" s="17" t="s">
        <v>1327</v>
      </c>
      <c r="C460" s="100">
        <v>43991</v>
      </c>
      <c r="D460" s="100" t="s">
        <v>4287</v>
      </c>
      <c r="E460" s="197" t="s">
        <v>1036</v>
      </c>
      <c r="F460" s="5" t="s">
        <v>7351</v>
      </c>
      <c r="G460" s="198" t="s">
        <v>1277</v>
      </c>
      <c r="H460" s="37" t="s">
        <v>1278</v>
      </c>
      <c r="I460" s="37" t="s">
        <v>1196</v>
      </c>
      <c r="J460" s="35" t="s">
        <v>1197</v>
      </c>
      <c r="K460" s="104">
        <v>4</v>
      </c>
      <c r="L460" s="307">
        <v>44027</v>
      </c>
      <c r="M460" s="307">
        <v>44196</v>
      </c>
      <c r="N460" s="39">
        <f t="shared" si="19"/>
        <v>25</v>
      </c>
      <c r="O460" s="147">
        <v>4</v>
      </c>
      <c r="P460" s="8" t="s">
        <v>758</v>
      </c>
      <c r="Q460" s="8"/>
      <c r="R460" s="153" t="s">
        <v>7352</v>
      </c>
      <c r="S460" s="146">
        <f t="shared" si="18"/>
        <v>384</v>
      </c>
      <c r="T460" s="61"/>
      <c r="U460" s="61"/>
      <c r="V460" s="61" t="s">
        <v>937</v>
      </c>
      <c r="W460" s="61" t="s">
        <v>937</v>
      </c>
      <c r="X460" s="61" t="s">
        <v>937</v>
      </c>
      <c r="Y460" s="61" t="s">
        <v>937</v>
      </c>
      <c r="Z460" s="61" t="s">
        <v>937</v>
      </c>
      <c r="AA460" s="61" t="s">
        <v>937</v>
      </c>
      <c r="AB460" s="61" t="s">
        <v>937</v>
      </c>
      <c r="AC460" s="61" t="s">
        <v>937</v>
      </c>
      <c r="AD460" s="61" t="s">
        <v>937</v>
      </c>
      <c r="AE460" s="61" t="s">
        <v>1153</v>
      </c>
      <c r="AF460" s="121"/>
      <c r="AG460" s="5" t="s">
        <v>8846</v>
      </c>
      <c r="AH460" s="5" t="s">
        <v>1837</v>
      </c>
      <c r="AI460" s="5" t="s">
        <v>7353</v>
      </c>
      <c r="AJ460" s="5" t="s">
        <v>7354</v>
      </c>
      <c r="AK460" s="5" t="s">
        <v>7355</v>
      </c>
      <c r="AL460" s="5" t="s">
        <v>2616</v>
      </c>
      <c r="AM460" s="5" t="s">
        <v>3644</v>
      </c>
      <c r="AN460" s="5" t="s">
        <v>2616</v>
      </c>
      <c r="AO460" s="5" t="s">
        <v>3644</v>
      </c>
      <c r="AP460" s="5" t="s">
        <v>1153</v>
      </c>
      <c r="AQ460" s="5" t="s">
        <v>3644</v>
      </c>
      <c r="AR460" s="5" t="s">
        <v>1153</v>
      </c>
      <c r="AS460" s="5" t="s">
        <v>3644</v>
      </c>
      <c r="AT460" s="5" t="s">
        <v>1153</v>
      </c>
      <c r="AU460" s="5" t="s">
        <v>3644</v>
      </c>
      <c r="AV460" s="5" t="s">
        <v>1153</v>
      </c>
      <c r="AW460" s="5" t="s">
        <v>3644</v>
      </c>
      <c r="AX460" s="5" t="s">
        <v>1153</v>
      </c>
      <c r="AY460" s="5" t="s">
        <v>3644</v>
      </c>
      <c r="AZ460" s="5" t="s">
        <v>1153</v>
      </c>
      <c r="BA460" s="5" t="s">
        <v>3644</v>
      </c>
      <c r="BB460" s="33" t="s">
        <v>781</v>
      </c>
      <c r="BC460" s="100">
        <v>44216</v>
      </c>
      <c r="BD460" s="33" t="s">
        <v>903</v>
      </c>
      <c r="BE460" s="120"/>
      <c r="BF460" s="121"/>
      <c r="BG460" s="121"/>
      <c r="BH460" s="121"/>
      <c r="BI460" s="121"/>
      <c r="BJ460" s="44" t="s">
        <v>956</v>
      </c>
      <c r="BK460" s="120"/>
      <c r="BL460" s="120"/>
      <c r="BN460" s="17" t="s">
        <v>5130</v>
      </c>
      <c r="BO460" s="17" t="s">
        <v>5265</v>
      </c>
      <c r="BP460" s="8" t="s">
        <v>5266</v>
      </c>
      <c r="BQ460" s="8"/>
    </row>
    <row r="461" spans="1:69" ht="90" hidden="1" customHeight="1" x14ac:dyDescent="0.25">
      <c r="A461" s="32" t="s">
        <v>1689</v>
      </c>
      <c r="B461" s="35" t="s">
        <v>1327</v>
      </c>
      <c r="C461" s="47">
        <v>43991</v>
      </c>
      <c r="D461" s="100" t="s">
        <v>4288</v>
      </c>
      <c r="E461" s="199" t="s">
        <v>1061</v>
      </c>
      <c r="F461" s="37" t="s">
        <v>7356</v>
      </c>
      <c r="G461" s="37" t="s">
        <v>1279</v>
      </c>
      <c r="H461" s="37" t="s">
        <v>1280</v>
      </c>
      <c r="I461" s="37" t="s">
        <v>4111</v>
      </c>
      <c r="J461" s="35" t="s">
        <v>1281</v>
      </c>
      <c r="K461" s="33">
        <v>2</v>
      </c>
      <c r="L461" s="308">
        <v>44047</v>
      </c>
      <c r="M461" s="308">
        <v>44381</v>
      </c>
      <c r="N461" s="39">
        <f t="shared" si="19"/>
        <v>48</v>
      </c>
      <c r="O461" s="148">
        <v>2</v>
      </c>
      <c r="P461" s="8" t="s">
        <v>24</v>
      </c>
      <c r="Q461" s="8" t="s">
        <v>1282</v>
      </c>
      <c r="R461" s="153" t="s">
        <v>7357</v>
      </c>
      <c r="S461" s="146">
        <f t="shared" si="18"/>
        <v>349</v>
      </c>
      <c r="T461" s="61"/>
      <c r="U461" s="61"/>
      <c r="V461" s="61" t="s">
        <v>937</v>
      </c>
      <c r="W461" s="61" t="s">
        <v>937</v>
      </c>
      <c r="X461" s="61" t="s">
        <v>937</v>
      </c>
      <c r="Y461" s="61" t="s">
        <v>937</v>
      </c>
      <c r="Z461" s="61" t="s">
        <v>937</v>
      </c>
      <c r="AA461" s="61" t="s">
        <v>937</v>
      </c>
      <c r="AB461" s="61" t="s">
        <v>937</v>
      </c>
      <c r="AC461" s="61" t="s">
        <v>937</v>
      </c>
      <c r="AD461" s="61" t="s">
        <v>937</v>
      </c>
      <c r="AE461" s="61" t="s">
        <v>1153</v>
      </c>
      <c r="AF461" s="121"/>
      <c r="AG461" s="5" t="s">
        <v>8846</v>
      </c>
      <c r="AH461" s="5" t="s">
        <v>1845</v>
      </c>
      <c r="AI461" s="5" t="s">
        <v>7358</v>
      </c>
      <c r="AJ461" s="5" t="s">
        <v>2251</v>
      </c>
      <c r="AK461" s="5" t="s">
        <v>7359</v>
      </c>
      <c r="AL461" s="5" t="s">
        <v>2800</v>
      </c>
      <c r="AM461" s="5" t="s">
        <v>7360</v>
      </c>
      <c r="AN461" s="5" t="s">
        <v>8886</v>
      </c>
      <c r="AO461" s="5" t="s">
        <v>7361</v>
      </c>
      <c r="AP461" s="5" t="s">
        <v>1153</v>
      </c>
      <c r="AQ461" s="5" t="s">
        <v>4127</v>
      </c>
      <c r="AR461" s="5" t="s">
        <v>1153</v>
      </c>
      <c r="AS461" s="5" t="s">
        <v>4127</v>
      </c>
      <c r="AT461" s="5" t="s">
        <v>1153</v>
      </c>
      <c r="AU461" s="5" t="s">
        <v>4127</v>
      </c>
      <c r="AV461" s="5" t="s">
        <v>1153</v>
      </c>
      <c r="AW461" s="5" t="s">
        <v>4127</v>
      </c>
      <c r="AX461" s="5" t="s">
        <v>1153</v>
      </c>
      <c r="AY461" s="5" t="s">
        <v>4127</v>
      </c>
      <c r="AZ461" s="5" t="s">
        <v>1153</v>
      </c>
      <c r="BA461" s="5" t="s">
        <v>4127</v>
      </c>
      <c r="BB461" s="33" t="s">
        <v>781</v>
      </c>
      <c r="BC461" s="100">
        <v>44483</v>
      </c>
      <c r="BD461" s="33" t="s">
        <v>903</v>
      </c>
      <c r="BE461" s="120"/>
      <c r="BF461" s="121"/>
      <c r="BG461" s="121"/>
      <c r="BH461" s="121"/>
      <c r="BI461" s="121"/>
      <c r="BJ461" s="44" t="s">
        <v>956</v>
      </c>
      <c r="BK461" s="120"/>
      <c r="BL461" s="120"/>
      <c r="BN461" s="8" t="s">
        <v>5267</v>
      </c>
      <c r="BO461" s="8" t="s">
        <v>8887</v>
      </c>
      <c r="BP461" s="8" t="s">
        <v>5268</v>
      </c>
      <c r="BQ461" s="8"/>
    </row>
    <row r="462" spans="1:69" ht="90" hidden="1" customHeight="1" x14ac:dyDescent="0.25">
      <c r="A462" s="106" t="s">
        <v>1690</v>
      </c>
      <c r="B462" s="17" t="s">
        <v>1327</v>
      </c>
      <c r="C462" s="100">
        <v>43991</v>
      </c>
      <c r="D462" s="100" t="s">
        <v>4288</v>
      </c>
      <c r="E462" s="197" t="s">
        <v>1061</v>
      </c>
      <c r="F462" s="37" t="s">
        <v>7362</v>
      </c>
      <c r="G462" s="5" t="s">
        <v>1283</v>
      </c>
      <c r="H462" s="5" t="s">
        <v>1284</v>
      </c>
      <c r="I462" s="5" t="s">
        <v>1285</v>
      </c>
      <c r="J462" s="17" t="s">
        <v>1286</v>
      </c>
      <c r="K462" s="109">
        <v>1</v>
      </c>
      <c r="L462" s="307">
        <v>44013</v>
      </c>
      <c r="M462" s="307">
        <v>44073</v>
      </c>
      <c r="N462" s="39">
        <f t="shared" si="19"/>
        <v>9</v>
      </c>
      <c r="O462" s="164">
        <v>0</v>
      </c>
      <c r="P462" s="8" t="s">
        <v>24</v>
      </c>
      <c r="Q462" s="8" t="s">
        <v>1287</v>
      </c>
      <c r="R462" s="5" t="s">
        <v>7363</v>
      </c>
      <c r="S462" s="146">
        <f t="shared" si="18"/>
        <v>342</v>
      </c>
      <c r="T462" s="61"/>
      <c r="U462" s="61"/>
      <c r="V462" s="61" t="s">
        <v>937</v>
      </c>
      <c r="W462" s="61" t="s">
        <v>937</v>
      </c>
      <c r="X462" s="61" t="s">
        <v>937</v>
      </c>
      <c r="Y462" s="61" t="s">
        <v>937</v>
      </c>
      <c r="Z462" s="61" t="s">
        <v>937</v>
      </c>
      <c r="AA462" s="61" t="s">
        <v>937</v>
      </c>
      <c r="AB462" s="61" t="s">
        <v>937</v>
      </c>
      <c r="AC462" s="61" t="s">
        <v>937</v>
      </c>
      <c r="AD462" s="61" t="s">
        <v>937</v>
      </c>
      <c r="AE462" s="61" t="s">
        <v>1153</v>
      </c>
      <c r="AF462" s="121"/>
      <c r="AG462" s="5" t="s">
        <v>8846</v>
      </c>
      <c r="AH462" s="5" t="s">
        <v>1846</v>
      </c>
      <c r="AI462" s="5" t="s">
        <v>7364</v>
      </c>
      <c r="AJ462" s="5" t="s">
        <v>2252</v>
      </c>
      <c r="AK462" s="5" t="s">
        <v>7365</v>
      </c>
      <c r="AL462" s="5" t="s">
        <v>1153</v>
      </c>
      <c r="AM462" s="86" t="s">
        <v>7366</v>
      </c>
      <c r="AN462" s="65" t="s">
        <v>2616</v>
      </c>
      <c r="AO462" s="65" t="s">
        <v>3860</v>
      </c>
      <c r="AP462" s="5" t="s">
        <v>1153</v>
      </c>
      <c r="AQ462" s="65" t="s">
        <v>3860</v>
      </c>
      <c r="AR462" s="65" t="s">
        <v>1153</v>
      </c>
      <c r="AS462" s="65" t="s">
        <v>3860</v>
      </c>
      <c r="AT462" s="65" t="s">
        <v>1153</v>
      </c>
      <c r="AU462" s="65" t="s">
        <v>3860</v>
      </c>
      <c r="AV462" s="65" t="s">
        <v>1153</v>
      </c>
      <c r="AW462" s="65" t="s">
        <v>3860</v>
      </c>
      <c r="AX462" s="65" t="s">
        <v>1153</v>
      </c>
      <c r="AY462" s="65" t="s">
        <v>3860</v>
      </c>
      <c r="AZ462" s="65" t="s">
        <v>1153</v>
      </c>
      <c r="BA462" s="65" t="s">
        <v>3860</v>
      </c>
      <c r="BB462" s="33" t="s">
        <v>957</v>
      </c>
      <c r="BC462" s="100">
        <v>44377</v>
      </c>
      <c r="BD462" s="33" t="s">
        <v>1808</v>
      </c>
      <c r="BE462" s="100">
        <v>44377</v>
      </c>
      <c r="BF462" s="65" t="s">
        <v>2773</v>
      </c>
      <c r="BG462" s="96" t="s">
        <v>1153</v>
      </c>
      <c r="BH462" s="96" t="s">
        <v>9246</v>
      </c>
      <c r="BI462" s="96" t="s">
        <v>9258</v>
      </c>
      <c r="BJ462" s="44" t="s">
        <v>4368</v>
      </c>
      <c r="BK462" s="104" t="s">
        <v>2581</v>
      </c>
      <c r="BL462" s="104" t="s">
        <v>3065</v>
      </c>
      <c r="BN462" s="8" t="s">
        <v>5267</v>
      </c>
      <c r="BO462" s="8" t="s">
        <v>8887</v>
      </c>
      <c r="BP462" s="8" t="s">
        <v>5268</v>
      </c>
      <c r="BQ462" s="8"/>
    </row>
    <row r="463" spans="1:69" ht="90" hidden="1" customHeight="1" x14ac:dyDescent="0.25">
      <c r="A463" s="106" t="s">
        <v>1691</v>
      </c>
      <c r="B463" s="17" t="s">
        <v>1327</v>
      </c>
      <c r="C463" s="100">
        <v>43991</v>
      </c>
      <c r="D463" s="100" t="s">
        <v>4288</v>
      </c>
      <c r="E463" s="197" t="s">
        <v>1062</v>
      </c>
      <c r="F463" s="5" t="s">
        <v>7367</v>
      </c>
      <c r="G463" s="87" t="s">
        <v>1288</v>
      </c>
      <c r="H463" s="5" t="s">
        <v>1289</v>
      </c>
      <c r="I463" s="96" t="s">
        <v>1290</v>
      </c>
      <c r="J463" s="91" t="s">
        <v>314</v>
      </c>
      <c r="K463" s="104">
        <v>1</v>
      </c>
      <c r="L463" s="307">
        <v>44044</v>
      </c>
      <c r="M463" s="307">
        <v>44165</v>
      </c>
      <c r="N463" s="39">
        <f t="shared" si="19"/>
        <v>18</v>
      </c>
      <c r="O463" s="147">
        <v>1</v>
      </c>
      <c r="P463" s="8" t="s">
        <v>48</v>
      </c>
      <c r="Q463" s="8"/>
      <c r="R463" s="153" t="s">
        <v>7368</v>
      </c>
      <c r="S463" s="146">
        <f t="shared" si="18"/>
        <v>386</v>
      </c>
      <c r="T463" s="61"/>
      <c r="U463" s="61"/>
      <c r="V463" s="61" t="s">
        <v>937</v>
      </c>
      <c r="W463" s="61" t="s">
        <v>937</v>
      </c>
      <c r="X463" s="61" t="s">
        <v>937</v>
      </c>
      <c r="Y463" s="61" t="s">
        <v>937</v>
      </c>
      <c r="Z463" s="61" t="s">
        <v>937</v>
      </c>
      <c r="AA463" s="61" t="s">
        <v>937</v>
      </c>
      <c r="AB463" s="61" t="s">
        <v>937</v>
      </c>
      <c r="AC463" s="61" t="s">
        <v>937</v>
      </c>
      <c r="AD463" s="61" t="s">
        <v>937</v>
      </c>
      <c r="AE463" s="61" t="s">
        <v>1153</v>
      </c>
      <c r="AF463" s="121"/>
      <c r="AG463" s="5" t="s">
        <v>8846</v>
      </c>
      <c r="AH463" s="5" t="s">
        <v>1873</v>
      </c>
      <c r="AI463" s="5" t="s">
        <v>7369</v>
      </c>
      <c r="AJ463" s="5" t="s">
        <v>2222</v>
      </c>
      <c r="AK463" s="5" t="s">
        <v>7370</v>
      </c>
      <c r="AL463" s="5" t="s">
        <v>2616</v>
      </c>
      <c r="AM463" s="65" t="s">
        <v>7371</v>
      </c>
      <c r="AN463" s="5" t="s">
        <v>2616</v>
      </c>
      <c r="AO463" s="5" t="s">
        <v>9292</v>
      </c>
      <c r="AP463" s="5" t="s">
        <v>2616</v>
      </c>
      <c r="AQ463" s="5" t="s">
        <v>9292</v>
      </c>
      <c r="AR463" s="5" t="s">
        <v>2616</v>
      </c>
      <c r="AS463" s="5" t="s">
        <v>9292</v>
      </c>
      <c r="AT463" s="5" t="s">
        <v>2616</v>
      </c>
      <c r="AU463" s="5" t="s">
        <v>9292</v>
      </c>
      <c r="AV463" s="5" t="s">
        <v>2616</v>
      </c>
      <c r="AW463" s="5" t="s">
        <v>9292</v>
      </c>
      <c r="AX463" s="5" t="s">
        <v>2616</v>
      </c>
      <c r="AY463" s="5" t="s">
        <v>9292</v>
      </c>
      <c r="AZ463" s="5" t="s">
        <v>2616</v>
      </c>
      <c r="BA463" s="5" t="s">
        <v>9292</v>
      </c>
      <c r="BB463" s="33" t="s">
        <v>902</v>
      </c>
      <c r="BC463" s="100">
        <v>44315</v>
      </c>
      <c r="BD463" s="33" t="s">
        <v>903</v>
      </c>
      <c r="BE463" s="120"/>
      <c r="BF463" s="121"/>
      <c r="BG463" s="121"/>
      <c r="BH463" s="121"/>
      <c r="BI463" s="121"/>
      <c r="BJ463" s="44" t="s">
        <v>956</v>
      </c>
      <c r="BK463" s="120"/>
      <c r="BL463" s="120"/>
      <c r="BN463" s="8" t="s">
        <v>5193</v>
      </c>
      <c r="BO463" s="8" t="s">
        <v>5269</v>
      </c>
      <c r="BP463" s="8" t="s">
        <v>5270</v>
      </c>
      <c r="BQ463" s="8"/>
    </row>
    <row r="464" spans="1:69" ht="90" hidden="1" customHeight="1" x14ac:dyDescent="0.25">
      <c r="A464" s="106" t="s">
        <v>1692</v>
      </c>
      <c r="B464" s="17" t="s">
        <v>1327</v>
      </c>
      <c r="C464" s="100">
        <v>43991</v>
      </c>
      <c r="D464" s="100" t="s">
        <v>4288</v>
      </c>
      <c r="E464" s="197" t="s">
        <v>1062</v>
      </c>
      <c r="F464" s="5" t="s">
        <v>7367</v>
      </c>
      <c r="G464" s="87" t="s">
        <v>1288</v>
      </c>
      <c r="H464" s="5" t="s">
        <v>1289</v>
      </c>
      <c r="I464" s="5" t="s">
        <v>1291</v>
      </c>
      <c r="J464" s="17" t="s">
        <v>1292</v>
      </c>
      <c r="K464" s="109">
        <v>4</v>
      </c>
      <c r="L464" s="307">
        <v>44044</v>
      </c>
      <c r="M464" s="307">
        <v>44165</v>
      </c>
      <c r="N464" s="39">
        <f t="shared" si="19"/>
        <v>18</v>
      </c>
      <c r="O464" s="147">
        <v>4</v>
      </c>
      <c r="P464" s="8" t="s">
        <v>48</v>
      </c>
      <c r="Q464" s="8"/>
      <c r="R464" s="153" t="s">
        <v>7372</v>
      </c>
      <c r="S464" s="146">
        <f t="shared" si="18"/>
        <v>231</v>
      </c>
      <c r="T464" s="61"/>
      <c r="U464" s="61"/>
      <c r="V464" s="61" t="s">
        <v>937</v>
      </c>
      <c r="W464" s="61" t="s">
        <v>937</v>
      </c>
      <c r="X464" s="61" t="s">
        <v>937</v>
      </c>
      <c r="Y464" s="61" t="s">
        <v>937</v>
      </c>
      <c r="Z464" s="61" t="s">
        <v>937</v>
      </c>
      <c r="AA464" s="61" t="s">
        <v>937</v>
      </c>
      <c r="AB464" s="61" t="s">
        <v>937</v>
      </c>
      <c r="AC464" s="61" t="s">
        <v>937</v>
      </c>
      <c r="AD464" s="61" t="s">
        <v>937</v>
      </c>
      <c r="AE464" s="61" t="s">
        <v>1153</v>
      </c>
      <c r="AF464" s="121"/>
      <c r="AG464" s="5" t="s">
        <v>8846</v>
      </c>
      <c r="AH464" s="5" t="s">
        <v>1872</v>
      </c>
      <c r="AI464" s="5" t="s">
        <v>7373</v>
      </c>
      <c r="AJ464" s="5" t="s">
        <v>7374</v>
      </c>
      <c r="AK464" s="5" t="s">
        <v>7375</v>
      </c>
      <c r="AL464" s="5" t="s">
        <v>2616</v>
      </c>
      <c r="AM464" s="191" t="s">
        <v>7376</v>
      </c>
      <c r="AN464" s="5" t="s">
        <v>2616</v>
      </c>
      <c r="AO464" s="5" t="s">
        <v>9292</v>
      </c>
      <c r="AP464" s="5" t="s">
        <v>2616</v>
      </c>
      <c r="AQ464" s="5" t="s">
        <v>9292</v>
      </c>
      <c r="AR464" s="5" t="s">
        <v>2616</v>
      </c>
      <c r="AS464" s="5" t="s">
        <v>9292</v>
      </c>
      <c r="AT464" s="5" t="s">
        <v>2616</v>
      </c>
      <c r="AU464" s="5" t="s">
        <v>9292</v>
      </c>
      <c r="AV464" s="5" t="s">
        <v>2616</v>
      </c>
      <c r="AW464" s="5" t="s">
        <v>9292</v>
      </c>
      <c r="AX464" s="5" t="s">
        <v>2616</v>
      </c>
      <c r="AY464" s="5" t="s">
        <v>9292</v>
      </c>
      <c r="AZ464" s="5" t="s">
        <v>2616</v>
      </c>
      <c r="BA464" s="5" t="s">
        <v>9292</v>
      </c>
      <c r="BB464" s="33" t="s">
        <v>902</v>
      </c>
      <c r="BC464" s="100">
        <v>44330</v>
      </c>
      <c r="BD464" s="33" t="s">
        <v>903</v>
      </c>
      <c r="BE464" s="120"/>
      <c r="BF464" s="121"/>
      <c r="BG464" s="121"/>
      <c r="BH464" s="121"/>
      <c r="BI464" s="121"/>
      <c r="BJ464" s="44" t="s">
        <v>956</v>
      </c>
      <c r="BK464" s="120"/>
      <c r="BL464" s="120"/>
      <c r="BN464" s="8" t="s">
        <v>5193</v>
      </c>
      <c r="BO464" s="8" t="s">
        <v>5269</v>
      </c>
      <c r="BP464" s="8" t="s">
        <v>5270</v>
      </c>
      <c r="BQ464" s="8"/>
    </row>
    <row r="465" spans="1:274" ht="90" hidden="1" customHeight="1" x14ac:dyDescent="0.25">
      <c r="A465" s="106" t="s">
        <v>1693</v>
      </c>
      <c r="B465" s="17" t="s">
        <v>1327</v>
      </c>
      <c r="C465" s="100">
        <v>43991</v>
      </c>
      <c r="D465" s="100" t="s">
        <v>4288</v>
      </c>
      <c r="E465" s="197" t="s">
        <v>1062</v>
      </c>
      <c r="F465" s="5" t="s">
        <v>7367</v>
      </c>
      <c r="G465" s="87" t="s">
        <v>1288</v>
      </c>
      <c r="H465" s="5" t="s">
        <v>1289</v>
      </c>
      <c r="I465" s="96" t="s">
        <v>1293</v>
      </c>
      <c r="J465" s="91" t="s">
        <v>1292</v>
      </c>
      <c r="K465" s="104">
        <v>4</v>
      </c>
      <c r="L465" s="307">
        <v>44044</v>
      </c>
      <c r="M465" s="307">
        <v>44165</v>
      </c>
      <c r="N465" s="39">
        <f t="shared" si="19"/>
        <v>18</v>
      </c>
      <c r="O465" s="147">
        <v>4</v>
      </c>
      <c r="P465" s="8" t="s">
        <v>48</v>
      </c>
      <c r="Q465" s="8"/>
      <c r="R465" s="153" t="s">
        <v>7377</v>
      </c>
      <c r="S465" s="146">
        <f t="shared" si="18"/>
        <v>252</v>
      </c>
      <c r="T465" s="61"/>
      <c r="U465" s="61"/>
      <c r="V465" s="61" t="s">
        <v>937</v>
      </c>
      <c r="W465" s="61" t="s">
        <v>937</v>
      </c>
      <c r="X465" s="61" t="s">
        <v>937</v>
      </c>
      <c r="Y465" s="61" t="s">
        <v>937</v>
      </c>
      <c r="Z465" s="61" t="s">
        <v>937</v>
      </c>
      <c r="AA465" s="61" t="s">
        <v>937</v>
      </c>
      <c r="AB465" s="61" t="s">
        <v>937</v>
      </c>
      <c r="AC465" s="61" t="s">
        <v>937</v>
      </c>
      <c r="AD465" s="61" t="s">
        <v>937</v>
      </c>
      <c r="AE465" s="61" t="s">
        <v>1153</v>
      </c>
      <c r="AF465" s="121"/>
      <c r="AG465" s="5" t="s">
        <v>8846</v>
      </c>
      <c r="AH465" s="5" t="s">
        <v>1874</v>
      </c>
      <c r="AI465" s="5" t="s">
        <v>7378</v>
      </c>
      <c r="AJ465" s="5" t="s">
        <v>2223</v>
      </c>
      <c r="AK465" s="5" t="s">
        <v>7379</v>
      </c>
      <c r="AL465" s="5" t="s">
        <v>2616</v>
      </c>
      <c r="AM465" s="77" t="s">
        <v>7380</v>
      </c>
      <c r="AN465" s="5" t="s">
        <v>2616</v>
      </c>
      <c r="AO465" s="5" t="s">
        <v>9292</v>
      </c>
      <c r="AP465" s="5" t="s">
        <v>2616</v>
      </c>
      <c r="AQ465" s="5" t="s">
        <v>9292</v>
      </c>
      <c r="AR465" s="5" t="s">
        <v>2616</v>
      </c>
      <c r="AS465" s="5" t="s">
        <v>9292</v>
      </c>
      <c r="AT465" s="5" t="s">
        <v>2616</v>
      </c>
      <c r="AU465" s="5" t="s">
        <v>9292</v>
      </c>
      <c r="AV465" s="5" t="s">
        <v>2616</v>
      </c>
      <c r="AW465" s="5" t="s">
        <v>9292</v>
      </c>
      <c r="AX465" s="5" t="s">
        <v>2616</v>
      </c>
      <c r="AY465" s="5" t="s">
        <v>9292</v>
      </c>
      <c r="AZ465" s="5" t="s">
        <v>2616</v>
      </c>
      <c r="BA465" s="5" t="s">
        <v>9292</v>
      </c>
      <c r="BB465" s="33" t="s">
        <v>902</v>
      </c>
      <c r="BC465" s="100">
        <v>44330</v>
      </c>
      <c r="BD465" s="33" t="s">
        <v>903</v>
      </c>
      <c r="BE465" s="120"/>
      <c r="BF465" s="121"/>
      <c r="BG465" s="121"/>
      <c r="BH465" s="121"/>
      <c r="BI465" s="121"/>
      <c r="BJ465" s="44" t="s">
        <v>956</v>
      </c>
      <c r="BK465" s="120"/>
      <c r="BL465" s="120"/>
      <c r="BN465" s="8" t="s">
        <v>5193</v>
      </c>
      <c r="BO465" s="8" t="s">
        <v>5269</v>
      </c>
      <c r="BP465" s="8" t="s">
        <v>5270</v>
      </c>
      <c r="BQ465" s="8"/>
    </row>
    <row r="466" spans="1:274" ht="90" hidden="1" customHeight="1" x14ac:dyDescent="0.25">
      <c r="A466" s="106" t="s">
        <v>1694</v>
      </c>
      <c r="B466" s="17" t="s">
        <v>1327</v>
      </c>
      <c r="C466" s="100">
        <v>43991</v>
      </c>
      <c r="D466" s="100" t="s">
        <v>4288</v>
      </c>
      <c r="E466" s="197" t="s">
        <v>1062</v>
      </c>
      <c r="F466" s="5" t="s">
        <v>7367</v>
      </c>
      <c r="G466" s="87" t="s">
        <v>1288</v>
      </c>
      <c r="H466" s="5" t="s">
        <v>1289</v>
      </c>
      <c r="I466" s="96" t="s">
        <v>1294</v>
      </c>
      <c r="J466" s="91" t="s">
        <v>1295</v>
      </c>
      <c r="K466" s="104">
        <v>2</v>
      </c>
      <c r="L466" s="307">
        <v>44044</v>
      </c>
      <c r="M466" s="307">
        <v>44227</v>
      </c>
      <c r="N466" s="39">
        <f t="shared" si="19"/>
        <v>27</v>
      </c>
      <c r="O466" s="147">
        <v>2</v>
      </c>
      <c r="P466" s="8" t="s">
        <v>48</v>
      </c>
      <c r="Q466" s="8"/>
      <c r="R466" s="5" t="s">
        <v>7381</v>
      </c>
      <c r="S466" s="146">
        <f t="shared" si="18"/>
        <v>365</v>
      </c>
      <c r="T466" s="61"/>
      <c r="U466" s="61"/>
      <c r="V466" s="61" t="s">
        <v>937</v>
      </c>
      <c r="W466" s="61" t="s">
        <v>937</v>
      </c>
      <c r="X466" s="61" t="s">
        <v>937</v>
      </c>
      <c r="Y466" s="61" t="s">
        <v>937</v>
      </c>
      <c r="Z466" s="61" t="s">
        <v>937</v>
      </c>
      <c r="AA466" s="61" t="s">
        <v>937</v>
      </c>
      <c r="AB466" s="61" t="s">
        <v>937</v>
      </c>
      <c r="AC466" s="61" t="s">
        <v>937</v>
      </c>
      <c r="AD466" s="61" t="s">
        <v>937</v>
      </c>
      <c r="AE466" s="61" t="s">
        <v>1153</v>
      </c>
      <c r="AF466" s="121"/>
      <c r="AG466" s="5" t="s">
        <v>8846</v>
      </c>
      <c r="AH466" s="5" t="s">
        <v>1875</v>
      </c>
      <c r="AI466" s="5" t="s">
        <v>7382</v>
      </c>
      <c r="AJ466" s="5" t="s">
        <v>2224</v>
      </c>
      <c r="AK466" s="5" t="s">
        <v>7383</v>
      </c>
      <c r="AL466" s="5" t="s">
        <v>2616</v>
      </c>
      <c r="AM466" s="77" t="s">
        <v>7384</v>
      </c>
      <c r="AN466" s="5" t="s">
        <v>2616</v>
      </c>
      <c r="AO466" s="5" t="s">
        <v>3788</v>
      </c>
      <c r="AP466" s="5" t="s">
        <v>1153</v>
      </c>
      <c r="AQ466" s="5" t="s">
        <v>3788</v>
      </c>
      <c r="AR466" s="5" t="s">
        <v>1153</v>
      </c>
      <c r="AS466" s="5" t="s">
        <v>3788</v>
      </c>
      <c r="AT466" s="5" t="s">
        <v>1153</v>
      </c>
      <c r="AU466" s="5" t="s">
        <v>3788</v>
      </c>
      <c r="AV466" s="5" t="s">
        <v>1153</v>
      </c>
      <c r="AW466" s="5" t="s">
        <v>3788</v>
      </c>
      <c r="AX466" s="5" t="s">
        <v>1153</v>
      </c>
      <c r="AY466" s="5" t="s">
        <v>3788</v>
      </c>
      <c r="AZ466" s="5" t="s">
        <v>1153</v>
      </c>
      <c r="BA466" s="5" t="s">
        <v>3788</v>
      </c>
      <c r="BB466" s="33" t="s">
        <v>781</v>
      </c>
      <c r="BC466" s="100">
        <v>44315</v>
      </c>
      <c r="BD466" s="33" t="s">
        <v>903</v>
      </c>
      <c r="BE466" s="120"/>
      <c r="BF466" s="121"/>
      <c r="BG466" s="121"/>
      <c r="BH466" s="121"/>
      <c r="BI466" s="121"/>
      <c r="BJ466" s="44" t="s">
        <v>956</v>
      </c>
      <c r="BK466" s="120"/>
      <c r="BL466" s="120"/>
      <c r="BN466" s="8" t="s">
        <v>5193</v>
      </c>
      <c r="BO466" s="8" t="s">
        <v>5269</v>
      </c>
      <c r="BP466" s="8" t="s">
        <v>5270</v>
      </c>
      <c r="BQ466" s="8"/>
    </row>
    <row r="467" spans="1:274" ht="90" hidden="1" customHeight="1" x14ac:dyDescent="0.25">
      <c r="A467" s="106" t="s">
        <v>1695</v>
      </c>
      <c r="B467" s="17" t="s">
        <v>1327</v>
      </c>
      <c r="C467" s="100">
        <v>43991</v>
      </c>
      <c r="D467" s="100" t="s">
        <v>4287</v>
      </c>
      <c r="E467" s="197" t="s">
        <v>1063</v>
      </c>
      <c r="F467" s="5" t="s">
        <v>7385</v>
      </c>
      <c r="G467" s="65" t="s">
        <v>1296</v>
      </c>
      <c r="H467" s="5" t="s">
        <v>1297</v>
      </c>
      <c r="I467" s="5" t="s">
        <v>1298</v>
      </c>
      <c r="J467" s="17" t="s">
        <v>1299</v>
      </c>
      <c r="K467" s="104">
        <v>1</v>
      </c>
      <c r="L467" s="307">
        <v>44013</v>
      </c>
      <c r="M467" s="307">
        <v>44378</v>
      </c>
      <c r="N467" s="39">
        <f t="shared" si="19"/>
        <v>53</v>
      </c>
      <c r="O467" s="105">
        <v>1</v>
      </c>
      <c r="P467" s="8" t="s">
        <v>44</v>
      </c>
      <c r="Q467" s="8"/>
      <c r="R467" s="153" t="s">
        <v>7386</v>
      </c>
      <c r="S467" s="146">
        <f t="shared" si="18"/>
        <v>211</v>
      </c>
      <c r="T467" s="61"/>
      <c r="U467" s="61"/>
      <c r="V467" s="61" t="s">
        <v>937</v>
      </c>
      <c r="W467" s="61" t="s">
        <v>937</v>
      </c>
      <c r="X467" s="61" t="s">
        <v>937</v>
      </c>
      <c r="Y467" s="61" t="s">
        <v>937</v>
      </c>
      <c r="Z467" s="61" t="s">
        <v>937</v>
      </c>
      <c r="AA467" s="61" t="s">
        <v>937</v>
      </c>
      <c r="AB467" s="61" t="s">
        <v>937</v>
      </c>
      <c r="AC467" s="61" t="s">
        <v>937</v>
      </c>
      <c r="AD467" s="61" t="s">
        <v>937</v>
      </c>
      <c r="AE467" s="61" t="s">
        <v>1153</v>
      </c>
      <c r="AF467" s="121"/>
      <c r="AG467" s="5" t="s">
        <v>8846</v>
      </c>
      <c r="AH467" s="5" t="s">
        <v>8888</v>
      </c>
      <c r="AI467" s="5" t="s">
        <v>7387</v>
      </c>
      <c r="AJ467" s="5" t="s">
        <v>8889</v>
      </c>
      <c r="AK467" s="5" t="s">
        <v>7388</v>
      </c>
      <c r="AL467" s="5" t="s">
        <v>2801</v>
      </c>
      <c r="AM467" s="5" t="s">
        <v>8890</v>
      </c>
      <c r="AN467" s="5" t="s">
        <v>2616</v>
      </c>
      <c r="AO467" s="5" t="s">
        <v>3788</v>
      </c>
      <c r="AP467" s="5" t="s">
        <v>1153</v>
      </c>
      <c r="AQ467" s="5" t="s">
        <v>4281</v>
      </c>
      <c r="AR467" s="5" t="s">
        <v>1153</v>
      </c>
      <c r="AS467" s="5" t="s">
        <v>4281</v>
      </c>
      <c r="AT467" s="5" t="s">
        <v>1153</v>
      </c>
      <c r="AU467" s="5" t="s">
        <v>4281</v>
      </c>
      <c r="AV467" s="5" t="s">
        <v>1153</v>
      </c>
      <c r="AW467" s="5" t="s">
        <v>4281</v>
      </c>
      <c r="AX467" s="5" t="s">
        <v>1153</v>
      </c>
      <c r="AY467" s="5" t="s">
        <v>4281</v>
      </c>
      <c r="AZ467" s="5" t="s">
        <v>1153</v>
      </c>
      <c r="BA467" s="5" t="s">
        <v>4281</v>
      </c>
      <c r="BB467" s="33" t="s">
        <v>3062</v>
      </c>
      <c r="BC467" s="100">
        <v>44399</v>
      </c>
      <c r="BD467" s="33" t="s">
        <v>903</v>
      </c>
      <c r="BE467" s="120"/>
      <c r="BF467" s="121"/>
      <c r="BG467" s="121"/>
      <c r="BH467" s="121"/>
      <c r="BI467" s="121"/>
      <c r="BJ467" s="44" t="s">
        <v>956</v>
      </c>
      <c r="BK467" s="120"/>
      <c r="BL467" s="120"/>
      <c r="BN467" s="17" t="s">
        <v>5150</v>
      </c>
      <c r="BO467" s="17" t="s">
        <v>5151</v>
      </c>
      <c r="BP467" s="8" t="s">
        <v>5271</v>
      </c>
      <c r="BQ467" s="8"/>
    </row>
    <row r="468" spans="1:274" ht="90" hidden="1" customHeight="1" x14ac:dyDescent="0.25">
      <c r="A468" s="106" t="s">
        <v>1696</v>
      </c>
      <c r="B468" s="17" t="s">
        <v>1327</v>
      </c>
      <c r="C468" s="100">
        <v>43991</v>
      </c>
      <c r="D468" s="100" t="s">
        <v>4287</v>
      </c>
      <c r="E468" s="197" t="s">
        <v>1063</v>
      </c>
      <c r="F468" s="5" t="s">
        <v>7385</v>
      </c>
      <c r="G468" s="65" t="s">
        <v>1296</v>
      </c>
      <c r="H468" s="5" t="s">
        <v>1297</v>
      </c>
      <c r="I468" s="5" t="s">
        <v>1300</v>
      </c>
      <c r="J468" s="17" t="s">
        <v>1301</v>
      </c>
      <c r="K468" s="205">
        <v>1</v>
      </c>
      <c r="L468" s="307">
        <v>44013</v>
      </c>
      <c r="M468" s="307">
        <v>44378</v>
      </c>
      <c r="N468" s="39">
        <f t="shared" si="19"/>
        <v>53</v>
      </c>
      <c r="O468" s="206">
        <v>1</v>
      </c>
      <c r="P468" s="8" t="s">
        <v>44</v>
      </c>
      <c r="Q468" s="8"/>
      <c r="R468" s="153" t="s">
        <v>7389</v>
      </c>
      <c r="S468" s="146">
        <f t="shared" si="18"/>
        <v>204</v>
      </c>
      <c r="T468" s="61"/>
      <c r="U468" s="61"/>
      <c r="V468" s="61" t="s">
        <v>937</v>
      </c>
      <c r="W468" s="61" t="s">
        <v>937</v>
      </c>
      <c r="X468" s="61" t="s">
        <v>937</v>
      </c>
      <c r="Y468" s="61" t="s">
        <v>937</v>
      </c>
      <c r="Z468" s="61" t="s">
        <v>937</v>
      </c>
      <c r="AA468" s="61" t="s">
        <v>937</v>
      </c>
      <c r="AB468" s="61" t="s">
        <v>937</v>
      </c>
      <c r="AC468" s="61" t="s">
        <v>937</v>
      </c>
      <c r="AD468" s="61" t="s">
        <v>937</v>
      </c>
      <c r="AE468" s="61" t="s">
        <v>1153</v>
      </c>
      <c r="AF468" s="121"/>
      <c r="AG468" s="5" t="s">
        <v>8846</v>
      </c>
      <c r="AH468" s="5" t="s">
        <v>1850</v>
      </c>
      <c r="AI468" s="98" t="s">
        <v>7390</v>
      </c>
      <c r="AJ468" s="5" t="s">
        <v>2253</v>
      </c>
      <c r="AK468" s="98" t="s">
        <v>7391</v>
      </c>
      <c r="AL468" s="5" t="s">
        <v>2802</v>
      </c>
      <c r="AM468" s="98" t="s">
        <v>8891</v>
      </c>
      <c r="AN468" s="5" t="s">
        <v>2616</v>
      </c>
      <c r="AO468" s="5" t="s">
        <v>3788</v>
      </c>
      <c r="AP468" s="5" t="s">
        <v>1153</v>
      </c>
      <c r="AQ468" s="5" t="s">
        <v>4281</v>
      </c>
      <c r="AR468" s="5" t="s">
        <v>1153</v>
      </c>
      <c r="AS468" s="5" t="s">
        <v>4281</v>
      </c>
      <c r="AT468" s="5" t="s">
        <v>1153</v>
      </c>
      <c r="AU468" s="5" t="s">
        <v>4281</v>
      </c>
      <c r="AV468" s="5" t="s">
        <v>1153</v>
      </c>
      <c r="AW468" s="5" t="s">
        <v>4281</v>
      </c>
      <c r="AX468" s="5" t="s">
        <v>1153</v>
      </c>
      <c r="AY468" s="5" t="s">
        <v>4281</v>
      </c>
      <c r="AZ468" s="5" t="s">
        <v>1153</v>
      </c>
      <c r="BA468" s="5" t="s">
        <v>4281</v>
      </c>
      <c r="BB468" s="33" t="s">
        <v>3062</v>
      </c>
      <c r="BC468" s="100">
        <v>44396</v>
      </c>
      <c r="BD468" s="33" t="s">
        <v>903</v>
      </c>
      <c r="BE468" s="120"/>
      <c r="BF468" s="121"/>
      <c r="BG468" s="121"/>
      <c r="BH468" s="121"/>
      <c r="BI468" s="121"/>
      <c r="BJ468" s="44" t="s">
        <v>956</v>
      </c>
      <c r="BK468" s="120"/>
      <c r="BL468" s="120"/>
      <c r="BN468" s="17" t="s">
        <v>5150</v>
      </c>
      <c r="BO468" s="17" t="s">
        <v>5151</v>
      </c>
      <c r="BP468" s="8" t="s">
        <v>5271</v>
      </c>
      <c r="BQ468" s="8"/>
    </row>
    <row r="469" spans="1:274" ht="90" hidden="1" customHeight="1" x14ac:dyDescent="0.25">
      <c r="A469" s="106" t="s">
        <v>1697</v>
      </c>
      <c r="B469" s="17" t="s">
        <v>1327</v>
      </c>
      <c r="C469" s="100">
        <v>43991</v>
      </c>
      <c r="D469" s="100" t="s">
        <v>4287</v>
      </c>
      <c r="E469" s="197" t="s">
        <v>1063</v>
      </c>
      <c r="F469" s="5" t="s">
        <v>7385</v>
      </c>
      <c r="G469" s="65" t="s">
        <v>1296</v>
      </c>
      <c r="H469" s="5" t="s">
        <v>1297</v>
      </c>
      <c r="I469" s="5" t="s">
        <v>1302</v>
      </c>
      <c r="J469" s="17" t="s">
        <v>1303</v>
      </c>
      <c r="K469" s="104">
        <v>2</v>
      </c>
      <c r="L469" s="307">
        <v>44013</v>
      </c>
      <c r="M469" s="307">
        <v>44378</v>
      </c>
      <c r="N469" s="39">
        <f t="shared" si="19"/>
        <v>53</v>
      </c>
      <c r="O469" s="105">
        <v>2</v>
      </c>
      <c r="P469" s="8" t="s">
        <v>44</v>
      </c>
      <c r="Q469" s="8"/>
      <c r="R469" s="263" t="s">
        <v>7392</v>
      </c>
      <c r="S469" s="146">
        <f t="shared" si="18"/>
        <v>209</v>
      </c>
      <c r="T469" s="61"/>
      <c r="U469" s="61"/>
      <c r="V469" s="61" t="s">
        <v>937</v>
      </c>
      <c r="W469" s="61" t="s">
        <v>937</v>
      </c>
      <c r="X469" s="61" t="s">
        <v>937</v>
      </c>
      <c r="Y469" s="61" t="s">
        <v>937</v>
      </c>
      <c r="Z469" s="61" t="s">
        <v>937</v>
      </c>
      <c r="AA469" s="61" t="s">
        <v>937</v>
      </c>
      <c r="AB469" s="61" t="s">
        <v>937</v>
      </c>
      <c r="AC469" s="61" t="s">
        <v>937</v>
      </c>
      <c r="AD469" s="61" t="s">
        <v>937</v>
      </c>
      <c r="AE469" s="61" t="s">
        <v>1153</v>
      </c>
      <c r="AF469" s="121"/>
      <c r="AG469" s="5" t="s">
        <v>8846</v>
      </c>
      <c r="AH469" s="5" t="s">
        <v>8892</v>
      </c>
      <c r="AI469" s="5" t="s">
        <v>7393</v>
      </c>
      <c r="AJ469" s="5" t="s">
        <v>8893</v>
      </c>
      <c r="AK469" s="5" t="s">
        <v>7394</v>
      </c>
      <c r="AL469" s="5" t="s">
        <v>8894</v>
      </c>
      <c r="AM469" s="98" t="s">
        <v>8895</v>
      </c>
      <c r="AN469" s="5" t="s">
        <v>2616</v>
      </c>
      <c r="AO469" s="5" t="s">
        <v>3788</v>
      </c>
      <c r="AP469" s="5" t="s">
        <v>1153</v>
      </c>
      <c r="AQ469" s="5" t="s">
        <v>4281</v>
      </c>
      <c r="AR469" s="5" t="s">
        <v>1153</v>
      </c>
      <c r="AS469" s="5" t="s">
        <v>4281</v>
      </c>
      <c r="AT469" s="5" t="s">
        <v>1153</v>
      </c>
      <c r="AU469" s="5" t="s">
        <v>4281</v>
      </c>
      <c r="AV469" s="5" t="s">
        <v>1153</v>
      </c>
      <c r="AW469" s="5" t="s">
        <v>4281</v>
      </c>
      <c r="AX469" s="5" t="s">
        <v>1153</v>
      </c>
      <c r="AY469" s="5" t="s">
        <v>4281</v>
      </c>
      <c r="AZ469" s="5" t="s">
        <v>1153</v>
      </c>
      <c r="BA469" s="5" t="s">
        <v>4281</v>
      </c>
      <c r="BB469" s="33" t="s">
        <v>3062</v>
      </c>
      <c r="BC469" s="100">
        <v>44399</v>
      </c>
      <c r="BD469" s="33" t="s">
        <v>903</v>
      </c>
      <c r="BE469" s="120"/>
      <c r="BF469" s="121"/>
      <c r="BG469" s="121"/>
      <c r="BH469" s="121"/>
      <c r="BI469" s="121"/>
      <c r="BJ469" s="44" t="s">
        <v>956</v>
      </c>
      <c r="BK469" s="120"/>
      <c r="BL469" s="120"/>
      <c r="BN469" s="17" t="s">
        <v>5150</v>
      </c>
      <c r="BO469" s="17" t="s">
        <v>5151</v>
      </c>
      <c r="BP469" s="8" t="s">
        <v>5271</v>
      </c>
      <c r="BQ469" s="8"/>
    </row>
    <row r="470" spans="1:274" ht="90" hidden="1" customHeight="1" x14ac:dyDescent="0.25">
      <c r="A470" s="106" t="s">
        <v>1698</v>
      </c>
      <c r="B470" s="17" t="s">
        <v>1327</v>
      </c>
      <c r="C470" s="100">
        <v>43991</v>
      </c>
      <c r="D470" s="100" t="s">
        <v>4287</v>
      </c>
      <c r="E470" s="197" t="s">
        <v>1063</v>
      </c>
      <c r="F470" s="5" t="s">
        <v>7385</v>
      </c>
      <c r="G470" s="65" t="s">
        <v>1296</v>
      </c>
      <c r="H470" s="5" t="s">
        <v>1297</v>
      </c>
      <c r="I470" s="5" t="s">
        <v>1304</v>
      </c>
      <c r="J470" s="17" t="s">
        <v>1305</v>
      </c>
      <c r="K470" s="104">
        <v>1</v>
      </c>
      <c r="L470" s="307">
        <v>44013</v>
      </c>
      <c r="M470" s="307">
        <v>44378</v>
      </c>
      <c r="N470" s="39">
        <f t="shared" si="19"/>
        <v>53</v>
      </c>
      <c r="O470" s="105">
        <v>1</v>
      </c>
      <c r="P470" s="8" t="s">
        <v>44</v>
      </c>
      <c r="Q470" s="8"/>
      <c r="R470" s="153" t="s">
        <v>7395</v>
      </c>
      <c r="S470" s="146">
        <f t="shared" si="18"/>
        <v>178</v>
      </c>
      <c r="T470" s="61"/>
      <c r="U470" s="61"/>
      <c r="V470" s="61" t="s">
        <v>937</v>
      </c>
      <c r="W470" s="61" t="s">
        <v>937</v>
      </c>
      <c r="X470" s="61" t="s">
        <v>937</v>
      </c>
      <c r="Y470" s="61" t="s">
        <v>937</v>
      </c>
      <c r="Z470" s="61" t="s">
        <v>937</v>
      </c>
      <c r="AA470" s="61" t="s">
        <v>937</v>
      </c>
      <c r="AB470" s="61" t="s">
        <v>937</v>
      </c>
      <c r="AC470" s="61" t="s">
        <v>937</v>
      </c>
      <c r="AD470" s="61" t="s">
        <v>937</v>
      </c>
      <c r="AE470" s="61" t="s">
        <v>1153</v>
      </c>
      <c r="AF470" s="121"/>
      <c r="AG470" s="5" t="s">
        <v>8846</v>
      </c>
      <c r="AH470" s="5" t="s">
        <v>8896</v>
      </c>
      <c r="AI470" s="5" t="s">
        <v>7396</v>
      </c>
      <c r="AJ470" s="5" t="s">
        <v>8896</v>
      </c>
      <c r="AK470" s="5" t="s">
        <v>7397</v>
      </c>
      <c r="AL470" s="5" t="s">
        <v>2803</v>
      </c>
      <c r="AM470" s="98" t="s">
        <v>8897</v>
      </c>
      <c r="AN470" s="5" t="s">
        <v>2616</v>
      </c>
      <c r="AO470" s="5" t="s">
        <v>3788</v>
      </c>
      <c r="AP470" s="5" t="s">
        <v>1153</v>
      </c>
      <c r="AQ470" s="5" t="s">
        <v>4281</v>
      </c>
      <c r="AR470" s="5" t="s">
        <v>1153</v>
      </c>
      <c r="AS470" s="5" t="s">
        <v>4281</v>
      </c>
      <c r="AT470" s="5" t="s">
        <v>1153</v>
      </c>
      <c r="AU470" s="5" t="s">
        <v>4281</v>
      </c>
      <c r="AV470" s="5" t="s">
        <v>1153</v>
      </c>
      <c r="AW470" s="5" t="s">
        <v>4281</v>
      </c>
      <c r="AX470" s="5" t="s">
        <v>1153</v>
      </c>
      <c r="AY470" s="5" t="s">
        <v>4281</v>
      </c>
      <c r="AZ470" s="5" t="s">
        <v>1153</v>
      </c>
      <c r="BA470" s="5" t="s">
        <v>4281</v>
      </c>
      <c r="BB470" s="33" t="s">
        <v>3062</v>
      </c>
      <c r="BC470" s="100">
        <v>44396</v>
      </c>
      <c r="BD470" s="33" t="s">
        <v>903</v>
      </c>
      <c r="BE470" s="120"/>
      <c r="BF470" s="121"/>
      <c r="BG470" s="121"/>
      <c r="BH470" s="121"/>
      <c r="BI470" s="121"/>
      <c r="BJ470" s="44" t="s">
        <v>956</v>
      </c>
      <c r="BK470" s="120"/>
      <c r="BL470" s="120"/>
      <c r="BN470" s="17" t="s">
        <v>5150</v>
      </c>
      <c r="BO470" s="17" t="s">
        <v>5151</v>
      </c>
      <c r="BP470" s="8" t="s">
        <v>5271</v>
      </c>
      <c r="BQ470" s="8"/>
    </row>
    <row r="471" spans="1:274" ht="90" hidden="1" customHeight="1" x14ac:dyDescent="0.25">
      <c r="A471" s="106" t="s">
        <v>1699</v>
      </c>
      <c r="B471" s="17" t="s">
        <v>1327</v>
      </c>
      <c r="C471" s="100">
        <v>43991</v>
      </c>
      <c r="D471" s="100" t="s">
        <v>4287</v>
      </c>
      <c r="E471" s="197" t="s">
        <v>1063</v>
      </c>
      <c r="F471" s="5" t="s">
        <v>7385</v>
      </c>
      <c r="G471" s="65" t="s">
        <v>1296</v>
      </c>
      <c r="H471" s="5" t="s">
        <v>1306</v>
      </c>
      <c r="I471" s="5" t="s">
        <v>1307</v>
      </c>
      <c r="J471" s="17" t="s">
        <v>1308</v>
      </c>
      <c r="K471" s="104">
        <v>4</v>
      </c>
      <c r="L471" s="307">
        <v>44013</v>
      </c>
      <c r="M471" s="307">
        <v>44378</v>
      </c>
      <c r="N471" s="39">
        <f t="shared" si="19"/>
        <v>53</v>
      </c>
      <c r="O471" s="105">
        <v>4</v>
      </c>
      <c r="P471" s="8" t="s">
        <v>44</v>
      </c>
      <c r="Q471" s="8"/>
      <c r="R471" s="153" t="s">
        <v>7398</v>
      </c>
      <c r="S471" s="146">
        <f t="shared" si="18"/>
        <v>187</v>
      </c>
      <c r="T471" s="61"/>
      <c r="U471" s="61"/>
      <c r="V471" s="61" t="s">
        <v>937</v>
      </c>
      <c r="W471" s="61" t="s">
        <v>937</v>
      </c>
      <c r="X471" s="61" t="s">
        <v>937</v>
      </c>
      <c r="Y471" s="61" t="s">
        <v>937</v>
      </c>
      <c r="Z471" s="61" t="s">
        <v>937</v>
      </c>
      <c r="AA471" s="61" t="s">
        <v>937</v>
      </c>
      <c r="AB471" s="61" t="s">
        <v>937</v>
      </c>
      <c r="AC471" s="61" t="s">
        <v>937</v>
      </c>
      <c r="AD471" s="61" t="s">
        <v>937</v>
      </c>
      <c r="AE471" s="61" t="s">
        <v>1153</v>
      </c>
      <c r="AF471" s="121"/>
      <c r="AG471" s="5" t="s">
        <v>8846</v>
      </c>
      <c r="AH471" s="5" t="s">
        <v>8898</v>
      </c>
      <c r="AI471" s="5" t="s">
        <v>7399</v>
      </c>
      <c r="AJ471" s="5" t="s">
        <v>2254</v>
      </c>
      <c r="AK471" s="5" t="s">
        <v>7400</v>
      </c>
      <c r="AL471" s="5" t="s">
        <v>8899</v>
      </c>
      <c r="AM471" s="5" t="s">
        <v>8900</v>
      </c>
      <c r="AN471" s="5" t="s">
        <v>2616</v>
      </c>
      <c r="AO471" s="5" t="s">
        <v>3788</v>
      </c>
      <c r="AP471" s="5" t="s">
        <v>1153</v>
      </c>
      <c r="AQ471" s="5" t="s">
        <v>4281</v>
      </c>
      <c r="AR471" s="5" t="s">
        <v>1153</v>
      </c>
      <c r="AS471" s="5" t="s">
        <v>4281</v>
      </c>
      <c r="AT471" s="5" t="s">
        <v>1153</v>
      </c>
      <c r="AU471" s="5" t="s">
        <v>4281</v>
      </c>
      <c r="AV471" s="5" t="s">
        <v>1153</v>
      </c>
      <c r="AW471" s="5" t="s">
        <v>4281</v>
      </c>
      <c r="AX471" s="5" t="s">
        <v>1153</v>
      </c>
      <c r="AY471" s="5" t="s">
        <v>4281</v>
      </c>
      <c r="AZ471" s="5" t="s">
        <v>1153</v>
      </c>
      <c r="BA471" s="5" t="s">
        <v>4281</v>
      </c>
      <c r="BB471" s="33" t="s">
        <v>3062</v>
      </c>
      <c r="BC471" s="100">
        <v>44393</v>
      </c>
      <c r="BD471" s="33" t="s">
        <v>903</v>
      </c>
      <c r="BE471" s="120"/>
      <c r="BF471" s="121"/>
      <c r="BG471" s="121"/>
      <c r="BH471" s="121"/>
      <c r="BI471" s="121"/>
      <c r="BJ471" s="44" t="s">
        <v>956</v>
      </c>
      <c r="BK471" s="120"/>
      <c r="BL471" s="120"/>
      <c r="BN471" s="17" t="s">
        <v>5150</v>
      </c>
      <c r="BO471" s="17" t="s">
        <v>5151</v>
      </c>
      <c r="BP471" s="8" t="s">
        <v>5271</v>
      </c>
      <c r="BQ471" s="8"/>
    </row>
    <row r="472" spans="1:274" ht="90" hidden="1" customHeight="1" x14ac:dyDescent="0.25">
      <c r="A472" s="106" t="s">
        <v>1700</v>
      </c>
      <c r="B472" s="17" t="s">
        <v>1327</v>
      </c>
      <c r="C472" s="100">
        <v>43991</v>
      </c>
      <c r="D472" s="100" t="s">
        <v>4287</v>
      </c>
      <c r="E472" s="197" t="s">
        <v>1063</v>
      </c>
      <c r="F472" s="5" t="s">
        <v>7385</v>
      </c>
      <c r="G472" s="65" t="s">
        <v>1296</v>
      </c>
      <c r="H472" s="8" t="s">
        <v>1306</v>
      </c>
      <c r="I472" s="5" t="s">
        <v>1309</v>
      </c>
      <c r="J472" s="17" t="s">
        <v>1308</v>
      </c>
      <c r="K472" s="207">
        <v>4</v>
      </c>
      <c r="L472" s="307">
        <v>44013</v>
      </c>
      <c r="M472" s="307">
        <v>44378</v>
      </c>
      <c r="N472" s="39">
        <f t="shared" si="19"/>
        <v>53</v>
      </c>
      <c r="O472" s="208">
        <v>4</v>
      </c>
      <c r="P472" s="8" t="s">
        <v>44</v>
      </c>
      <c r="Q472" s="8"/>
      <c r="R472" s="263" t="s">
        <v>7401</v>
      </c>
      <c r="S472" s="146">
        <f t="shared" si="18"/>
        <v>187</v>
      </c>
      <c r="T472" s="61"/>
      <c r="U472" s="61"/>
      <c r="V472" s="61" t="s">
        <v>937</v>
      </c>
      <c r="W472" s="61" t="s">
        <v>937</v>
      </c>
      <c r="X472" s="61" t="s">
        <v>937</v>
      </c>
      <c r="Y472" s="61" t="s">
        <v>937</v>
      </c>
      <c r="Z472" s="61" t="s">
        <v>937</v>
      </c>
      <c r="AA472" s="61" t="s">
        <v>937</v>
      </c>
      <c r="AB472" s="61" t="s">
        <v>937</v>
      </c>
      <c r="AC472" s="61" t="s">
        <v>937</v>
      </c>
      <c r="AD472" s="61" t="s">
        <v>937</v>
      </c>
      <c r="AE472" s="61" t="s">
        <v>1153</v>
      </c>
      <c r="AF472" s="121"/>
      <c r="AG472" s="5" t="s">
        <v>8846</v>
      </c>
      <c r="AH472" s="5" t="s">
        <v>1851</v>
      </c>
      <c r="AI472" s="5" t="s">
        <v>7402</v>
      </c>
      <c r="AJ472" s="5" t="s">
        <v>8901</v>
      </c>
      <c r="AK472" s="5" t="s">
        <v>7403</v>
      </c>
      <c r="AL472" s="5" t="s">
        <v>8902</v>
      </c>
      <c r="AM472" s="5" t="s">
        <v>8903</v>
      </c>
      <c r="AN472" s="5" t="s">
        <v>2616</v>
      </c>
      <c r="AO472" s="5" t="s">
        <v>3788</v>
      </c>
      <c r="AP472" s="5" t="s">
        <v>1153</v>
      </c>
      <c r="AQ472" s="5" t="s">
        <v>4281</v>
      </c>
      <c r="AR472" s="5" t="s">
        <v>1153</v>
      </c>
      <c r="AS472" s="5" t="s">
        <v>4281</v>
      </c>
      <c r="AT472" s="5" t="s">
        <v>1153</v>
      </c>
      <c r="AU472" s="5" t="s">
        <v>4281</v>
      </c>
      <c r="AV472" s="5" t="s">
        <v>1153</v>
      </c>
      <c r="AW472" s="5" t="s">
        <v>4281</v>
      </c>
      <c r="AX472" s="5" t="s">
        <v>1153</v>
      </c>
      <c r="AY472" s="5" t="s">
        <v>4281</v>
      </c>
      <c r="AZ472" s="5" t="s">
        <v>1153</v>
      </c>
      <c r="BA472" s="5" t="s">
        <v>4281</v>
      </c>
      <c r="BB472" s="33" t="s">
        <v>3062</v>
      </c>
      <c r="BC472" s="100">
        <v>44393</v>
      </c>
      <c r="BD472" s="33" t="s">
        <v>903</v>
      </c>
      <c r="BE472" s="120"/>
      <c r="BF472" s="121"/>
      <c r="BG472" s="121"/>
      <c r="BH472" s="121"/>
      <c r="BI472" s="121"/>
      <c r="BJ472" s="44" t="s">
        <v>956</v>
      </c>
      <c r="BK472" s="120"/>
      <c r="BL472" s="120"/>
      <c r="BN472" s="17" t="s">
        <v>5150</v>
      </c>
      <c r="BO472" s="17" t="s">
        <v>5151</v>
      </c>
      <c r="BP472" s="8" t="s">
        <v>5271</v>
      </c>
      <c r="BQ472" s="8"/>
    </row>
    <row r="473" spans="1:274" ht="90" hidden="1" customHeight="1" x14ac:dyDescent="0.25">
      <c r="A473" s="106" t="s">
        <v>1701</v>
      </c>
      <c r="B473" s="17" t="s">
        <v>1327</v>
      </c>
      <c r="C473" s="100">
        <v>43991</v>
      </c>
      <c r="D473" s="92" t="s">
        <v>4384</v>
      </c>
      <c r="E473" s="197" t="s">
        <v>1064</v>
      </c>
      <c r="F473" s="5" t="s">
        <v>7404</v>
      </c>
      <c r="G473" s="198" t="s">
        <v>1310</v>
      </c>
      <c r="H473" s="37" t="s">
        <v>1198</v>
      </c>
      <c r="I473" s="37" t="s">
        <v>1199</v>
      </c>
      <c r="J473" s="35" t="s">
        <v>1200</v>
      </c>
      <c r="K473" s="104">
        <v>3</v>
      </c>
      <c r="L473" s="307">
        <v>44044</v>
      </c>
      <c r="M473" s="307">
        <v>44196</v>
      </c>
      <c r="N473" s="39">
        <f t="shared" si="19"/>
        <v>22</v>
      </c>
      <c r="O473" s="147">
        <v>3</v>
      </c>
      <c r="P473" s="8" t="s">
        <v>1134</v>
      </c>
      <c r="Q473" s="8" t="s">
        <v>60</v>
      </c>
      <c r="R473" s="153" t="s">
        <v>7349</v>
      </c>
      <c r="S473" s="146">
        <f t="shared" si="18"/>
        <v>344</v>
      </c>
      <c r="T473" s="61"/>
      <c r="U473" s="61"/>
      <c r="V473" s="61" t="s">
        <v>937</v>
      </c>
      <c r="W473" s="61" t="s">
        <v>937</v>
      </c>
      <c r="X473" s="61" t="s">
        <v>937</v>
      </c>
      <c r="Y473" s="61" t="s">
        <v>937</v>
      </c>
      <c r="Z473" s="61" t="s">
        <v>937</v>
      </c>
      <c r="AA473" s="61" t="s">
        <v>937</v>
      </c>
      <c r="AB473" s="61" t="s">
        <v>937</v>
      </c>
      <c r="AC473" s="61" t="s">
        <v>937</v>
      </c>
      <c r="AD473" s="61" t="s">
        <v>937</v>
      </c>
      <c r="AE473" s="61" t="s">
        <v>1153</v>
      </c>
      <c r="AF473" s="121"/>
      <c r="AG473" s="5" t="s">
        <v>8846</v>
      </c>
      <c r="AH473" s="5" t="s">
        <v>1833</v>
      </c>
      <c r="AI473" s="5" t="s">
        <v>7203</v>
      </c>
      <c r="AJ473" s="5" t="s">
        <v>8849</v>
      </c>
      <c r="AK473" s="5" t="s">
        <v>7204</v>
      </c>
      <c r="AL473" s="5" t="s">
        <v>2616</v>
      </c>
      <c r="AM473" s="5" t="s">
        <v>3644</v>
      </c>
      <c r="AN473" s="5" t="s">
        <v>2616</v>
      </c>
      <c r="AO473" s="5" t="s">
        <v>3644</v>
      </c>
      <c r="AP473" s="5" t="s">
        <v>1153</v>
      </c>
      <c r="AQ473" s="5" t="s">
        <v>3644</v>
      </c>
      <c r="AR473" s="5" t="s">
        <v>1153</v>
      </c>
      <c r="AS473" s="5" t="s">
        <v>3644</v>
      </c>
      <c r="AT473" s="5" t="s">
        <v>1153</v>
      </c>
      <c r="AU473" s="5" t="s">
        <v>3644</v>
      </c>
      <c r="AV473" s="5" t="s">
        <v>1153</v>
      </c>
      <c r="AW473" s="5" t="s">
        <v>3644</v>
      </c>
      <c r="AX473" s="5" t="s">
        <v>1153</v>
      </c>
      <c r="AY473" s="5" t="s">
        <v>3644</v>
      </c>
      <c r="AZ473" s="5" t="s">
        <v>1153</v>
      </c>
      <c r="BA473" s="5" t="s">
        <v>3644</v>
      </c>
      <c r="BB473" s="33" t="s">
        <v>781</v>
      </c>
      <c r="BC473" s="100">
        <v>44211</v>
      </c>
      <c r="BD473" s="33" t="s">
        <v>903</v>
      </c>
      <c r="BE473" s="120"/>
      <c r="BF473" s="121"/>
      <c r="BG473" s="121"/>
      <c r="BH473" s="121"/>
      <c r="BI473" s="121"/>
      <c r="BJ473" s="44" t="s">
        <v>956</v>
      </c>
      <c r="BK473" s="120"/>
      <c r="BL473" s="120"/>
      <c r="BN473" s="17" t="s">
        <v>5130</v>
      </c>
      <c r="BO473" s="8" t="s">
        <v>5261</v>
      </c>
      <c r="BP473" s="8" t="s">
        <v>5272</v>
      </c>
      <c r="BQ473" s="8"/>
    </row>
    <row r="474" spans="1:274" ht="90" hidden="1" customHeight="1" x14ac:dyDescent="0.25">
      <c r="A474" s="106" t="s">
        <v>1702</v>
      </c>
      <c r="B474" s="17" t="s">
        <v>1327</v>
      </c>
      <c r="C474" s="100">
        <v>43991</v>
      </c>
      <c r="D474" s="92" t="s">
        <v>4384</v>
      </c>
      <c r="E474" s="197" t="s">
        <v>1064</v>
      </c>
      <c r="F474" s="5" t="s">
        <v>7404</v>
      </c>
      <c r="G474" s="198" t="s">
        <v>1310</v>
      </c>
      <c r="H474" s="37" t="s">
        <v>1198</v>
      </c>
      <c r="I474" s="198" t="s">
        <v>1272</v>
      </c>
      <c r="J474" s="35" t="s">
        <v>1273</v>
      </c>
      <c r="K474" s="104">
        <v>1</v>
      </c>
      <c r="L474" s="307">
        <v>44044</v>
      </c>
      <c r="M474" s="307">
        <v>44438</v>
      </c>
      <c r="N474" s="39">
        <f t="shared" si="19"/>
        <v>5</v>
      </c>
      <c r="O474" s="147">
        <v>1</v>
      </c>
      <c r="P474" s="8" t="s">
        <v>60</v>
      </c>
      <c r="Q474" s="8" t="s">
        <v>1274</v>
      </c>
      <c r="R474" s="153" t="s">
        <v>7344</v>
      </c>
      <c r="S474" s="146">
        <f t="shared" si="18"/>
        <v>112</v>
      </c>
      <c r="T474" s="61"/>
      <c r="U474" s="61"/>
      <c r="V474" s="61" t="s">
        <v>937</v>
      </c>
      <c r="W474" s="61" t="s">
        <v>937</v>
      </c>
      <c r="X474" s="61" t="s">
        <v>937</v>
      </c>
      <c r="Y474" s="61" t="s">
        <v>937</v>
      </c>
      <c r="Z474" s="61" t="s">
        <v>937</v>
      </c>
      <c r="AA474" s="61" t="s">
        <v>937</v>
      </c>
      <c r="AB474" s="61" t="s">
        <v>937</v>
      </c>
      <c r="AC474" s="61" t="s">
        <v>937</v>
      </c>
      <c r="AD474" s="61" t="s">
        <v>937</v>
      </c>
      <c r="AE474" s="61" t="s">
        <v>1153</v>
      </c>
      <c r="AF474" s="61" t="s">
        <v>1153</v>
      </c>
      <c r="AG474" s="5" t="s">
        <v>8846</v>
      </c>
      <c r="AH474" s="5" t="s">
        <v>8884</v>
      </c>
      <c r="AI474" s="5" t="s">
        <v>7345</v>
      </c>
      <c r="AJ474" s="5" t="s">
        <v>2227</v>
      </c>
      <c r="AK474" s="5" t="s">
        <v>7346</v>
      </c>
      <c r="AL474" s="5" t="s">
        <v>8885</v>
      </c>
      <c r="AM474" s="5" t="s">
        <v>7405</v>
      </c>
      <c r="AN474" s="5" t="s">
        <v>2616</v>
      </c>
      <c r="AO474" s="5" t="s">
        <v>3788</v>
      </c>
      <c r="AP474" s="5" t="s">
        <v>1153</v>
      </c>
      <c r="AQ474" s="5" t="s">
        <v>4281</v>
      </c>
      <c r="AR474" s="5" t="s">
        <v>1153</v>
      </c>
      <c r="AS474" s="5" t="s">
        <v>4281</v>
      </c>
      <c r="AT474" s="5" t="s">
        <v>1153</v>
      </c>
      <c r="AU474" s="5" t="s">
        <v>4281</v>
      </c>
      <c r="AV474" s="5" t="s">
        <v>1153</v>
      </c>
      <c r="AW474" s="5" t="s">
        <v>4281</v>
      </c>
      <c r="AX474" s="5" t="s">
        <v>1153</v>
      </c>
      <c r="AY474" s="5" t="s">
        <v>4281</v>
      </c>
      <c r="AZ474" s="5" t="s">
        <v>1153</v>
      </c>
      <c r="BA474" s="5" t="s">
        <v>4281</v>
      </c>
      <c r="BB474" s="33" t="s">
        <v>3062</v>
      </c>
      <c r="BC474" s="100">
        <v>44384</v>
      </c>
      <c r="BD474" s="33" t="s">
        <v>903</v>
      </c>
      <c r="BE474" s="120"/>
      <c r="BF474" s="121"/>
      <c r="BG474" s="121"/>
      <c r="BH474" s="121"/>
      <c r="BI474" s="121"/>
      <c r="BJ474" s="44" t="s">
        <v>956</v>
      </c>
      <c r="BK474" s="120"/>
      <c r="BL474" s="120"/>
      <c r="BN474" s="17" t="s">
        <v>5130</v>
      </c>
      <c r="BO474" s="8" t="s">
        <v>5261</v>
      </c>
      <c r="BP474" s="8" t="s">
        <v>5272</v>
      </c>
      <c r="BQ474" s="8"/>
    </row>
    <row r="475" spans="1:274" ht="90" hidden="1" customHeight="1" x14ac:dyDescent="0.25">
      <c r="A475" s="106" t="s">
        <v>1703</v>
      </c>
      <c r="B475" s="17" t="s">
        <v>1327</v>
      </c>
      <c r="C475" s="100">
        <v>43991</v>
      </c>
      <c r="D475" s="92" t="s">
        <v>4384</v>
      </c>
      <c r="E475" s="197" t="s">
        <v>1022</v>
      </c>
      <c r="F475" s="5" t="s">
        <v>7406</v>
      </c>
      <c r="G475" s="198" t="s">
        <v>1311</v>
      </c>
      <c r="H475" s="198" t="s">
        <v>1312</v>
      </c>
      <c r="I475" s="198" t="s">
        <v>1313</v>
      </c>
      <c r="J475" s="158" t="s">
        <v>1314</v>
      </c>
      <c r="K475" s="179">
        <v>2</v>
      </c>
      <c r="L475" s="307">
        <v>44040</v>
      </c>
      <c r="M475" s="307">
        <v>44196</v>
      </c>
      <c r="N475" s="39">
        <f t="shared" si="19"/>
        <v>23</v>
      </c>
      <c r="O475" s="147">
        <v>2</v>
      </c>
      <c r="P475" s="8" t="s">
        <v>158</v>
      </c>
      <c r="Q475" s="8" t="s">
        <v>1315</v>
      </c>
      <c r="R475" s="153" t="s">
        <v>7407</v>
      </c>
      <c r="S475" s="146">
        <f t="shared" si="18"/>
        <v>355</v>
      </c>
      <c r="T475" s="61"/>
      <c r="U475" s="61"/>
      <c r="V475" s="61" t="s">
        <v>937</v>
      </c>
      <c r="W475" s="61" t="s">
        <v>937</v>
      </c>
      <c r="X475" s="61" t="s">
        <v>937</v>
      </c>
      <c r="Y475" s="61" t="s">
        <v>937</v>
      </c>
      <c r="Z475" s="61" t="s">
        <v>937</v>
      </c>
      <c r="AA475" s="61" t="s">
        <v>937</v>
      </c>
      <c r="AB475" s="61" t="s">
        <v>937</v>
      </c>
      <c r="AC475" s="61" t="s">
        <v>937</v>
      </c>
      <c r="AD475" s="61" t="s">
        <v>937</v>
      </c>
      <c r="AE475" s="61" t="s">
        <v>1153</v>
      </c>
      <c r="AF475" s="121"/>
      <c r="AG475" s="5" t="s">
        <v>8846</v>
      </c>
      <c r="AH475" s="5" t="s">
        <v>8904</v>
      </c>
      <c r="AI475" s="5" t="s">
        <v>7408</v>
      </c>
      <c r="AJ475" s="5" t="s">
        <v>2234</v>
      </c>
      <c r="AK475" s="98" t="s">
        <v>7409</v>
      </c>
      <c r="AL475" s="5" t="s">
        <v>2616</v>
      </c>
      <c r="AM475" s="5" t="s">
        <v>3644</v>
      </c>
      <c r="AN475" s="5" t="s">
        <v>2616</v>
      </c>
      <c r="AO475" s="5" t="s">
        <v>3644</v>
      </c>
      <c r="AP475" s="5" t="s">
        <v>1153</v>
      </c>
      <c r="AQ475" s="5" t="s">
        <v>3644</v>
      </c>
      <c r="AR475" s="5" t="s">
        <v>1153</v>
      </c>
      <c r="AS475" s="5" t="s">
        <v>3644</v>
      </c>
      <c r="AT475" s="5" t="s">
        <v>1153</v>
      </c>
      <c r="AU475" s="5" t="s">
        <v>3644</v>
      </c>
      <c r="AV475" s="5" t="s">
        <v>1153</v>
      </c>
      <c r="AW475" s="5" t="s">
        <v>3644</v>
      </c>
      <c r="AX475" s="5" t="s">
        <v>1153</v>
      </c>
      <c r="AY475" s="5" t="s">
        <v>3644</v>
      </c>
      <c r="AZ475" s="5" t="s">
        <v>1153</v>
      </c>
      <c r="BA475" s="5" t="s">
        <v>3644</v>
      </c>
      <c r="BB475" s="33" t="s">
        <v>781</v>
      </c>
      <c r="BC475" s="100">
        <v>44215</v>
      </c>
      <c r="BD475" s="33" t="s">
        <v>903</v>
      </c>
      <c r="BE475" s="120"/>
      <c r="BF475" s="121"/>
      <c r="BG475" s="121"/>
      <c r="BH475" s="121"/>
      <c r="BI475" s="121"/>
      <c r="BJ475" s="44" t="s">
        <v>956</v>
      </c>
      <c r="BK475" s="120"/>
      <c r="BL475" s="120"/>
      <c r="BN475" s="8" t="s">
        <v>5273</v>
      </c>
      <c r="BO475" s="8" t="s">
        <v>5274</v>
      </c>
      <c r="BP475" s="8"/>
      <c r="BQ475" s="8"/>
    </row>
    <row r="476" spans="1:274" ht="90" hidden="1" customHeight="1" x14ac:dyDescent="0.25">
      <c r="A476" s="32" t="s">
        <v>1704</v>
      </c>
      <c r="B476" s="35" t="s">
        <v>1327</v>
      </c>
      <c r="C476" s="47">
        <v>43991</v>
      </c>
      <c r="D476" s="100" t="s">
        <v>4288</v>
      </c>
      <c r="E476" s="199" t="s">
        <v>1024</v>
      </c>
      <c r="F476" s="37" t="s">
        <v>7410</v>
      </c>
      <c r="G476" s="87" t="s">
        <v>1316</v>
      </c>
      <c r="H476" s="87" t="s">
        <v>1317</v>
      </c>
      <c r="I476" s="87" t="s">
        <v>1318</v>
      </c>
      <c r="J476" s="188" t="s">
        <v>1245</v>
      </c>
      <c r="K476" s="182">
        <v>1</v>
      </c>
      <c r="L476" s="308">
        <v>44046</v>
      </c>
      <c r="M476" s="308">
        <v>44439</v>
      </c>
      <c r="N476" s="39">
        <f t="shared" si="19"/>
        <v>5</v>
      </c>
      <c r="O476" s="148">
        <v>1</v>
      </c>
      <c r="P476" s="8" t="s">
        <v>116</v>
      </c>
      <c r="Q476" s="8" t="s">
        <v>60</v>
      </c>
      <c r="R476" s="153" t="s">
        <v>7411</v>
      </c>
      <c r="S476" s="146">
        <f t="shared" si="18"/>
        <v>179</v>
      </c>
      <c r="T476" s="61"/>
      <c r="U476" s="61"/>
      <c r="V476" s="61" t="s">
        <v>937</v>
      </c>
      <c r="W476" s="61" t="s">
        <v>937</v>
      </c>
      <c r="X476" s="61" t="s">
        <v>937</v>
      </c>
      <c r="Y476" s="61" t="s">
        <v>937</v>
      </c>
      <c r="Z476" s="61" t="s">
        <v>937</v>
      </c>
      <c r="AA476" s="61" t="s">
        <v>937</v>
      </c>
      <c r="AB476" s="61" t="s">
        <v>937</v>
      </c>
      <c r="AC476" s="61" t="s">
        <v>937</v>
      </c>
      <c r="AD476" s="61" t="s">
        <v>937</v>
      </c>
      <c r="AE476" s="61" t="s">
        <v>1153</v>
      </c>
      <c r="AF476" s="121"/>
      <c r="AG476" s="5" t="s">
        <v>8846</v>
      </c>
      <c r="AH476" s="5" t="s">
        <v>1838</v>
      </c>
      <c r="AI476" s="5" t="s">
        <v>7412</v>
      </c>
      <c r="AJ476" s="5" t="s">
        <v>2232</v>
      </c>
      <c r="AK476" s="5" t="s">
        <v>7413</v>
      </c>
      <c r="AL476" s="5" t="s">
        <v>2633</v>
      </c>
      <c r="AM476" s="5" t="s">
        <v>7414</v>
      </c>
      <c r="AN476" s="5" t="s">
        <v>3993</v>
      </c>
      <c r="AO476" s="5" t="s">
        <v>7415</v>
      </c>
      <c r="AP476" s="5" t="s">
        <v>1153</v>
      </c>
      <c r="AQ476" s="5" t="s">
        <v>4127</v>
      </c>
      <c r="AR476" s="5" t="s">
        <v>1153</v>
      </c>
      <c r="AS476" s="5" t="s">
        <v>4127</v>
      </c>
      <c r="AT476" s="5" t="s">
        <v>1153</v>
      </c>
      <c r="AU476" s="5" t="s">
        <v>4127</v>
      </c>
      <c r="AV476" s="5" t="s">
        <v>1153</v>
      </c>
      <c r="AW476" s="5" t="s">
        <v>4127</v>
      </c>
      <c r="AX476" s="5" t="s">
        <v>1153</v>
      </c>
      <c r="AY476" s="5" t="s">
        <v>4127</v>
      </c>
      <c r="AZ476" s="5" t="s">
        <v>1153</v>
      </c>
      <c r="BA476" s="5" t="s">
        <v>4127</v>
      </c>
      <c r="BB476" s="33" t="s">
        <v>781</v>
      </c>
      <c r="BC476" s="100">
        <v>44482</v>
      </c>
      <c r="BD476" s="33" t="s">
        <v>903</v>
      </c>
      <c r="BE476" s="120"/>
      <c r="BF476" s="121"/>
      <c r="BG476" s="121"/>
      <c r="BH476" s="121"/>
      <c r="BI476" s="121"/>
      <c r="BJ476" s="44" t="s">
        <v>956</v>
      </c>
      <c r="BK476" s="120"/>
      <c r="BL476" s="120"/>
      <c r="BN476" s="8" t="s">
        <v>5275</v>
      </c>
      <c r="BO476" s="8" t="s">
        <v>5276</v>
      </c>
      <c r="BP476" s="8"/>
      <c r="BQ476" s="8"/>
    </row>
    <row r="477" spans="1:274" ht="90" hidden="1" customHeight="1" x14ac:dyDescent="0.25">
      <c r="A477" s="32" t="s">
        <v>1705</v>
      </c>
      <c r="B477" s="35" t="s">
        <v>1327</v>
      </c>
      <c r="C477" s="47">
        <v>43991</v>
      </c>
      <c r="D477" s="100" t="s">
        <v>4288</v>
      </c>
      <c r="E477" s="199" t="s">
        <v>1024</v>
      </c>
      <c r="F477" s="37" t="s">
        <v>7410</v>
      </c>
      <c r="G477" s="87" t="s">
        <v>1316</v>
      </c>
      <c r="H477" s="87" t="s">
        <v>1317</v>
      </c>
      <c r="I477" s="87" t="s">
        <v>1319</v>
      </c>
      <c r="J477" s="188" t="s">
        <v>1320</v>
      </c>
      <c r="K477" s="182">
        <v>1</v>
      </c>
      <c r="L477" s="308">
        <v>44046</v>
      </c>
      <c r="M477" s="308">
        <v>44439</v>
      </c>
      <c r="N477" s="39">
        <f t="shared" si="19"/>
        <v>5</v>
      </c>
      <c r="O477" s="148">
        <v>1</v>
      </c>
      <c r="P477" s="8" t="s">
        <v>202</v>
      </c>
      <c r="Q477" s="8"/>
      <c r="R477" s="5" t="s">
        <v>7416</v>
      </c>
      <c r="S477" s="146">
        <f t="shared" si="18"/>
        <v>131</v>
      </c>
      <c r="T477" s="61"/>
      <c r="U477" s="61"/>
      <c r="V477" s="61" t="s">
        <v>937</v>
      </c>
      <c r="W477" s="61" t="s">
        <v>937</v>
      </c>
      <c r="X477" s="61" t="s">
        <v>937</v>
      </c>
      <c r="Y477" s="61" t="s">
        <v>937</v>
      </c>
      <c r="Z477" s="61" t="s">
        <v>937</v>
      </c>
      <c r="AA477" s="61" t="s">
        <v>937</v>
      </c>
      <c r="AB477" s="61" t="s">
        <v>937</v>
      </c>
      <c r="AC477" s="61" t="s">
        <v>937</v>
      </c>
      <c r="AD477" s="61" t="s">
        <v>937</v>
      </c>
      <c r="AE477" s="61" t="s">
        <v>1153</v>
      </c>
      <c r="AF477" s="121"/>
      <c r="AG477" s="5" t="s">
        <v>8846</v>
      </c>
      <c r="AH477" s="5" t="s">
        <v>1834</v>
      </c>
      <c r="AI477" s="5" t="s">
        <v>7417</v>
      </c>
      <c r="AJ477" s="5" t="s">
        <v>7418</v>
      </c>
      <c r="AK477" s="5" t="s">
        <v>7419</v>
      </c>
      <c r="AL477" s="5" t="s">
        <v>2730</v>
      </c>
      <c r="AM477" s="5" t="s">
        <v>8905</v>
      </c>
      <c r="AN477" s="5" t="s">
        <v>7420</v>
      </c>
      <c r="AO477" s="5" t="s">
        <v>7421</v>
      </c>
      <c r="AP477" s="5" t="s">
        <v>1153</v>
      </c>
      <c r="AQ477" s="5" t="s">
        <v>4127</v>
      </c>
      <c r="AR477" s="5" t="s">
        <v>1153</v>
      </c>
      <c r="AS477" s="5" t="s">
        <v>4127</v>
      </c>
      <c r="AT477" s="5" t="s">
        <v>1153</v>
      </c>
      <c r="AU477" s="5" t="s">
        <v>4127</v>
      </c>
      <c r="AV477" s="5" t="s">
        <v>1153</v>
      </c>
      <c r="AW477" s="5" t="s">
        <v>4127</v>
      </c>
      <c r="AX477" s="5" t="s">
        <v>1153</v>
      </c>
      <c r="AY477" s="5" t="s">
        <v>4127</v>
      </c>
      <c r="AZ477" s="5" t="s">
        <v>1153</v>
      </c>
      <c r="BA477" s="5" t="s">
        <v>4127</v>
      </c>
      <c r="BB477" s="33" t="s">
        <v>781</v>
      </c>
      <c r="BC477" s="100">
        <v>44476</v>
      </c>
      <c r="BD477" s="33" t="s">
        <v>903</v>
      </c>
      <c r="BE477" s="120"/>
      <c r="BF477" s="121"/>
      <c r="BG477" s="121"/>
      <c r="BH477" s="121"/>
      <c r="BI477" s="121"/>
      <c r="BJ477" s="44" t="s">
        <v>956</v>
      </c>
      <c r="BK477" s="120"/>
      <c r="BL477" s="120"/>
      <c r="BN477" s="8" t="s">
        <v>5275</v>
      </c>
      <c r="BO477" s="8" t="s">
        <v>5276</v>
      </c>
      <c r="BP477" s="8"/>
      <c r="BQ477" s="8"/>
    </row>
    <row r="478" spans="1:274" s="62" customFormat="1" ht="90" hidden="1" customHeight="1" x14ac:dyDescent="0.25">
      <c r="A478" s="106" t="s">
        <v>1706</v>
      </c>
      <c r="B478" s="17" t="s">
        <v>1327</v>
      </c>
      <c r="C478" s="100">
        <v>43991</v>
      </c>
      <c r="D478" s="100" t="s">
        <v>4288</v>
      </c>
      <c r="E478" s="197" t="s">
        <v>1024</v>
      </c>
      <c r="F478" s="5" t="s">
        <v>7422</v>
      </c>
      <c r="G478" s="198" t="s">
        <v>1316</v>
      </c>
      <c r="H478" s="198" t="s">
        <v>1317</v>
      </c>
      <c r="I478" s="198" t="s">
        <v>1321</v>
      </c>
      <c r="J478" s="158" t="s">
        <v>1322</v>
      </c>
      <c r="K478" s="179">
        <v>1</v>
      </c>
      <c r="L478" s="307">
        <v>44039</v>
      </c>
      <c r="M478" s="307">
        <v>44196</v>
      </c>
      <c r="N478" s="39">
        <f t="shared" si="19"/>
        <v>23</v>
      </c>
      <c r="O478" s="147">
        <v>1</v>
      </c>
      <c r="P478" s="8" t="s">
        <v>116</v>
      </c>
      <c r="Q478" s="8" t="s">
        <v>60</v>
      </c>
      <c r="R478" s="5" t="s">
        <v>7423</v>
      </c>
      <c r="S478" s="146">
        <f t="shared" si="18"/>
        <v>350</v>
      </c>
      <c r="T478" s="61"/>
      <c r="U478" s="61"/>
      <c r="V478" s="61" t="s">
        <v>937</v>
      </c>
      <c r="W478" s="61" t="s">
        <v>937</v>
      </c>
      <c r="X478" s="61" t="s">
        <v>937</v>
      </c>
      <c r="Y478" s="61" t="s">
        <v>937</v>
      </c>
      <c r="Z478" s="61" t="s">
        <v>937</v>
      </c>
      <c r="AA478" s="61" t="s">
        <v>937</v>
      </c>
      <c r="AB478" s="61" t="s">
        <v>937</v>
      </c>
      <c r="AC478" s="61" t="s">
        <v>937</v>
      </c>
      <c r="AD478" s="61" t="s">
        <v>937</v>
      </c>
      <c r="AE478" s="61" t="s">
        <v>1153</v>
      </c>
      <c r="AF478" s="121"/>
      <c r="AG478" s="5" t="s">
        <v>8846</v>
      </c>
      <c r="AH478" s="5" t="s">
        <v>1839</v>
      </c>
      <c r="AI478" s="5" t="s">
        <v>7424</v>
      </c>
      <c r="AJ478" s="5" t="s">
        <v>2233</v>
      </c>
      <c r="AK478" s="5" t="s">
        <v>7425</v>
      </c>
      <c r="AL478" s="5" t="s">
        <v>2616</v>
      </c>
      <c r="AM478" s="5" t="s">
        <v>3644</v>
      </c>
      <c r="AN478" s="5" t="s">
        <v>2616</v>
      </c>
      <c r="AO478" s="5" t="s">
        <v>3644</v>
      </c>
      <c r="AP478" s="5" t="s">
        <v>1153</v>
      </c>
      <c r="AQ478" s="5" t="s">
        <v>3644</v>
      </c>
      <c r="AR478" s="5" t="s">
        <v>1153</v>
      </c>
      <c r="AS478" s="5" t="s">
        <v>3644</v>
      </c>
      <c r="AT478" s="5" t="s">
        <v>1153</v>
      </c>
      <c r="AU478" s="5" t="s">
        <v>3644</v>
      </c>
      <c r="AV478" s="5" t="s">
        <v>1153</v>
      </c>
      <c r="AW478" s="5" t="s">
        <v>3644</v>
      </c>
      <c r="AX478" s="5" t="s">
        <v>1153</v>
      </c>
      <c r="AY478" s="5" t="s">
        <v>3644</v>
      </c>
      <c r="AZ478" s="5" t="s">
        <v>1153</v>
      </c>
      <c r="BA478" s="5" t="s">
        <v>3644</v>
      </c>
      <c r="BB478" s="33" t="s">
        <v>781</v>
      </c>
      <c r="BC478" s="92">
        <v>44215</v>
      </c>
      <c r="BD478" s="33" t="s">
        <v>903</v>
      </c>
      <c r="BE478" s="120"/>
      <c r="BF478" s="121"/>
      <c r="BG478" s="121"/>
      <c r="BH478" s="121"/>
      <c r="BI478" s="121"/>
      <c r="BJ478" s="44" t="s">
        <v>956</v>
      </c>
      <c r="BK478" s="120"/>
      <c r="BL478" s="120"/>
      <c r="BM478" s="10"/>
      <c r="BN478" s="8" t="s">
        <v>5275</v>
      </c>
      <c r="BO478" s="8" t="s">
        <v>5276</v>
      </c>
      <c r="BP478" s="8"/>
      <c r="BQ478" s="17"/>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row>
    <row r="479" spans="1:274" s="62" customFormat="1" ht="90" hidden="1" customHeight="1" x14ac:dyDescent="0.3">
      <c r="A479" s="32" t="s">
        <v>1707</v>
      </c>
      <c r="B479" s="35" t="s">
        <v>1324</v>
      </c>
      <c r="C479" s="34">
        <v>43630</v>
      </c>
      <c r="D479" s="92" t="s">
        <v>4288</v>
      </c>
      <c r="E479" s="32" t="s">
        <v>1023</v>
      </c>
      <c r="F479" s="108" t="s">
        <v>6778</v>
      </c>
      <c r="G479" s="37" t="s">
        <v>699</v>
      </c>
      <c r="H479" s="37" t="s">
        <v>1342</v>
      </c>
      <c r="I479" s="37" t="s">
        <v>7426</v>
      </c>
      <c r="J479" s="35" t="s">
        <v>207</v>
      </c>
      <c r="K479" s="31">
        <v>2</v>
      </c>
      <c r="L479" s="308">
        <v>44062</v>
      </c>
      <c r="M479" s="308">
        <v>44438</v>
      </c>
      <c r="N479" s="39">
        <f t="shared" si="19"/>
        <v>2</v>
      </c>
      <c r="O479" s="148">
        <v>2</v>
      </c>
      <c r="P479" s="159" t="s">
        <v>24</v>
      </c>
      <c r="Q479" s="159"/>
      <c r="R479" s="5" t="s">
        <v>7427</v>
      </c>
      <c r="S479" s="146">
        <f t="shared" si="18"/>
        <v>249</v>
      </c>
      <c r="T479" s="159"/>
      <c r="U479" s="159"/>
      <c r="V479" s="159" t="s">
        <v>937</v>
      </c>
      <c r="W479" s="159" t="s">
        <v>937</v>
      </c>
      <c r="X479" s="159" t="s">
        <v>937</v>
      </c>
      <c r="Y479" s="159" t="s">
        <v>937</v>
      </c>
      <c r="Z479" s="159" t="s">
        <v>937</v>
      </c>
      <c r="AA479" s="5" t="s">
        <v>937</v>
      </c>
      <c r="AB479" s="5" t="s">
        <v>936</v>
      </c>
      <c r="AC479" s="61" t="s">
        <v>937</v>
      </c>
      <c r="AD479" s="61" t="s">
        <v>937</v>
      </c>
      <c r="AE479" s="61" t="s">
        <v>937</v>
      </c>
      <c r="AF479" s="61" t="s">
        <v>937</v>
      </c>
      <c r="AG479" s="61" t="s">
        <v>937</v>
      </c>
      <c r="AH479" s="5" t="s">
        <v>1847</v>
      </c>
      <c r="AI479" s="5" t="s">
        <v>7428</v>
      </c>
      <c r="AJ479" s="5" t="s">
        <v>2255</v>
      </c>
      <c r="AK479" s="5" t="s">
        <v>7429</v>
      </c>
      <c r="AL479" s="5" t="s">
        <v>2804</v>
      </c>
      <c r="AM479" s="5" t="s">
        <v>7430</v>
      </c>
      <c r="AN479" s="5" t="s">
        <v>4017</v>
      </c>
      <c r="AO479" s="5" t="s">
        <v>7431</v>
      </c>
      <c r="AP479" s="5" t="s">
        <v>1153</v>
      </c>
      <c r="AQ479" s="5" t="s">
        <v>4127</v>
      </c>
      <c r="AR479" s="5" t="s">
        <v>1153</v>
      </c>
      <c r="AS479" s="5" t="s">
        <v>4127</v>
      </c>
      <c r="AT479" s="5" t="s">
        <v>1153</v>
      </c>
      <c r="AU479" s="5" t="s">
        <v>4127</v>
      </c>
      <c r="AV479" s="5" t="s">
        <v>1153</v>
      </c>
      <c r="AW479" s="5" t="s">
        <v>4127</v>
      </c>
      <c r="AX479" s="5" t="s">
        <v>1153</v>
      </c>
      <c r="AY479" s="5" t="s">
        <v>4127</v>
      </c>
      <c r="AZ479" s="5" t="s">
        <v>1153</v>
      </c>
      <c r="BA479" s="5" t="s">
        <v>4127</v>
      </c>
      <c r="BB479" s="33" t="s">
        <v>781</v>
      </c>
      <c r="BC479" s="100">
        <v>44496</v>
      </c>
      <c r="BD479" s="33" t="s">
        <v>903</v>
      </c>
      <c r="BE479" s="104"/>
      <c r="BF479" s="96"/>
      <c r="BG479" s="96"/>
      <c r="BH479" s="96"/>
      <c r="BI479" s="96"/>
      <c r="BJ479" s="44" t="s">
        <v>956</v>
      </c>
      <c r="BK479" s="104"/>
      <c r="BL479" s="104"/>
      <c r="BN479" s="8" t="s">
        <v>5193</v>
      </c>
      <c r="BO479" s="162" t="s">
        <v>5196</v>
      </c>
      <c r="BP479" s="162" t="s">
        <v>24</v>
      </c>
      <c r="BQ479" s="91"/>
    </row>
    <row r="480" spans="1:274" ht="90" hidden="1" customHeight="1" x14ac:dyDescent="0.25">
      <c r="A480" s="32" t="s">
        <v>2121</v>
      </c>
      <c r="B480" s="35" t="s">
        <v>9267</v>
      </c>
      <c r="C480" s="47">
        <v>44109</v>
      </c>
      <c r="D480" s="47" t="s">
        <v>4288</v>
      </c>
      <c r="E480" s="209" t="s">
        <v>1020</v>
      </c>
      <c r="F480" s="86" t="s">
        <v>7432</v>
      </c>
      <c r="G480" s="86" t="s">
        <v>1890</v>
      </c>
      <c r="H480" s="86" t="s">
        <v>1891</v>
      </c>
      <c r="I480" s="86" t="s">
        <v>1892</v>
      </c>
      <c r="J480" s="188" t="s">
        <v>1893</v>
      </c>
      <c r="K480" s="210">
        <v>12</v>
      </c>
      <c r="L480" s="313">
        <v>44228</v>
      </c>
      <c r="M480" s="313">
        <v>44561</v>
      </c>
      <c r="N480" s="39">
        <f t="shared" si="19"/>
        <v>48</v>
      </c>
      <c r="O480" s="110">
        <v>6</v>
      </c>
      <c r="P480" s="17" t="s">
        <v>112</v>
      </c>
      <c r="Q480" s="17"/>
      <c r="R480" s="98" t="s">
        <v>7433</v>
      </c>
      <c r="S480" s="146">
        <f t="shared" si="18"/>
        <v>380</v>
      </c>
      <c r="T480" s="61" t="s">
        <v>937</v>
      </c>
      <c r="U480" s="61" t="s">
        <v>937</v>
      </c>
      <c r="V480" s="91" t="s">
        <v>937</v>
      </c>
      <c r="W480" s="91" t="s">
        <v>937</v>
      </c>
      <c r="X480" s="91" t="s">
        <v>937</v>
      </c>
      <c r="Y480" s="91" t="s">
        <v>937</v>
      </c>
      <c r="Z480" s="91" t="s">
        <v>937</v>
      </c>
      <c r="AA480" s="91" t="s">
        <v>937</v>
      </c>
      <c r="AB480" s="91" t="s">
        <v>937</v>
      </c>
      <c r="AC480" s="91" t="s">
        <v>937</v>
      </c>
      <c r="AD480" s="91" t="s">
        <v>937</v>
      </c>
      <c r="AE480" s="91" t="s">
        <v>937</v>
      </c>
      <c r="AF480" s="91" t="s">
        <v>937</v>
      </c>
      <c r="AG480" s="91" t="s">
        <v>937</v>
      </c>
      <c r="AH480" s="91" t="s">
        <v>937</v>
      </c>
      <c r="AI480" s="5" t="s">
        <v>2206</v>
      </c>
      <c r="AJ480" s="5" t="s">
        <v>2269</v>
      </c>
      <c r="AK480" s="5" t="s">
        <v>7434</v>
      </c>
      <c r="AL480" s="37" t="s">
        <v>2651</v>
      </c>
      <c r="AM480" s="5" t="s">
        <v>7435</v>
      </c>
      <c r="AN480" s="5" t="s">
        <v>4056</v>
      </c>
      <c r="AO480" s="5" t="s">
        <v>7436</v>
      </c>
      <c r="AP480" s="5" t="s">
        <v>1153</v>
      </c>
      <c r="AQ480" s="5" t="s">
        <v>7437</v>
      </c>
      <c r="AR480" s="5" t="s">
        <v>1153</v>
      </c>
      <c r="AS480" s="5" t="s">
        <v>4285</v>
      </c>
      <c r="AT480" s="5" t="s">
        <v>1153</v>
      </c>
      <c r="AU480" s="5" t="s">
        <v>4285</v>
      </c>
      <c r="AV480" s="5" t="s">
        <v>1153</v>
      </c>
      <c r="AW480" s="5" t="s">
        <v>4285</v>
      </c>
      <c r="AX480" s="5" t="s">
        <v>1153</v>
      </c>
      <c r="AY480" s="5" t="s">
        <v>4285</v>
      </c>
      <c r="AZ480" s="5" t="s">
        <v>1153</v>
      </c>
      <c r="BA480" s="5" t="s">
        <v>4285</v>
      </c>
      <c r="BB480" s="33" t="s">
        <v>1328</v>
      </c>
      <c r="BC480" s="100">
        <v>44529</v>
      </c>
      <c r="BD480" s="33" t="s">
        <v>1808</v>
      </c>
      <c r="BE480" s="100">
        <v>44529</v>
      </c>
      <c r="BF480" s="65" t="s">
        <v>4160</v>
      </c>
      <c r="BG480" s="96" t="s">
        <v>1153</v>
      </c>
      <c r="BH480" s="96" t="s">
        <v>9259</v>
      </c>
      <c r="BI480" s="96" t="s">
        <v>9258</v>
      </c>
      <c r="BJ480" s="44" t="s">
        <v>4368</v>
      </c>
      <c r="BK480" s="104" t="s">
        <v>1153</v>
      </c>
      <c r="BL480" s="104" t="s">
        <v>2121</v>
      </c>
      <c r="BN480" s="44" t="s">
        <v>5277</v>
      </c>
      <c r="BO480" s="17" t="s">
        <v>5278</v>
      </c>
      <c r="BP480" s="91" t="s">
        <v>5279</v>
      </c>
      <c r="BQ480" s="17" t="s">
        <v>5280</v>
      </c>
    </row>
    <row r="481" spans="1:69" ht="90" hidden="1" customHeight="1" x14ac:dyDescent="0.25">
      <c r="A481" s="32" t="s">
        <v>2121</v>
      </c>
      <c r="B481" s="35" t="s">
        <v>9267</v>
      </c>
      <c r="C481" s="47">
        <v>44109</v>
      </c>
      <c r="D481" s="47" t="s">
        <v>4288</v>
      </c>
      <c r="E481" s="209" t="s">
        <v>1020</v>
      </c>
      <c r="F481" s="86" t="s">
        <v>7432</v>
      </c>
      <c r="G481" s="86" t="s">
        <v>1890</v>
      </c>
      <c r="H481" s="86" t="s">
        <v>1891</v>
      </c>
      <c r="I481" s="86" t="s">
        <v>1892</v>
      </c>
      <c r="J481" s="188" t="s">
        <v>1893</v>
      </c>
      <c r="K481" s="210">
        <v>12</v>
      </c>
      <c r="L481" s="313">
        <v>44228</v>
      </c>
      <c r="M481" s="313">
        <v>44648</v>
      </c>
      <c r="N481" s="39">
        <f t="shared" si="19"/>
        <v>8</v>
      </c>
      <c r="O481" s="107">
        <v>12</v>
      </c>
      <c r="P481" s="35" t="s">
        <v>2195</v>
      </c>
      <c r="Q481" s="17"/>
      <c r="R481" s="5" t="s">
        <v>7438</v>
      </c>
      <c r="S481" s="146">
        <f t="shared" si="18"/>
        <v>245</v>
      </c>
      <c r="T481" s="91"/>
      <c r="U481" s="91"/>
      <c r="V481" s="91" t="s">
        <v>937</v>
      </c>
      <c r="W481" s="91" t="s">
        <v>937</v>
      </c>
      <c r="X481" s="91" t="s">
        <v>937</v>
      </c>
      <c r="Y481" s="91" t="s">
        <v>937</v>
      </c>
      <c r="Z481" s="91" t="s">
        <v>937</v>
      </c>
      <c r="AA481" s="91" t="s">
        <v>937</v>
      </c>
      <c r="AB481" s="91" t="s">
        <v>937</v>
      </c>
      <c r="AC481" s="91" t="s">
        <v>937</v>
      </c>
      <c r="AD481" s="91" t="s">
        <v>937</v>
      </c>
      <c r="AE481" s="91" t="s">
        <v>937</v>
      </c>
      <c r="AF481" s="91" t="s">
        <v>937</v>
      </c>
      <c r="AG481" s="91" t="s">
        <v>937</v>
      </c>
      <c r="AH481" s="91" t="s">
        <v>937</v>
      </c>
      <c r="AI481" s="5" t="s">
        <v>2206</v>
      </c>
      <c r="AJ481" s="5" t="s">
        <v>2269</v>
      </c>
      <c r="AK481" s="5" t="s">
        <v>7434</v>
      </c>
      <c r="AL481" s="37" t="s">
        <v>2651</v>
      </c>
      <c r="AM481" s="5" t="s">
        <v>7435</v>
      </c>
      <c r="AN481" s="5" t="s">
        <v>4056</v>
      </c>
      <c r="AO481" s="5" t="s">
        <v>7436</v>
      </c>
      <c r="AP481" s="5" t="s">
        <v>4171</v>
      </c>
      <c r="AQ481" s="5" t="s">
        <v>7439</v>
      </c>
      <c r="AR481" s="5" t="s">
        <v>4291</v>
      </c>
      <c r="AS481" s="5" t="s">
        <v>7440</v>
      </c>
      <c r="AT481" s="5" t="s">
        <v>1153</v>
      </c>
      <c r="AU481" s="5" t="s">
        <v>4802</v>
      </c>
      <c r="AV481" s="5" t="s">
        <v>1153</v>
      </c>
      <c r="AW481" s="5" t="s">
        <v>4802</v>
      </c>
      <c r="AX481" s="5" t="s">
        <v>1153</v>
      </c>
      <c r="AY481" s="5" t="s">
        <v>4802</v>
      </c>
      <c r="AZ481" s="5" t="s">
        <v>1153</v>
      </c>
      <c r="BA481" s="5" t="s">
        <v>4802</v>
      </c>
      <c r="BB481" s="33" t="s">
        <v>781</v>
      </c>
      <c r="BC481" s="100">
        <v>44652</v>
      </c>
      <c r="BD481" s="33" t="s">
        <v>903</v>
      </c>
      <c r="BE481" s="120"/>
      <c r="BF481" s="121"/>
      <c r="BG481" s="121"/>
      <c r="BH481" s="121"/>
      <c r="BI481" s="121"/>
      <c r="BJ481" s="44" t="s">
        <v>956</v>
      </c>
      <c r="BK481" s="120"/>
      <c r="BL481" s="120"/>
      <c r="BN481" s="44" t="s">
        <v>5277</v>
      </c>
      <c r="BO481" s="17" t="s">
        <v>5278</v>
      </c>
      <c r="BP481" s="91" t="s">
        <v>5279</v>
      </c>
      <c r="BQ481" s="17" t="s">
        <v>5280</v>
      </c>
    </row>
    <row r="482" spans="1:69" ht="90" hidden="1" customHeight="1" x14ac:dyDescent="0.25">
      <c r="A482" s="32" t="s">
        <v>2122</v>
      </c>
      <c r="B482" s="35" t="s">
        <v>9267</v>
      </c>
      <c r="C482" s="47">
        <v>44109</v>
      </c>
      <c r="D482" s="47" t="s">
        <v>4288</v>
      </c>
      <c r="E482" s="209" t="s">
        <v>1020</v>
      </c>
      <c r="F482" s="86" t="s">
        <v>7432</v>
      </c>
      <c r="G482" s="86" t="s">
        <v>1890</v>
      </c>
      <c r="H482" s="86" t="s">
        <v>1894</v>
      </c>
      <c r="I482" s="86" t="s">
        <v>1895</v>
      </c>
      <c r="J482" s="188" t="s">
        <v>1896</v>
      </c>
      <c r="K482" s="210">
        <v>5</v>
      </c>
      <c r="L482" s="313">
        <v>44197</v>
      </c>
      <c r="M482" s="313">
        <v>44561</v>
      </c>
      <c r="N482" s="39">
        <f t="shared" si="19"/>
        <v>52</v>
      </c>
      <c r="O482" s="107">
        <v>5</v>
      </c>
      <c r="P482" s="17" t="s">
        <v>2195</v>
      </c>
      <c r="Q482" s="17"/>
      <c r="R482" s="5" t="s">
        <v>7441</v>
      </c>
      <c r="S482" s="146">
        <f t="shared" si="18"/>
        <v>278</v>
      </c>
      <c r="T482" s="91"/>
      <c r="U482" s="91"/>
      <c r="V482" s="91" t="s">
        <v>937</v>
      </c>
      <c r="W482" s="91" t="s">
        <v>937</v>
      </c>
      <c r="X482" s="91" t="s">
        <v>937</v>
      </c>
      <c r="Y482" s="91" t="s">
        <v>937</v>
      </c>
      <c r="Z482" s="91" t="s">
        <v>937</v>
      </c>
      <c r="AA482" s="91" t="s">
        <v>937</v>
      </c>
      <c r="AB482" s="91" t="s">
        <v>937</v>
      </c>
      <c r="AC482" s="91" t="s">
        <v>937</v>
      </c>
      <c r="AD482" s="91" t="s">
        <v>937</v>
      </c>
      <c r="AE482" s="91" t="s">
        <v>937</v>
      </c>
      <c r="AF482" s="91" t="s">
        <v>937</v>
      </c>
      <c r="AG482" s="91" t="s">
        <v>937</v>
      </c>
      <c r="AH482" s="91" t="s">
        <v>937</v>
      </c>
      <c r="AI482" s="5" t="s">
        <v>2206</v>
      </c>
      <c r="AJ482" s="5" t="s">
        <v>2270</v>
      </c>
      <c r="AK482" s="5" t="s">
        <v>7442</v>
      </c>
      <c r="AL482" s="37" t="s">
        <v>2652</v>
      </c>
      <c r="AM482" s="5" t="s">
        <v>7443</v>
      </c>
      <c r="AN482" s="5" t="s">
        <v>4057</v>
      </c>
      <c r="AO482" s="98" t="s">
        <v>7444</v>
      </c>
      <c r="AP482" s="5" t="s">
        <v>8906</v>
      </c>
      <c r="AQ482" s="98" t="s">
        <v>7445</v>
      </c>
      <c r="AR482" s="5" t="s">
        <v>1153</v>
      </c>
      <c r="AS482" s="5" t="s">
        <v>4277</v>
      </c>
      <c r="AT482" s="5" t="s">
        <v>1153</v>
      </c>
      <c r="AU482" s="5" t="s">
        <v>4277</v>
      </c>
      <c r="AV482" s="5" t="s">
        <v>1153</v>
      </c>
      <c r="AW482" s="5" t="s">
        <v>4277</v>
      </c>
      <c r="AX482" s="5" t="s">
        <v>1153</v>
      </c>
      <c r="AY482" s="5" t="s">
        <v>4277</v>
      </c>
      <c r="AZ482" s="5" t="s">
        <v>1153</v>
      </c>
      <c r="BA482" s="5" t="s">
        <v>4277</v>
      </c>
      <c r="BB482" s="33" t="s">
        <v>781</v>
      </c>
      <c r="BC482" s="100">
        <v>44578</v>
      </c>
      <c r="BD482" s="33" t="s">
        <v>903</v>
      </c>
      <c r="BE482" s="120"/>
      <c r="BF482" s="121"/>
      <c r="BG482" s="121"/>
      <c r="BH482" s="121"/>
      <c r="BI482" s="121"/>
      <c r="BJ482" s="44" t="s">
        <v>956</v>
      </c>
      <c r="BK482" s="120"/>
      <c r="BL482" s="120"/>
      <c r="BN482" s="44" t="s">
        <v>5277</v>
      </c>
      <c r="BO482" s="17" t="s">
        <v>5278</v>
      </c>
      <c r="BP482" s="91" t="s">
        <v>5279</v>
      </c>
      <c r="BQ482" s="17" t="s">
        <v>5280</v>
      </c>
    </row>
    <row r="483" spans="1:69" ht="90" hidden="1" customHeight="1" x14ac:dyDescent="0.25">
      <c r="A483" s="106" t="s">
        <v>2123</v>
      </c>
      <c r="B483" s="35" t="s">
        <v>9267</v>
      </c>
      <c r="C483" s="100">
        <v>44109</v>
      </c>
      <c r="D483" s="47" t="s">
        <v>4288</v>
      </c>
      <c r="E483" s="209" t="s">
        <v>1020</v>
      </c>
      <c r="F483" s="86" t="s">
        <v>7432</v>
      </c>
      <c r="G483" s="86" t="s">
        <v>1890</v>
      </c>
      <c r="H483" s="86" t="s">
        <v>1897</v>
      </c>
      <c r="I483" s="86" t="s">
        <v>1898</v>
      </c>
      <c r="J483" s="86" t="s">
        <v>1899</v>
      </c>
      <c r="K483" s="210">
        <v>74</v>
      </c>
      <c r="L483" s="313">
        <v>44226</v>
      </c>
      <c r="M483" s="313">
        <v>44560</v>
      </c>
      <c r="N483" s="39">
        <f t="shared" si="19"/>
        <v>48</v>
      </c>
      <c r="O483" s="211">
        <v>0</v>
      </c>
      <c r="P483" s="17" t="s">
        <v>2195</v>
      </c>
      <c r="Q483" s="17"/>
      <c r="R483" s="5" t="s">
        <v>7446</v>
      </c>
      <c r="S483" s="146">
        <f t="shared" si="18"/>
        <v>298</v>
      </c>
      <c r="T483" s="61" t="s">
        <v>937</v>
      </c>
      <c r="U483" s="61" t="s">
        <v>937</v>
      </c>
      <c r="V483" s="91" t="s">
        <v>937</v>
      </c>
      <c r="W483" s="91" t="s">
        <v>937</v>
      </c>
      <c r="X483" s="91" t="s">
        <v>937</v>
      </c>
      <c r="Y483" s="91" t="s">
        <v>937</v>
      </c>
      <c r="Z483" s="91" t="s">
        <v>937</v>
      </c>
      <c r="AA483" s="91" t="s">
        <v>937</v>
      </c>
      <c r="AB483" s="91" t="s">
        <v>937</v>
      </c>
      <c r="AC483" s="91" t="s">
        <v>937</v>
      </c>
      <c r="AD483" s="91" t="s">
        <v>937</v>
      </c>
      <c r="AE483" s="91" t="s">
        <v>937</v>
      </c>
      <c r="AF483" s="91" t="s">
        <v>937</v>
      </c>
      <c r="AG483" s="91" t="s">
        <v>937</v>
      </c>
      <c r="AH483" s="91" t="s">
        <v>937</v>
      </c>
      <c r="AI483" s="5" t="s">
        <v>2206</v>
      </c>
      <c r="AJ483" s="5" t="s">
        <v>2271</v>
      </c>
      <c r="AK483" s="5" t="s">
        <v>7447</v>
      </c>
      <c r="AL483" s="37" t="s">
        <v>2616</v>
      </c>
      <c r="AM483" s="5" t="s">
        <v>7448</v>
      </c>
      <c r="AN483" s="65" t="s">
        <v>2616</v>
      </c>
      <c r="AO483" s="65" t="s">
        <v>3860</v>
      </c>
      <c r="AP483" s="5" t="s">
        <v>1153</v>
      </c>
      <c r="AQ483" s="65" t="s">
        <v>3860</v>
      </c>
      <c r="AR483" s="65" t="s">
        <v>1153</v>
      </c>
      <c r="AS483" s="65" t="s">
        <v>3860</v>
      </c>
      <c r="AT483" s="65" t="s">
        <v>1153</v>
      </c>
      <c r="AU483" s="65" t="s">
        <v>3860</v>
      </c>
      <c r="AV483" s="65" t="s">
        <v>1153</v>
      </c>
      <c r="AW483" s="65" t="s">
        <v>3860</v>
      </c>
      <c r="AX483" s="65" t="s">
        <v>1153</v>
      </c>
      <c r="AY483" s="65" t="s">
        <v>3860</v>
      </c>
      <c r="AZ483" s="65" t="s">
        <v>1153</v>
      </c>
      <c r="BA483" s="65" t="s">
        <v>3860</v>
      </c>
      <c r="BB483" s="33" t="s">
        <v>1328</v>
      </c>
      <c r="BC483" s="100">
        <v>44377</v>
      </c>
      <c r="BD483" s="33" t="s">
        <v>1808</v>
      </c>
      <c r="BE483" s="100">
        <v>44377</v>
      </c>
      <c r="BF483" s="65" t="s">
        <v>4161</v>
      </c>
      <c r="BG483" s="96" t="s">
        <v>1153</v>
      </c>
      <c r="BH483" s="96" t="s">
        <v>9246</v>
      </c>
      <c r="BI483" s="96" t="s">
        <v>9258</v>
      </c>
      <c r="BJ483" s="44" t="s">
        <v>4368</v>
      </c>
      <c r="BK483" s="104" t="s">
        <v>1153</v>
      </c>
      <c r="BL483" s="104" t="s">
        <v>2123</v>
      </c>
      <c r="BN483" s="44" t="s">
        <v>5277</v>
      </c>
      <c r="BO483" s="17" t="s">
        <v>5278</v>
      </c>
      <c r="BP483" s="91" t="s">
        <v>5279</v>
      </c>
      <c r="BQ483" s="17" t="s">
        <v>5280</v>
      </c>
    </row>
    <row r="484" spans="1:69" ht="90" hidden="1" customHeight="1" x14ac:dyDescent="0.25">
      <c r="A484" s="32" t="s">
        <v>2123</v>
      </c>
      <c r="B484" s="35" t="s">
        <v>9267</v>
      </c>
      <c r="C484" s="47">
        <v>44109</v>
      </c>
      <c r="D484" s="47" t="s">
        <v>4288</v>
      </c>
      <c r="E484" s="209" t="s">
        <v>1020</v>
      </c>
      <c r="F484" s="86" t="s">
        <v>7432</v>
      </c>
      <c r="G484" s="86" t="s">
        <v>2643</v>
      </c>
      <c r="H484" s="86" t="s">
        <v>1897</v>
      </c>
      <c r="I484" s="86" t="s">
        <v>2644</v>
      </c>
      <c r="J484" s="188" t="s">
        <v>2645</v>
      </c>
      <c r="K484" s="212">
        <v>1</v>
      </c>
      <c r="L484" s="313">
        <v>44226</v>
      </c>
      <c r="M484" s="313">
        <v>44561</v>
      </c>
      <c r="N484" s="39">
        <f t="shared" si="19"/>
        <v>48</v>
      </c>
      <c r="O484" s="118">
        <v>1</v>
      </c>
      <c r="P484" s="17" t="s">
        <v>2195</v>
      </c>
      <c r="Q484" s="17"/>
      <c r="R484" s="5" t="s">
        <v>7449</v>
      </c>
      <c r="S484" s="146">
        <f t="shared" si="18"/>
        <v>298</v>
      </c>
      <c r="T484" s="91"/>
      <c r="U484" s="91"/>
      <c r="V484" s="91"/>
      <c r="W484" s="91"/>
      <c r="X484" s="91"/>
      <c r="Y484" s="91"/>
      <c r="Z484" s="91"/>
      <c r="AA484" s="91"/>
      <c r="AB484" s="91"/>
      <c r="AC484" s="91"/>
      <c r="AD484" s="91"/>
      <c r="AE484" s="91"/>
      <c r="AF484" s="91"/>
      <c r="AG484" s="91"/>
      <c r="AH484" s="91"/>
      <c r="AI484" s="5"/>
      <c r="AJ484" s="5"/>
      <c r="AK484" s="5" t="s">
        <v>2616</v>
      </c>
      <c r="AL484" s="37" t="s">
        <v>8907</v>
      </c>
      <c r="AM484" s="5" t="s">
        <v>7450</v>
      </c>
      <c r="AN484" s="5" t="s">
        <v>4058</v>
      </c>
      <c r="AO484" s="5" t="s">
        <v>7451</v>
      </c>
      <c r="AP484" s="5" t="s">
        <v>8908</v>
      </c>
      <c r="AQ484" s="5" t="s">
        <v>7452</v>
      </c>
      <c r="AR484" s="5" t="s">
        <v>1153</v>
      </c>
      <c r="AS484" s="5" t="s">
        <v>4277</v>
      </c>
      <c r="AT484" s="5" t="s">
        <v>1153</v>
      </c>
      <c r="AU484" s="5" t="s">
        <v>4277</v>
      </c>
      <c r="AV484" s="5" t="s">
        <v>1153</v>
      </c>
      <c r="AW484" s="5" t="s">
        <v>4277</v>
      </c>
      <c r="AX484" s="5" t="s">
        <v>1153</v>
      </c>
      <c r="AY484" s="5" t="s">
        <v>4277</v>
      </c>
      <c r="AZ484" s="5" t="s">
        <v>1153</v>
      </c>
      <c r="BA484" s="5" t="s">
        <v>4277</v>
      </c>
      <c r="BB484" s="33" t="s">
        <v>781</v>
      </c>
      <c r="BC484" s="100">
        <v>44579</v>
      </c>
      <c r="BD484" s="33" t="s">
        <v>903</v>
      </c>
      <c r="BE484" s="120"/>
      <c r="BF484" s="121"/>
      <c r="BG484" s="121"/>
      <c r="BH484" s="121"/>
      <c r="BI484" s="121"/>
      <c r="BJ484" s="44" t="s">
        <v>956</v>
      </c>
      <c r="BK484" s="120"/>
      <c r="BL484" s="120"/>
      <c r="BN484" s="44" t="s">
        <v>5277</v>
      </c>
      <c r="BO484" s="17" t="s">
        <v>5278</v>
      </c>
      <c r="BP484" s="91" t="s">
        <v>5279</v>
      </c>
      <c r="BQ484" s="17" t="s">
        <v>5280</v>
      </c>
    </row>
    <row r="485" spans="1:69" ht="90" hidden="1" customHeight="1" x14ac:dyDescent="0.25">
      <c r="A485" s="32" t="s">
        <v>2124</v>
      </c>
      <c r="B485" s="35" t="s">
        <v>9267</v>
      </c>
      <c r="C485" s="47">
        <v>44109</v>
      </c>
      <c r="D485" s="47" t="s">
        <v>4288</v>
      </c>
      <c r="E485" s="209" t="s">
        <v>1108</v>
      </c>
      <c r="F485" s="86" t="s">
        <v>7453</v>
      </c>
      <c r="G485" s="86" t="s">
        <v>1900</v>
      </c>
      <c r="H485" s="86" t="s">
        <v>1901</v>
      </c>
      <c r="I485" s="86" t="s">
        <v>1902</v>
      </c>
      <c r="J485" s="188" t="s">
        <v>1903</v>
      </c>
      <c r="K485" s="210">
        <v>1</v>
      </c>
      <c r="L485" s="315">
        <v>44531</v>
      </c>
      <c r="M485" s="315">
        <v>44742</v>
      </c>
      <c r="N485" s="39">
        <f t="shared" si="19"/>
        <v>31</v>
      </c>
      <c r="O485" s="110">
        <v>0</v>
      </c>
      <c r="P485" s="17" t="s">
        <v>44</v>
      </c>
      <c r="Q485" s="17"/>
      <c r="R485" s="5" t="s">
        <v>7454</v>
      </c>
      <c r="S485" s="146">
        <f t="shared" si="18"/>
        <v>338</v>
      </c>
      <c r="T485" s="91"/>
      <c r="U485" s="91"/>
      <c r="V485" s="91" t="s">
        <v>937</v>
      </c>
      <c r="W485" s="91" t="s">
        <v>937</v>
      </c>
      <c r="X485" s="91" t="s">
        <v>937</v>
      </c>
      <c r="Y485" s="91" t="s">
        <v>937</v>
      </c>
      <c r="Z485" s="91" t="s">
        <v>937</v>
      </c>
      <c r="AA485" s="91" t="s">
        <v>937</v>
      </c>
      <c r="AB485" s="91" t="s">
        <v>937</v>
      </c>
      <c r="AC485" s="91" t="s">
        <v>937</v>
      </c>
      <c r="AD485" s="91" t="s">
        <v>937</v>
      </c>
      <c r="AE485" s="91" t="s">
        <v>937</v>
      </c>
      <c r="AF485" s="91" t="s">
        <v>937</v>
      </c>
      <c r="AG485" s="91" t="s">
        <v>937</v>
      </c>
      <c r="AH485" s="91" t="s">
        <v>937</v>
      </c>
      <c r="AI485" s="5" t="s">
        <v>2206</v>
      </c>
      <c r="AJ485" s="5" t="s">
        <v>2256</v>
      </c>
      <c r="AK485" s="5" t="s">
        <v>7455</v>
      </c>
      <c r="AL485" s="5" t="s">
        <v>2805</v>
      </c>
      <c r="AM485" s="5" t="s">
        <v>7456</v>
      </c>
      <c r="AN485" s="200" t="s">
        <v>4021</v>
      </c>
      <c r="AO485" s="5" t="s">
        <v>7457</v>
      </c>
      <c r="AP485" s="5" t="s">
        <v>1153</v>
      </c>
      <c r="AQ485" s="5" t="s">
        <v>6074</v>
      </c>
      <c r="AR485" s="5" t="s">
        <v>1153</v>
      </c>
      <c r="AS485" s="5" t="s">
        <v>4285</v>
      </c>
      <c r="AT485" s="5" t="s">
        <v>1153</v>
      </c>
      <c r="AU485" s="5" t="s">
        <v>4285</v>
      </c>
      <c r="AV485" s="5" t="s">
        <v>1153</v>
      </c>
      <c r="AW485" s="5" t="s">
        <v>4285</v>
      </c>
      <c r="AX485" s="5" t="s">
        <v>1153</v>
      </c>
      <c r="AY485" s="5" t="s">
        <v>4285</v>
      </c>
      <c r="AZ485" s="5" t="s">
        <v>1153</v>
      </c>
      <c r="BA485" s="5" t="s">
        <v>4285</v>
      </c>
      <c r="BB485" s="33" t="s">
        <v>1328</v>
      </c>
      <c r="BC485" s="100">
        <v>44529</v>
      </c>
      <c r="BD485" s="33" t="s">
        <v>1808</v>
      </c>
      <c r="BE485" s="100">
        <v>44529</v>
      </c>
      <c r="BF485" s="65" t="s">
        <v>4162</v>
      </c>
      <c r="BG485" s="96" t="s">
        <v>1153</v>
      </c>
      <c r="BH485" s="96" t="s">
        <v>9259</v>
      </c>
      <c r="BI485" s="96" t="s">
        <v>9258</v>
      </c>
      <c r="BJ485" s="44" t="s">
        <v>4368</v>
      </c>
      <c r="BK485" s="104" t="s">
        <v>1153</v>
      </c>
      <c r="BL485" s="104" t="s">
        <v>2124</v>
      </c>
      <c r="BN485" s="44" t="s">
        <v>8909</v>
      </c>
      <c r="BO485" s="143" t="s">
        <v>5281</v>
      </c>
      <c r="BP485" s="143"/>
      <c r="BQ485" s="143"/>
    </row>
    <row r="486" spans="1:69" s="254" customFormat="1" ht="89.2" customHeight="1" x14ac:dyDescent="0.25">
      <c r="A486" s="32" t="s">
        <v>2124</v>
      </c>
      <c r="B486" s="35" t="s">
        <v>9267</v>
      </c>
      <c r="C486" s="47">
        <v>44109</v>
      </c>
      <c r="D486" s="47" t="s">
        <v>4288</v>
      </c>
      <c r="E486" s="209" t="s">
        <v>1108</v>
      </c>
      <c r="F486" s="86" t="s">
        <v>7453</v>
      </c>
      <c r="G486" s="86" t="s">
        <v>1907</v>
      </c>
      <c r="H486" s="86" t="s">
        <v>4137</v>
      </c>
      <c r="I486" s="86" t="s">
        <v>4138</v>
      </c>
      <c r="J486" s="188" t="s">
        <v>4139</v>
      </c>
      <c r="K486" s="210">
        <v>1</v>
      </c>
      <c r="L486" s="315">
        <v>44531</v>
      </c>
      <c r="M486" s="315">
        <v>45107</v>
      </c>
      <c r="N486" s="138">
        <f t="shared" si="19"/>
        <v>31</v>
      </c>
      <c r="O486" s="112">
        <v>0</v>
      </c>
      <c r="P486" s="35" t="s">
        <v>44</v>
      </c>
      <c r="Q486" s="35"/>
      <c r="R486" s="37" t="s">
        <v>9549</v>
      </c>
      <c r="S486" s="146">
        <f t="shared" si="18"/>
        <v>321</v>
      </c>
      <c r="T486" s="91"/>
      <c r="U486" s="91"/>
      <c r="V486" s="91" t="s">
        <v>937</v>
      </c>
      <c r="W486" s="91" t="s">
        <v>937</v>
      </c>
      <c r="X486" s="91" t="s">
        <v>937</v>
      </c>
      <c r="Y486" s="91" t="s">
        <v>937</v>
      </c>
      <c r="Z486" s="91" t="s">
        <v>937</v>
      </c>
      <c r="AA486" s="91" t="s">
        <v>937</v>
      </c>
      <c r="AB486" s="91" t="s">
        <v>937</v>
      </c>
      <c r="AC486" s="91" t="s">
        <v>937</v>
      </c>
      <c r="AD486" s="91" t="s">
        <v>937</v>
      </c>
      <c r="AE486" s="91" t="s">
        <v>937</v>
      </c>
      <c r="AF486" s="91" t="s">
        <v>937</v>
      </c>
      <c r="AG486" s="91" t="s">
        <v>937</v>
      </c>
      <c r="AH486" s="91" t="s">
        <v>937</v>
      </c>
      <c r="AI486" s="5" t="s">
        <v>2206</v>
      </c>
      <c r="AJ486" s="5" t="s">
        <v>2256</v>
      </c>
      <c r="AK486" s="5" t="s">
        <v>7455</v>
      </c>
      <c r="AL486" s="5" t="s">
        <v>2805</v>
      </c>
      <c r="AM486" s="5" t="s">
        <v>7458</v>
      </c>
      <c r="AN486" s="200" t="s">
        <v>4021</v>
      </c>
      <c r="AO486" s="5" t="s">
        <v>7457</v>
      </c>
      <c r="AP486" s="5" t="s">
        <v>4237</v>
      </c>
      <c r="AQ486" s="5" t="s">
        <v>7459</v>
      </c>
      <c r="AR486" s="17" t="s">
        <v>4311</v>
      </c>
      <c r="AS486" s="17" t="s">
        <v>7460</v>
      </c>
      <c r="AT486" s="17" t="s">
        <v>4948</v>
      </c>
      <c r="AU486" s="5" t="s">
        <v>7461</v>
      </c>
      <c r="AV486" s="5" t="s">
        <v>8910</v>
      </c>
      <c r="AW486" s="5" t="s">
        <v>7462</v>
      </c>
      <c r="AX486" s="149" t="s">
        <v>8911</v>
      </c>
      <c r="AY486" s="261" t="s">
        <v>8520</v>
      </c>
      <c r="AZ486" s="74" t="s">
        <v>9493</v>
      </c>
      <c r="BA486" s="86" t="s">
        <v>9550</v>
      </c>
      <c r="BB486" s="33" t="s">
        <v>783</v>
      </c>
      <c r="BC486" s="47">
        <v>45029</v>
      </c>
      <c r="BD486" s="33" t="s">
        <v>783</v>
      </c>
      <c r="BE486" s="417"/>
      <c r="BF486" s="418"/>
      <c r="BG486" s="418"/>
      <c r="BH486" s="418"/>
      <c r="BI486" s="418"/>
      <c r="BJ486" s="44" t="s">
        <v>956</v>
      </c>
      <c r="BK486" s="417"/>
      <c r="BL486" s="417"/>
      <c r="BN486" s="44" t="s">
        <v>8909</v>
      </c>
      <c r="BO486" s="420" t="s">
        <v>5281</v>
      </c>
      <c r="BP486" s="35"/>
      <c r="BQ486" s="35"/>
    </row>
    <row r="487" spans="1:69" ht="90" hidden="1" customHeight="1" x14ac:dyDescent="0.25">
      <c r="A487" s="106" t="s">
        <v>2125</v>
      </c>
      <c r="B487" s="35" t="s">
        <v>9267</v>
      </c>
      <c r="C487" s="100">
        <v>44109</v>
      </c>
      <c r="D487" s="47" t="s">
        <v>4288</v>
      </c>
      <c r="E487" s="209" t="s">
        <v>1108</v>
      </c>
      <c r="F487" s="86" t="s">
        <v>7453</v>
      </c>
      <c r="G487" s="86" t="s">
        <v>1900</v>
      </c>
      <c r="H487" s="86" t="s">
        <v>1904</v>
      </c>
      <c r="I487" s="86" t="s">
        <v>1905</v>
      </c>
      <c r="J487" s="188" t="s">
        <v>1906</v>
      </c>
      <c r="K487" s="210">
        <v>1</v>
      </c>
      <c r="L487" s="315">
        <v>44214</v>
      </c>
      <c r="M487" s="315">
        <v>44286</v>
      </c>
      <c r="N487" s="39">
        <f t="shared" si="19"/>
        <v>11</v>
      </c>
      <c r="O487" s="105">
        <v>1</v>
      </c>
      <c r="P487" s="17" t="s">
        <v>44</v>
      </c>
      <c r="Q487" s="17"/>
      <c r="R487" s="5" t="s">
        <v>7463</v>
      </c>
      <c r="S487" s="146">
        <f t="shared" si="18"/>
        <v>176</v>
      </c>
      <c r="T487" s="91"/>
      <c r="U487" s="91"/>
      <c r="V487" s="91" t="s">
        <v>937</v>
      </c>
      <c r="W487" s="91" t="s">
        <v>937</v>
      </c>
      <c r="X487" s="91" t="s">
        <v>937</v>
      </c>
      <c r="Y487" s="91" t="s">
        <v>937</v>
      </c>
      <c r="Z487" s="91" t="s">
        <v>937</v>
      </c>
      <c r="AA487" s="91" t="s">
        <v>937</v>
      </c>
      <c r="AB487" s="91" t="s">
        <v>937</v>
      </c>
      <c r="AC487" s="91" t="s">
        <v>937</v>
      </c>
      <c r="AD487" s="91" t="s">
        <v>937</v>
      </c>
      <c r="AE487" s="91" t="s">
        <v>937</v>
      </c>
      <c r="AF487" s="91" t="s">
        <v>937</v>
      </c>
      <c r="AG487" s="91" t="s">
        <v>937</v>
      </c>
      <c r="AH487" s="91" t="s">
        <v>937</v>
      </c>
      <c r="AI487" s="5" t="s">
        <v>2206</v>
      </c>
      <c r="AJ487" s="5" t="s">
        <v>2257</v>
      </c>
      <c r="AK487" s="5" t="s">
        <v>7464</v>
      </c>
      <c r="AL487" s="8" t="s">
        <v>2806</v>
      </c>
      <c r="AM487" s="8" t="s">
        <v>8912</v>
      </c>
      <c r="AN487" s="5" t="s">
        <v>2616</v>
      </c>
      <c r="AO487" s="5" t="s">
        <v>3788</v>
      </c>
      <c r="AP487" s="5" t="s">
        <v>1153</v>
      </c>
      <c r="AQ487" s="5" t="s">
        <v>3788</v>
      </c>
      <c r="AR487" s="5" t="s">
        <v>1153</v>
      </c>
      <c r="AS487" s="5" t="s">
        <v>3788</v>
      </c>
      <c r="AT487" s="5" t="s">
        <v>1153</v>
      </c>
      <c r="AU487" s="5" t="s">
        <v>3788</v>
      </c>
      <c r="AV487" s="5" t="s">
        <v>1153</v>
      </c>
      <c r="AW487" s="5" t="s">
        <v>3788</v>
      </c>
      <c r="AX487" s="5" t="s">
        <v>1153</v>
      </c>
      <c r="AY487" s="5" t="s">
        <v>3788</v>
      </c>
      <c r="AZ487" s="5" t="s">
        <v>1153</v>
      </c>
      <c r="BA487" s="5" t="s">
        <v>3788</v>
      </c>
      <c r="BB487" s="33" t="s">
        <v>781</v>
      </c>
      <c r="BC487" s="100">
        <v>44393</v>
      </c>
      <c r="BD487" s="33" t="s">
        <v>903</v>
      </c>
      <c r="BE487" s="120"/>
      <c r="BF487" s="121"/>
      <c r="BG487" s="121"/>
      <c r="BH487" s="121"/>
      <c r="BI487" s="121"/>
      <c r="BJ487" s="44" t="s">
        <v>956</v>
      </c>
      <c r="BK487" s="120"/>
      <c r="BL487" s="120"/>
      <c r="BN487" s="44" t="s">
        <v>8909</v>
      </c>
      <c r="BO487" s="143" t="s">
        <v>5281</v>
      </c>
      <c r="BP487" s="17"/>
      <c r="BQ487" s="17"/>
    </row>
    <row r="488" spans="1:69" ht="90" hidden="1" customHeight="1" x14ac:dyDescent="0.25">
      <c r="A488" s="32" t="s">
        <v>2126</v>
      </c>
      <c r="B488" s="35" t="s">
        <v>9267</v>
      </c>
      <c r="C488" s="47">
        <v>44109</v>
      </c>
      <c r="D488" s="47" t="s">
        <v>4288</v>
      </c>
      <c r="E488" s="209" t="s">
        <v>1108</v>
      </c>
      <c r="F488" s="86" t="s">
        <v>7453</v>
      </c>
      <c r="G488" s="86" t="s">
        <v>1907</v>
      </c>
      <c r="H488" s="86" t="s">
        <v>4091</v>
      </c>
      <c r="I488" s="86" t="s">
        <v>1908</v>
      </c>
      <c r="J488" s="188" t="s">
        <v>1909</v>
      </c>
      <c r="K488" s="210">
        <v>4</v>
      </c>
      <c r="L488" s="315">
        <v>44214</v>
      </c>
      <c r="M488" s="315">
        <v>44547</v>
      </c>
      <c r="N488" s="39">
        <f t="shared" si="19"/>
        <v>48</v>
      </c>
      <c r="O488" s="107">
        <v>4</v>
      </c>
      <c r="P488" s="17" t="s">
        <v>44</v>
      </c>
      <c r="Q488" s="17"/>
      <c r="R488" s="98" t="s">
        <v>7465</v>
      </c>
      <c r="S488" s="146">
        <f t="shared" si="18"/>
        <v>231</v>
      </c>
      <c r="T488" s="91"/>
      <c r="U488" s="91"/>
      <c r="V488" s="91" t="s">
        <v>937</v>
      </c>
      <c r="W488" s="91" t="s">
        <v>937</v>
      </c>
      <c r="X488" s="91" t="s">
        <v>937</v>
      </c>
      <c r="Y488" s="91" t="s">
        <v>937</v>
      </c>
      <c r="Z488" s="91" t="s">
        <v>937</v>
      </c>
      <c r="AA488" s="91" t="s">
        <v>937</v>
      </c>
      <c r="AB488" s="91" t="s">
        <v>937</v>
      </c>
      <c r="AC488" s="91" t="s">
        <v>937</v>
      </c>
      <c r="AD488" s="91" t="s">
        <v>937</v>
      </c>
      <c r="AE488" s="91" t="s">
        <v>937</v>
      </c>
      <c r="AF488" s="91" t="s">
        <v>937</v>
      </c>
      <c r="AG488" s="91" t="s">
        <v>937</v>
      </c>
      <c r="AH488" s="91" t="s">
        <v>937</v>
      </c>
      <c r="AI488" s="5" t="s">
        <v>2206</v>
      </c>
      <c r="AJ488" s="5" t="s">
        <v>2258</v>
      </c>
      <c r="AK488" s="5" t="s">
        <v>7466</v>
      </c>
      <c r="AL488" s="5" t="s">
        <v>2258</v>
      </c>
      <c r="AM488" s="5" t="s">
        <v>7467</v>
      </c>
      <c r="AN488" s="17" t="s">
        <v>8913</v>
      </c>
      <c r="AO488" s="5" t="s">
        <v>7468</v>
      </c>
      <c r="AP488" s="5" t="s">
        <v>4238</v>
      </c>
      <c r="AQ488" s="5" t="s">
        <v>7469</v>
      </c>
      <c r="AR488" s="17" t="s">
        <v>8914</v>
      </c>
      <c r="AS488" s="97" t="s">
        <v>7470</v>
      </c>
      <c r="AT488" s="5" t="s">
        <v>1153</v>
      </c>
      <c r="AU488" s="5" t="s">
        <v>9294</v>
      </c>
      <c r="AV488" s="5" t="s">
        <v>1153</v>
      </c>
      <c r="AW488" s="5" t="s">
        <v>9294</v>
      </c>
      <c r="AX488" s="5" t="s">
        <v>1153</v>
      </c>
      <c r="AY488" s="5" t="s">
        <v>9294</v>
      </c>
      <c r="AZ488" s="5" t="s">
        <v>1153</v>
      </c>
      <c r="BA488" s="5" t="s">
        <v>9294</v>
      </c>
      <c r="BB488" s="33" t="s">
        <v>902</v>
      </c>
      <c r="BC488" s="100">
        <v>44673</v>
      </c>
      <c r="BD488" s="33" t="s">
        <v>903</v>
      </c>
      <c r="BE488" s="120"/>
      <c r="BF488" s="121"/>
      <c r="BG488" s="121"/>
      <c r="BH488" s="121"/>
      <c r="BI488" s="121"/>
      <c r="BJ488" s="44" t="s">
        <v>956</v>
      </c>
      <c r="BK488" s="120"/>
      <c r="BL488" s="120"/>
      <c r="BN488" s="44" t="s">
        <v>8909</v>
      </c>
      <c r="BO488" s="143" t="s">
        <v>5281</v>
      </c>
      <c r="BP488" s="17"/>
      <c r="BQ488" s="17"/>
    </row>
    <row r="489" spans="1:69" ht="90" hidden="1" customHeight="1" x14ac:dyDescent="0.25">
      <c r="A489" s="32" t="s">
        <v>2127</v>
      </c>
      <c r="B489" s="35" t="s">
        <v>9267</v>
      </c>
      <c r="C489" s="47">
        <v>44109</v>
      </c>
      <c r="D489" s="47" t="s">
        <v>4288</v>
      </c>
      <c r="E489" s="209" t="s">
        <v>1108</v>
      </c>
      <c r="F489" s="86" t="s">
        <v>7453</v>
      </c>
      <c r="G489" s="86" t="s">
        <v>1907</v>
      </c>
      <c r="H489" s="86" t="s">
        <v>1910</v>
      </c>
      <c r="I489" s="86" t="s">
        <v>1911</v>
      </c>
      <c r="J489" s="188" t="s">
        <v>1912</v>
      </c>
      <c r="K489" s="210">
        <v>1</v>
      </c>
      <c r="L489" s="315">
        <v>44198</v>
      </c>
      <c r="M489" s="315">
        <v>44560</v>
      </c>
      <c r="N489" s="39">
        <f t="shared" si="19"/>
        <v>52</v>
      </c>
      <c r="O489" s="110">
        <v>0</v>
      </c>
      <c r="P489" s="17" t="s">
        <v>44</v>
      </c>
      <c r="Q489" s="17"/>
      <c r="R489" s="5" t="s">
        <v>7454</v>
      </c>
      <c r="S489" s="146">
        <f t="shared" si="18"/>
        <v>338</v>
      </c>
      <c r="T489" s="91"/>
      <c r="U489" s="91"/>
      <c r="V489" s="91" t="s">
        <v>937</v>
      </c>
      <c r="W489" s="91" t="s">
        <v>937</v>
      </c>
      <c r="X489" s="91" t="s">
        <v>937</v>
      </c>
      <c r="Y489" s="91" t="s">
        <v>937</v>
      </c>
      <c r="Z489" s="91" t="s">
        <v>937</v>
      </c>
      <c r="AA489" s="91" t="s">
        <v>937</v>
      </c>
      <c r="AB489" s="91" t="s">
        <v>937</v>
      </c>
      <c r="AC489" s="91" t="s">
        <v>937</v>
      </c>
      <c r="AD489" s="91" t="s">
        <v>937</v>
      </c>
      <c r="AE489" s="91" t="s">
        <v>937</v>
      </c>
      <c r="AF489" s="91" t="s">
        <v>937</v>
      </c>
      <c r="AG489" s="91" t="s">
        <v>937</v>
      </c>
      <c r="AH489" s="91" t="s">
        <v>937</v>
      </c>
      <c r="AI489" s="5" t="s">
        <v>2206</v>
      </c>
      <c r="AJ489" s="5" t="s">
        <v>2259</v>
      </c>
      <c r="AK489" s="5" t="s">
        <v>7471</v>
      </c>
      <c r="AL489" s="5" t="s">
        <v>2259</v>
      </c>
      <c r="AM489" s="5" t="s">
        <v>7472</v>
      </c>
      <c r="AN489" s="17" t="s">
        <v>2259</v>
      </c>
      <c r="AO489" s="5" t="s">
        <v>7473</v>
      </c>
      <c r="AP489" s="5" t="s">
        <v>1153</v>
      </c>
      <c r="AQ489" s="5" t="s">
        <v>6074</v>
      </c>
      <c r="AR489" s="5" t="s">
        <v>1153</v>
      </c>
      <c r="AS489" s="5" t="s">
        <v>4285</v>
      </c>
      <c r="AT489" s="5" t="s">
        <v>1153</v>
      </c>
      <c r="AU489" s="5" t="s">
        <v>4285</v>
      </c>
      <c r="AV489" s="5" t="s">
        <v>1153</v>
      </c>
      <c r="AW489" s="5" t="s">
        <v>4285</v>
      </c>
      <c r="AX489" s="5" t="s">
        <v>1153</v>
      </c>
      <c r="AY489" s="5" t="s">
        <v>4285</v>
      </c>
      <c r="AZ489" s="5" t="s">
        <v>1153</v>
      </c>
      <c r="BA489" s="5" t="s">
        <v>4285</v>
      </c>
      <c r="BB489" s="33" t="s">
        <v>1328</v>
      </c>
      <c r="BC489" s="100">
        <v>44529</v>
      </c>
      <c r="BD489" s="33" t="s">
        <v>1808</v>
      </c>
      <c r="BE489" s="100">
        <v>44529</v>
      </c>
      <c r="BF489" s="65" t="s">
        <v>4162</v>
      </c>
      <c r="BG489" s="96" t="s">
        <v>1153</v>
      </c>
      <c r="BH489" s="96" t="s">
        <v>9259</v>
      </c>
      <c r="BI489" s="96" t="s">
        <v>9258</v>
      </c>
      <c r="BJ489" s="44" t="s">
        <v>4368</v>
      </c>
      <c r="BK489" s="104" t="s">
        <v>1153</v>
      </c>
      <c r="BL489" s="104" t="s">
        <v>2127</v>
      </c>
      <c r="BN489" s="44" t="s">
        <v>8909</v>
      </c>
      <c r="BO489" s="143" t="s">
        <v>5281</v>
      </c>
      <c r="BP489" s="17"/>
      <c r="BQ489" s="17"/>
    </row>
    <row r="490" spans="1:69" s="254" customFormat="1" ht="90" customHeight="1" x14ac:dyDescent="0.25">
      <c r="A490" s="32" t="s">
        <v>2127</v>
      </c>
      <c r="B490" s="35" t="s">
        <v>9267</v>
      </c>
      <c r="C490" s="47">
        <v>44109</v>
      </c>
      <c r="D490" s="47" t="s">
        <v>4288</v>
      </c>
      <c r="E490" s="209" t="s">
        <v>1108</v>
      </c>
      <c r="F490" s="86" t="s">
        <v>7453</v>
      </c>
      <c r="G490" s="86" t="s">
        <v>1907</v>
      </c>
      <c r="H490" s="86" t="s">
        <v>4140</v>
      </c>
      <c r="I490" s="86" t="s">
        <v>4141</v>
      </c>
      <c r="J490" s="188" t="s">
        <v>4142</v>
      </c>
      <c r="K490" s="210">
        <v>1</v>
      </c>
      <c r="L490" s="315">
        <v>44198</v>
      </c>
      <c r="M490" s="315">
        <v>45261</v>
      </c>
      <c r="N490" s="138">
        <f t="shared" si="19"/>
        <v>48</v>
      </c>
      <c r="O490" s="112">
        <v>0</v>
      </c>
      <c r="P490" s="35" t="s">
        <v>44</v>
      </c>
      <c r="Q490" s="35"/>
      <c r="R490" s="108" t="s">
        <v>9551</v>
      </c>
      <c r="S490" s="146">
        <f t="shared" si="18"/>
        <v>326</v>
      </c>
      <c r="T490" s="91"/>
      <c r="U490" s="91"/>
      <c r="V490" s="91" t="s">
        <v>937</v>
      </c>
      <c r="W490" s="91" t="s">
        <v>937</v>
      </c>
      <c r="X490" s="91" t="s">
        <v>937</v>
      </c>
      <c r="Y490" s="91" t="s">
        <v>937</v>
      </c>
      <c r="Z490" s="91" t="s">
        <v>937</v>
      </c>
      <c r="AA490" s="91" t="s">
        <v>937</v>
      </c>
      <c r="AB490" s="91" t="s">
        <v>937</v>
      </c>
      <c r="AC490" s="91" t="s">
        <v>937</v>
      </c>
      <c r="AD490" s="91" t="s">
        <v>937</v>
      </c>
      <c r="AE490" s="91" t="s">
        <v>937</v>
      </c>
      <c r="AF490" s="91" t="s">
        <v>937</v>
      </c>
      <c r="AG490" s="91" t="s">
        <v>937</v>
      </c>
      <c r="AH490" s="91" t="s">
        <v>937</v>
      </c>
      <c r="AI490" s="5" t="s">
        <v>2206</v>
      </c>
      <c r="AJ490" s="5" t="s">
        <v>2259</v>
      </c>
      <c r="AK490" s="5" t="s">
        <v>7471</v>
      </c>
      <c r="AL490" s="5" t="s">
        <v>2259</v>
      </c>
      <c r="AM490" s="5" t="s">
        <v>7472</v>
      </c>
      <c r="AN490" s="17" t="s">
        <v>2259</v>
      </c>
      <c r="AO490" s="5" t="s">
        <v>7473</v>
      </c>
      <c r="AP490" s="5" t="s">
        <v>4239</v>
      </c>
      <c r="AQ490" s="5" t="s">
        <v>7474</v>
      </c>
      <c r="AR490" s="17" t="s">
        <v>8915</v>
      </c>
      <c r="AS490" s="17" t="s">
        <v>7475</v>
      </c>
      <c r="AT490" s="17" t="s">
        <v>4949</v>
      </c>
      <c r="AU490" s="5" t="s">
        <v>7476</v>
      </c>
      <c r="AV490" s="5" t="s">
        <v>7477</v>
      </c>
      <c r="AW490" s="5" t="s">
        <v>7478</v>
      </c>
      <c r="AX490" s="149" t="s">
        <v>6187</v>
      </c>
      <c r="AY490" s="149" t="s">
        <v>7479</v>
      </c>
      <c r="AZ490" s="37" t="s">
        <v>9475</v>
      </c>
      <c r="BA490" s="86" t="s">
        <v>9552</v>
      </c>
      <c r="BB490" s="33" t="s">
        <v>783</v>
      </c>
      <c r="BC490" s="47">
        <v>45029</v>
      </c>
      <c r="BD490" s="33" t="s">
        <v>783</v>
      </c>
      <c r="BE490" s="417"/>
      <c r="BF490" s="418"/>
      <c r="BG490" s="418"/>
      <c r="BH490" s="418"/>
      <c r="BI490" s="418"/>
      <c r="BJ490" s="44" t="s">
        <v>956</v>
      </c>
      <c r="BK490" s="417"/>
      <c r="BL490" s="417"/>
      <c r="BN490" s="44" t="s">
        <v>8909</v>
      </c>
      <c r="BO490" s="420" t="s">
        <v>5281</v>
      </c>
      <c r="BP490" s="35"/>
      <c r="BQ490" s="35"/>
    </row>
    <row r="491" spans="1:69" ht="90" hidden="1" customHeight="1" x14ac:dyDescent="0.25">
      <c r="A491" s="32" t="s">
        <v>2128</v>
      </c>
      <c r="B491" s="35" t="s">
        <v>9267</v>
      </c>
      <c r="C491" s="47">
        <v>44109</v>
      </c>
      <c r="D491" s="47" t="s">
        <v>4288</v>
      </c>
      <c r="E491" s="209" t="s">
        <v>1021</v>
      </c>
      <c r="F491" s="86" t="s">
        <v>7480</v>
      </c>
      <c r="G491" s="86" t="s">
        <v>1913</v>
      </c>
      <c r="H491" s="86" t="s">
        <v>1914</v>
      </c>
      <c r="I491" s="86" t="s">
        <v>1915</v>
      </c>
      <c r="J491" s="188" t="s">
        <v>1916</v>
      </c>
      <c r="K491" s="210">
        <v>2</v>
      </c>
      <c r="L491" s="313">
        <v>44125</v>
      </c>
      <c r="M491" s="313">
        <v>44561</v>
      </c>
      <c r="N491" s="39">
        <f t="shared" si="19"/>
        <v>11</v>
      </c>
      <c r="O491" s="107">
        <v>2</v>
      </c>
      <c r="P491" s="17" t="s">
        <v>60</v>
      </c>
      <c r="Q491" s="17" t="s">
        <v>116</v>
      </c>
      <c r="R491" s="5" t="s">
        <v>7481</v>
      </c>
      <c r="S491" s="146">
        <f t="shared" si="18"/>
        <v>227</v>
      </c>
      <c r="T491" s="91"/>
      <c r="U491" s="91"/>
      <c r="V491" s="91" t="s">
        <v>937</v>
      </c>
      <c r="W491" s="91" t="s">
        <v>937</v>
      </c>
      <c r="X491" s="91" t="s">
        <v>937</v>
      </c>
      <c r="Y491" s="91" t="s">
        <v>937</v>
      </c>
      <c r="Z491" s="91" t="s">
        <v>937</v>
      </c>
      <c r="AA491" s="91" t="s">
        <v>937</v>
      </c>
      <c r="AB491" s="91" t="s">
        <v>937</v>
      </c>
      <c r="AC491" s="91" t="s">
        <v>937</v>
      </c>
      <c r="AD491" s="91" t="s">
        <v>937</v>
      </c>
      <c r="AE491" s="91" t="s">
        <v>937</v>
      </c>
      <c r="AF491" s="91" t="s">
        <v>937</v>
      </c>
      <c r="AG491" s="91" t="s">
        <v>937</v>
      </c>
      <c r="AH491" s="91" t="s">
        <v>937</v>
      </c>
      <c r="AI491" s="5" t="s">
        <v>2206</v>
      </c>
      <c r="AJ491" s="5" t="s">
        <v>8916</v>
      </c>
      <c r="AK491" s="5" t="s">
        <v>7482</v>
      </c>
      <c r="AL491" s="5" t="s">
        <v>8917</v>
      </c>
      <c r="AM491" s="5" t="s">
        <v>7483</v>
      </c>
      <c r="AN491" s="5" t="s">
        <v>3988</v>
      </c>
      <c r="AO491" s="5" t="s">
        <v>7484</v>
      </c>
      <c r="AP491" s="5" t="s">
        <v>8918</v>
      </c>
      <c r="AQ491" s="5" t="s">
        <v>7485</v>
      </c>
      <c r="AR491" s="5" t="s">
        <v>1153</v>
      </c>
      <c r="AS491" s="5" t="s">
        <v>4277</v>
      </c>
      <c r="AT491" s="5" t="s">
        <v>1153</v>
      </c>
      <c r="AU491" s="5" t="s">
        <v>4277</v>
      </c>
      <c r="AV491" s="5" t="s">
        <v>1153</v>
      </c>
      <c r="AW491" s="5" t="s">
        <v>4277</v>
      </c>
      <c r="AX491" s="5" t="s">
        <v>1153</v>
      </c>
      <c r="AY491" s="5" t="s">
        <v>4277</v>
      </c>
      <c r="AZ491" s="5" t="s">
        <v>1153</v>
      </c>
      <c r="BA491" s="5" t="s">
        <v>4277</v>
      </c>
      <c r="BB491" s="33" t="s">
        <v>781</v>
      </c>
      <c r="BC491" s="100">
        <v>44573</v>
      </c>
      <c r="BD491" s="33" t="s">
        <v>903</v>
      </c>
      <c r="BE491" s="120"/>
      <c r="BF491" s="121"/>
      <c r="BG491" s="121"/>
      <c r="BH491" s="121"/>
      <c r="BI491" s="121"/>
      <c r="BJ491" s="44" t="s">
        <v>956</v>
      </c>
      <c r="BK491" s="120"/>
      <c r="BL491" s="120"/>
      <c r="BN491" s="17" t="s">
        <v>5288</v>
      </c>
      <c r="BO491" s="17" t="s">
        <v>5282</v>
      </c>
      <c r="BP491" s="35" t="s">
        <v>5283</v>
      </c>
      <c r="BQ491" s="17"/>
    </row>
    <row r="492" spans="1:69" ht="90" hidden="1" customHeight="1" x14ac:dyDescent="0.25">
      <c r="A492" s="32" t="s">
        <v>2129</v>
      </c>
      <c r="B492" s="35" t="s">
        <v>9267</v>
      </c>
      <c r="C492" s="47">
        <v>44109</v>
      </c>
      <c r="D492" s="47" t="s">
        <v>4288</v>
      </c>
      <c r="E492" s="209" t="s">
        <v>1021</v>
      </c>
      <c r="F492" s="86" t="s">
        <v>7480</v>
      </c>
      <c r="G492" s="86" t="s">
        <v>1913</v>
      </c>
      <c r="H492" s="86" t="s">
        <v>1914</v>
      </c>
      <c r="I492" s="86" t="s">
        <v>7486</v>
      </c>
      <c r="J492" s="188" t="s">
        <v>1917</v>
      </c>
      <c r="K492" s="210">
        <v>1</v>
      </c>
      <c r="L492" s="313">
        <v>44197</v>
      </c>
      <c r="M492" s="313">
        <v>44561</v>
      </c>
      <c r="N492" s="39">
        <f t="shared" si="19"/>
        <v>52</v>
      </c>
      <c r="O492" s="107">
        <v>1</v>
      </c>
      <c r="P492" s="17" t="s">
        <v>60</v>
      </c>
      <c r="Q492" s="17" t="s">
        <v>116</v>
      </c>
      <c r="R492" s="5" t="s">
        <v>7487</v>
      </c>
      <c r="S492" s="146">
        <f t="shared" si="18"/>
        <v>164</v>
      </c>
      <c r="T492" s="91"/>
      <c r="U492" s="91"/>
      <c r="V492" s="91" t="s">
        <v>937</v>
      </c>
      <c r="W492" s="91" t="s">
        <v>937</v>
      </c>
      <c r="X492" s="91" t="s">
        <v>937</v>
      </c>
      <c r="Y492" s="91" t="s">
        <v>937</v>
      </c>
      <c r="Z492" s="91" t="s">
        <v>937</v>
      </c>
      <c r="AA492" s="91" t="s">
        <v>937</v>
      </c>
      <c r="AB492" s="91" t="s">
        <v>937</v>
      </c>
      <c r="AC492" s="91" t="s">
        <v>937</v>
      </c>
      <c r="AD492" s="91" t="s">
        <v>937</v>
      </c>
      <c r="AE492" s="91" t="s">
        <v>937</v>
      </c>
      <c r="AF492" s="91" t="s">
        <v>937</v>
      </c>
      <c r="AG492" s="91" t="s">
        <v>937</v>
      </c>
      <c r="AH492" s="91" t="s">
        <v>937</v>
      </c>
      <c r="AI492" s="5" t="s">
        <v>2206</v>
      </c>
      <c r="AJ492" s="5" t="s">
        <v>3325</v>
      </c>
      <c r="AK492" s="5" t="s">
        <v>7488</v>
      </c>
      <c r="AL492" s="5" t="s">
        <v>8919</v>
      </c>
      <c r="AM492" s="5" t="s">
        <v>7489</v>
      </c>
      <c r="AN492" s="5" t="s">
        <v>3989</v>
      </c>
      <c r="AO492" s="5" t="s">
        <v>7490</v>
      </c>
      <c r="AP492" s="5" t="s">
        <v>1153</v>
      </c>
      <c r="AQ492" s="5" t="s">
        <v>4280</v>
      </c>
      <c r="AR492" s="5" t="s">
        <v>1153</v>
      </c>
      <c r="AS492" s="5" t="s">
        <v>4280</v>
      </c>
      <c r="AT492" s="5" t="s">
        <v>1153</v>
      </c>
      <c r="AU492" s="5" t="s">
        <v>4280</v>
      </c>
      <c r="AV492" s="5" t="s">
        <v>1153</v>
      </c>
      <c r="AW492" s="5" t="s">
        <v>4280</v>
      </c>
      <c r="AX492" s="5" t="s">
        <v>1153</v>
      </c>
      <c r="AY492" s="5" t="s">
        <v>4280</v>
      </c>
      <c r="AZ492" s="5" t="s">
        <v>1153</v>
      </c>
      <c r="BA492" s="5" t="s">
        <v>4280</v>
      </c>
      <c r="BB492" s="33" t="s">
        <v>3062</v>
      </c>
      <c r="BC492" s="100">
        <v>44482</v>
      </c>
      <c r="BD492" s="33" t="s">
        <v>903</v>
      </c>
      <c r="BE492" s="120"/>
      <c r="BF492" s="121"/>
      <c r="BG492" s="121"/>
      <c r="BH492" s="121"/>
      <c r="BI492" s="121"/>
      <c r="BJ492" s="44" t="s">
        <v>956</v>
      </c>
      <c r="BK492" s="120"/>
      <c r="BL492" s="120"/>
      <c r="BN492" s="17" t="s">
        <v>5288</v>
      </c>
      <c r="BO492" s="17" t="s">
        <v>5282</v>
      </c>
      <c r="BP492" s="35" t="s">
        <v>5283</v>
      </c>
      <c r="BQ492" s="17"/>
    </row>
    <row r="493" spans="1:69" ht="90" hidden="1" customHeight="1" x14ac:dyDescent="0.25">
      <c r="A493" s="32" t="s">
        <v>2130</v>
      </c>
      <c r="B493" s="35" t="s">
        <v>9267</v>
      </c>
      <c r="C493" s="47">
        <v>44109</v>
      </c>
      <c r="D493" s="47" t="s">
        <v>4288</v>
      </c>
      <c r="E493" s="209" t="s">
        <v>1021</v>
      </c>
      <c r="F493" s="86" t="s">
        <v>7480</v>
      </c>
      <c r="G493" s="86" t="s">
        <v>1913</v>
      </c>
      <c r="H493" s="86" t="s">
        <v>1914</v>
      </c>
      <c r="I493" s="86" t="s">
        <v>7491</v>
      </c>
      <c r="J493" s="188" t="s">
        <v>1918</v>
      </c>
      <c r="K493" s="210">
        <v>6</v>
      </c>
      <c r="L493" s="313">
        <v>44348</v>
      </c>
      <c r="M493" s="313">
        <v>44561</v>
      </c>
      <c r="N493" s="39">
        <f t="shared" si="19"/>
        <v>31</v>
      </c>
      <c r="O493" s="107">
        <v>6</v>
      </c>
      <c r="P493" s="17" t="s">
        <v>60</v>
      </c>
      <c r="Q493" s="17"/>
      <c r="R493" s="5" t="s">
        <v>7492</v>
      </c>
      <c r="S493" s="146">
        <f t="shared" si="18"/>
        <v>215</v>
      </c>
      <c r="T493" s="91"/>
      <c r="U493" s="91"/>
      <c r="V493" s="91" t="s">
        <v>937</v>
      </c>
      <c r="W493" s="91" t="s">
        <v>937</v>
      </c>
      <c r="X493" s="91" t="s">
        <v>937</v>
      </c>
      <c r="Y493" s="91" t="s">
        <v>937</v>
      </c>
      <c r="Z493" s="91" t="s">
        <v>937</v>
      </c>
      <c r="AA493" s="91" t="s">
        <v>937</v>
      </c>
      <c r="AB493" s="91" t="s">
        <v>937</v>
      </c>
      <c r="AC493" s="91" t="s">
        <v>937</v>
      </c>
      <c r="AD493" s="91" t="s">
        <v>937</v>
      </c>
      <c r="AE493" s="91" t="s">
        <v>937</v>
      </c>
      <c r="AF493" s="91" t="s">
        <v>937</v>
      </c>
      <c r="AG493" s="91" t="s">
        <v>937</v>
      </c>
      <c r="AH493" s="91" t="s">
        <v>937</v>
      </c>
      <c r="AI493" s="5" t="s">
        <v>2206</v>
      </c>
      <c r="AJ493" s="5" t="s">
        <v>3325</v>
      </c>
      <c r="AK493" s="5" t="s">
        <v>7493</v>
      </c>
      <c r="AL493" s="5" t="s">
        <v>2634</v>
      </c>
      <c r="AM493" s="5" t="s">
        <v>7494</v>
      </c>
      <c r="AN493" s="5" t="s">
        <v>8920</v>
      </c>
      <c r="AO493" s="5" t="s">
        <v>7495</v>
      </c>
      <c r="AP493" s="5" t="s">
        <v>4192</v>
      </c>
      <c r="AQ493" s="5" t="s">
        <v>7496</v>
      </c>
      <c r="AR493" s="5" t="s">
        <v>1153</v>
      </c>
      <c r="AS493" s="5" t="s">
        <v>4277</v>
      </c>
      <c r="AT493" s="5" t="s">
        <v>1153</v>
      </c>
      <c r="AU493" s="5" t="s">
        <v>4277</v>
      </c>
      <c r="AV493" s="5" t="s">
        <v>1153</v>
      </c>
      <c r="AW493" s="5" t="s">
        <v>4277</v>
      </c>
      <c r="AX493" s="5" t="s">
        <v>1153</v>
      </c>
      <c r="AY493" s="5" t="s">
        <v>4277</v>
      </c>
      <c r="AZ493" s="5" t="s">
        <v>1153</v>
      </c>
      <c r="BA493" s="5" t="s">
        <v>4277</v>
      </c>
      <c r="BB493" s="33" t="s">
        <v>781</v>
      </c>
      <c r="BC493" s="100">
        <v>44573</v>
      </c>
      <c r="BD493" s="33" t="s">
        <v>903</v>
      </c>
      <c r="BE493" s="120"/>
      <c r="BF493" s="121"/>
      <c r="BG493" s="121"/>
      <c r="BH493" s="121"/>
      <c r="BI493" s="121"/>
      <c r="BJ493" s="44" t="s">
        <v>956</v>
      </c>
      <c r="BK493" s="120"/>
      <c r="BL493" s="120"/>
      <c r="BN493" s="17" t="s">
        <v>5288</v>
      </c>
      <c r="BO493" s="17" t="s">
        <v>5282</v>
      </c>
      <c r="BP493" s="35" t="s">
        <v>5283</v>
      </c>
      <c r="BQ493" s="17"/>
    </row>
    <row r="494" spans="1:69" ht="90" hidden="1" customHeight="1" x14ac:dyDescent="0.25">
      <c r="A494" s="32" t="s">
        <v>2131</v>
      </c>
      <c r="B494" s="35" t="s">
        <v>9267</v>
      </c>
      <c r="C494" s="47">
        <v>44109</v>
      </c>
      <c r="D494" s="47" t="s">
        <v>4288</v>
      </c>
      <c r="E494" s="209" t="s">
        <v>1037</v>
      </c>
      <c r="F494" s="86" t="s">
        <v>7497</v>
      </c>
      <c r="G494" s="86" t="s">
        <v>1919</v>
      </c>
      <c r="H494" s="86" t="s">
        <v>1920</v>
      </c>
      <c r="I494" s="86" t="s">
        <v>1921</v>
      </c>
      <c r="J494" s="188" t="s">
        <v>1922</v>
      </c>
      <c r="K494" s="210">
        <v>13</v>
      </c>
      <c r="L494" s="313">
        <v>44136</v>
      </c>
      <c r="M494" s="313">
        <v>44561</v>
      </c>
      <c r="N494" s="39">
        <f t="shared" si="19"/>
        <v>9</v>
      </c>
      <c r="O494" s="107">
        <v>13</v>
      </c>
      <c r="P494" s="17" t="s">
        <v>60</v>
      </c>
      <c r="Q494" s="17" t="s">
        <v>116</v>
      </c>
      <c r="R494" s="5" t="s">
        <v>7498</v>
      </c>
      <c r="S494" s="146">
        <f t="shared" si="18"/>
        <v>165</v>
      </c>
      <c r="T494" s="91"/>
      <c r="U494" s="91"/>
      <c r="V494" s="91" t="s">
        <v>937</v>
      </c>
      <c r="W494" s="91" t="s">
        <v>937</v>
      </c>
      <c r="X494" s="91" t="s">
        <v>937</v>
      </c>
      <c r="Y494" s="91" t="s">
        <v>937</v>
      </c>
      <c r="Z494" s="91" t="s">
        <v>937</v>
      </c>
      <c r="AA494" s="91" t="s">
        <v>937</v>
      </c>
      <c r="AB494" s="91" t="s">
        <v>937</v>
      </c>
      <c r="AC494" s="91" t="s">
        <v>937</v>
      </c>
      <c r="AD494" s="91" t="s">
        <v>937</v>
      </c>
      <c r="AE494" s="91" t="s">
        <v>937</v>
      </c>
      <c r="AF494" s="91" t="s">
        <v>937</v>
      </c>
      <c r="AG494" s="91" t="s">
        <v>937</v>
      </c>
      <c r="AH494" s="91" t="s">
        <v>937</v>
      </c>
      <c r="AI494" s="5" t="s">
        <v>2206</v>
      </c>
      <c r="AJ494" s="5" t="s">
        <v>8916</v>
      </c>
      <c r="AK494" s="5" t="s">
        <v>7499</v>
      </c>
      <c r="AL494" s="5" t="s">
        <v>8921</v>
      </c>
      <c r="AM494" s="5" t="s">
        <v>7500</v>
      </c>
      <c r="AN494" s="5" t="s">
        <v>3990</v>
      </c>
      <c r="AO494" s="5" t="s">
        <v>7501</v>
      </c>
      <c r="AP494" s="5" t="s">
        <v>4193</v>
      </c>
      <c r="AQ494" s="5" t="s">
        <v>7502</v>
      </c>
      <c r="AR494" s="5" t="s">
        <v>1153</v>
      </c>
      <c r="AS494" s="5" t="s">
        <v>4277</v>
      </c>
      <c r="AT494" s="5" t="s">
        <v>1153</v>
      </c>
      <c r="AU494" s="5" t="s">
        <v>4277</v>
      </c>
      <c r="AV494" s="5" t="s">
        <v>1153</v>
      </c>
      <c r="AW494" s="5" t="s">
        <v>4277</v>
      </c>
      <c r="AX494" s="5" t="s">
        <v>1153</v>
      </c>
      <c r="AY494" s="5" t="s">
        <v>4277</v>
      </c>
      <c r="AZ494" s="5" t="s">
        <v>1153</v>
      </c>
      <c r="BA494" s="5" t="s">
        <v>4277</v>
      </c>
      <c r="BB494" s="33" t="s">
        <v>781</v>
      </c>
      <c r="BC494" s="100">
        <v>44573</v>
      </c>
      <c r="BD494" s="33" t="s">
        <v>903</v>
      </c>
      <c r="BE494" s="120"/>
      <c r="BF494" s="121"/>
      <c r="BG494" s="121"/>
      <c r="BH494" s="121"/>
      <c r="BI494" s="121"/>
      <c r="BJ494" s="44" t="s">
        <v>956</v>
      </c>
      <c r="BK494" s="120"/>
      <c r="BL494" s="120"/>
      <c r="BN494" s="17" t="s">
        <v>5284</v>
      </c>
      <c r="BO494" s="17" t="s">
        <v>5285</v>
      </c>
      <c r="BP494" s="17"/>
      <c r="BQ494" s="17"/>
    </row>
    <row r="495" spans="1:69" ht="90" hidden="1" customHeight="1" x14ac:dyDescent="0.25">
      <c r="A495" s="32" t="s">
        <v>2132</v>
      </c>
      <c r="B495" s="35" t="s">
        <v>9267</v>
      </c>
      <c r="C495" s="47">
        <v>44109</v>
      </c>
      <c r="D495" s="47" t="s">
        <v>4288</v>
      </c>
      <c r="E495" s="209" t="s">
        <v>1027</v>
      </c>
      <c r="F495" s="86" t="s">
        <v>7503</v>
      </c>
      <c r="G495" s="86" t="s">
        <v>1923</v>
      </c>
      <c r="H495" s="86" t="s">
        <v>1924</v>
      </c>
      <c r="I495" s="86" t="s">
        <v>1925</v>
      </c>
      <c r="J495" s="188" t="s">
        <v>1926</v>
      </c>
      <c r="K495" s="210">
        <v>2</v>
      </c>
      <c r="L495" s="313">
        <v>44197</v>
      </c>
      <c r="M495" s="313">
        <v>44561</v>
      </c>
      <c r="N495" s="39">
        <f t="shared" si="19"/>
        <v>52</v>
      </c>
      <c r="O495" s="107">
        <v>2</v>
      </c>
      <c r="P495" s="17" t="s">
        <v>116</v>
      </c>
      <c r="Q495" s="17"/>
      <c r="R495" s="5" t="s">
        <v>7504</v>
      </c>
      <c r="S495" s="146">
        <f t="shared" si="18"/>
        <v>263</v>
      </c>
      <c r="T495" s="91"/>
      <c r="U495" s="91"/>
      <c r="V495" s="91" t="s">
        <v>937</v>
      </c>
      <c r="W495" s="91" t="s">
        <v>937</v>
      </c>
      <c r="X495" s="91" t="s">
        <v>937</v>
      </c>
      <c r="Y495" s="91" t="s">
        <v>937</v>
      </c>
      <c r="Z495" s="91" t="s">
        <v>937</v>
      </c>
      <c r="AA495" s="91" t="s">
        <v>937</v>
      </c>
      <c r="AB495" s="91" t="s">
        <v>937</v>
      </c>
      <c r="AC495" s="91" t="s">
        <v>937</v>
      </c>
      <c r="AD495" s="91" t="s">
        <v>937</v>
      </c>
      <c r="AE495" s="91" t="s">
        <v>937</v>
      </c>
      <c r="AF495" s="91" t="s">
        <v>937</v>
      </c>
      <c r="AG495" s="91" t="s">
        <v>937</v>
      </c>
      <c r="AH495" s="91" t="s">
        <v>937</v>
      </c>
      <c r="AI495" s="5" t="s">
        <v>2206</v>
      </c>
      <c r="AJ495" s="5" t="s">
        <v>3325</v>
      </c>
      <c r="AK495" s="5" t="s">
        <v>7505</v>
      </c>
      <c r="AL495" s="5" t="s">
        <v>8922</v>
      </c>
      <c r="AM495" s="5" t="s">
        <v>7506</v>
      </c>
      <c r="AN495" s="5" t="s">
        <v>3994</v>
      </c>
      <c r="AO495" s="5" t="s">
        <v>7507</v>
      </c>
      <c r="AP495" s="5" t="s">
        <v>4194</v>
      </c>
      <c r="AQ495" s="5" t="s">
        <v>7508</v>
      </c>
      <c r="AR495" s="5" t="s">
        <v>1153</v>
      </c>
      <c r="AS495" s="5" t="s">
        <v>4277</v>
      </c>
      <c r="AT495" s="5" t="s">
        <v>1153</v>
      </c>
      <c r="AU495" s="5" t="s">
        <v>4277</v>
      </c>
      <c r="AV495" s="5" t="s">
        <v>1153</v>
      </c>
      <c r="AW495" s="5" t="s">
        <v>4277</v>
      </c>
      <c r="AX495" s="5" t="s">
        <v>1153</v>
      </c>
      <c r="AY495" s="5" t="s">
        <v>4277</v>
      </c>
      <c r="AZ495" s="5" t="s">
        <v>1153</v>
      </c>
      <c r="BA495" s="5" t="s">
        <v>4277</v>
      </c>
      <c r="BB495" s="33" t="s">
        <v>781</v>
      </c>
      <c r="BC495" s="100">
        <v>44573</v>
      </c>
      <c r="BD495" s="33" t="s">
        <v>903</v>
      </c>
      <c r="BE495" s="120"/>
      <c r="BF495" s="121"/>
      <c r="BG495" s="121"/>
      <c r="BH495" s="121"/>
      <c r="BI495" s="121"/>
      <c r="BJ495" s="44" t="s">
        <v>956</v>
      </c>
      <c r="BK495" s="120"/>
      <c r="BL495" s="120"/>
      <c r="BN495" s="17" t="s">
        <v>8923</v>
      </c>
      <c r="BO495" s="17" t="s">
        <v>5286</v>
      </c>
      <c r="BP495" s="17" t="s">
        <v>8924</v>
      </c>
      <c r="BQ495" s="17"/>
    </row>
    <row r="496" spans="1:69" ht="90" hidden="1" customHeight="1" x14ac:dyDescent="0.25">
      <c r="A496" s="32" t="s">
        <v>2133</v>
      </c>
      <c r="B496" s="35" t="s">
        <v>9267</v>
      </c>
      <c r="C496" s="47">
        <v>44109</v>
      </c>
      <c r="D496" s="47" t="s">
        <v>4288</v>
      </c>
      <c r="E496" s="209" t="s">
        <v>1025</v>
      </c>
      <c r="F496" s="86" t="s">
        <v>7509</v>
      </c>
      <c r="G496" s="86" t="s">
        <v>1927</v>
      </c>
      <c r="H496" s="86" t="s">
        <v>1928</v>
      </c>
      <c r="I496" s="86" t="s">
        <v>4112</v>
      </c>
      <c r="J496" s="188" t="s">
        <v>1929</v>
      </c>
      <c r="K496" s="210">
        <v>40000</v>
      </c>
      <c r="L496" s="315">
        <v>44242</v>
      </c>
      <c r="M496" s="315">
        <v>44561</v>
      </c>
      <c r="N496" s="39">
        <f t="shared" si="19"/>
        <v>46</v>
      </c>
      <c r="O496" s="110">
        <v>0</v>
      </c>
      <c r="P496" s="17" t="s">
        <v>76</v>
      </c>
      <c r="Q496" s="17"/>
      <c r="R496" s="5" t="s">
        <v>7510</v>
      </c>
      <c r="S496" s="146">
        <f t="shared" si="18"/>
        <v>338</v>
      </c>
      <c r="T496" s="91"/>
      <c r="U496" s="91"/>
      <c r="V496" s="91" t="s">
        <v>937</v>
      </c>
      <c r="W496" s="91" t="s">
        <v>937</v>
      </c>
      <c r="X496" s="91" t="s">
        <v>937</v>
      </c>
      <c r="Y496" s="91" t="s">
        <v>937</v>
      </c>
      <c r="Z496" s="91" t="s">
        <v>937</v>
      </c>
      <c r="AA496" s="91" t="s">
        <v>937</v>
      </c>
      <c r="AB496" s="91" t="s">
        <v>937</v>
      </c>
      <c r="AC496" s="91" t="s">
        <v>937</v>
      </c>
      <c r="AD496" s="91" t="s">
        <v>937</v>
      </c>
      <c r="AE496" s="91" t="s">
        <v>937</v>
      </c>
      <c r="AF496" s="91" t="s">
        <v>937</v>
      </c>
      <c r="AG496" s="91" t="s">
        <v>937</v>
      </c>
      <c r="AH496" s="91" t="s">
        <v>937</v>
      </c>
      <c r="AI496" s="5" t="s">
        <v>2206</v>
      </c>
      <c r="AJ496" s="5" t="s">
        <v>2260</v>
      </c>
      <c r="AK496" s="5" t="s">
        <v>7511</v>
      </c>
      <c r="AL496" s="5" t="s">
        <v>7512</v>
      </c>
      <c r="AM496" s="5" t="s">
        <v>7513</v>
      </c>
      <c r="AN496" s="8" t="s">
        <v>4022</v>
      </c>
      <c r="AO496" s="5" t="s">
        <v>7514</v>
      </c>
      <c r="AP496" s="5" t="s">
        <v>1153</v>
      </c>
      <c r="AQ496" s="5" t="s">
        <v>6074</v>
      </c>
      <c r="AR496" s="5" t="s">
        <v>1153</v>
      </c>
      <c r="AS496" s="5" t="s">
        <v>4285</v>
      </c>
      <c r="AT496" s="5" t="s">
        <v>1153</v>
      </c>
      <c r="AU496" s="5" t="s">
        <v>4285</v>
      </c>
      <c r="AV496" s="5" t="s">
        <v>1153</v>
      </c>
      <c r="AW496" s="5" t="s">
        <v>4285</v>
      </c>
      <c r="AX496" s="5" t="s">
        <v>1153</v>
      </c>
      <c r="AY496" s="5" t="s">
        <v>4285</v>
      </c>
      <c r="AZ496" s="5" t="s">
        <v>1153</v>
      </c>
      <c r="BA496" s="5" t="s">
        <v>4285</v>
      </c>
      <c r="BB496" s="33" t="s">
        <v>957</v>
      </c>
      <c r="BC496" s="100">
        <v>44529</v>
      </c>
      <c r="BD496" s="33" t="s">
        <v>1808</v>
      </c>
      <c r="BE496" s="100">
        <v>44529</v>
      </c>
      <c r="BF496" s="65" t="s">
        <v>4162</v>
      </c>
      <c r="BG496" s="96" t="s">
        <v>1153</v>
      </c>
      <c r="BH496" s="96" t="s">
        <v>9259</v>
      </c>
      <c r="BI496" s="96" t="s">
        <v>9258</v>
      </c>
      <c r="BJ496" s="44" t="s">
        <v>4368</v>
      </c>
      <c r="BK496" s="104" t="s">
        <v>1153</v>
      </c>
      <c r="BL496" s="104" t="s">
        <v>2133</v>
      </c>
      <c r="BN496" s="17" t="s">
        <v>5288</v>
      </c>
      <c r="BO496" s="17" t="s">
        <v>5287</v>
      </c>
      <c r="BP496" s="17"/>
      <c r="BQ496" s="17"/>
    </row>
    <row r="497" spans="1:69" s="254" customFormat="1" ht="90" customHeight="1" x14ac:dyDescent="0.25">
      <c r="A497" s="32" t="s">
        <v>2133</v>
      </c>
      <c r="B497" s="35" t="s">
        <v>9267</v>
      </c>
      <c r="C497" s="47">
        <v>44109</v>
      </c>
      <c r="D497" s="47" t="s">
        <v>4288</v>
      </c>
      <c r="E497" s="209" t="s">
        <v>1025</v>
      </c>
      <c r="F497" s="86" t="s">
        <v>7509</v>
      </c>
      <c r="G497" s="86" t="s">
        <v>9170</v>
      </c>
      <c r="H497" s="86" t="s">
        <v>4143</v>
      </c>
      <c r="I497" s="188" t="s">
        <v>9171</v>
      </c>
      <c r="J497" s="188" t="s">
        <v>4144</v>
      </c>
      <c r="K497" s="210">
        <v>40000</v>
      </c>
      <c r="L497" s="315">
        <v>44242</v>
      </c>
      <c r="M497" s="315">
        <v>45169</v>
      </c>
      <c r="N497" s="138">
        <f t="shared" si="19"/>
        <v>29</v>
      </c>
      <c r="O497" s="202">
        <v>33639</v>
      </c>
      <c r="P497" s="35" t="s">
        <v>76</v>
      </c>
      <c r="Q497" s="35"/>
      <c r="R497" s="37" t="s">
        <v>9553</v>
      </c>
      <c r="S497" s="146">
        <f t="shared" si="18"/>
        <v>384</v>
      </c>
      <c r="T497" s="91"/>
      <c r="U497" s="91"/>
      <c r="V497" s="91" t="s">
        <v>937</v>
      </c>
      <c r="W497" s="91" t="s">
        <v>937</v>
      </c>
      <c r="X497" s="91" t="s">
        <v>937</v>
      </c>
      <c r="Y497" s="91" t="s">
        <v>937</v>
      </c>
      <c r="Z497" s="91" t="s">
        <v>937</v>
      </c>
      <c r="AA497" s="91" t="s">
        <v>937</v>
      </c>
      <c r="AB497" s="91" t="s">
        <v>937</v>
      </c>
      <c r="AC497" s="91" t="s">
        <v>937</v>
      </c>
      <c r="AD497" s="91" t="s">
        <v>937</v>
      </c>
      <c r="AE497" s="91" t="s">
        <v>937</v>
      </c>
      <c r="AF497" s="91" t="s">
        <v>937</v>
      </c>
      <c r="AG497" s="91" t="s">
        <v>937</v>
      </c>
      <c r="AH497" s="91" t="s">
        <v>937</v>
      </c>
      <c r="AI497" s="5" t="s">
        <v>2206</v>
      </c>
      <c r="AJ497" s="5" t="s">
        <v>2260</v>
      </c>
      <c r="AK497" s="5" t="s">
        <v>7511</v>
      </c>
      <c r="AL497" s="5" t="s">
        <v>7512</v>
      </c>
      <c r="AM497" s="5" t="s">
        <v>7513</v>
      </c>
      <c r="AN497" s="8" t="s">
        <v>4022</v>
      </c>
      <c r="AO497" s="5" t="s">
        <v>7514</v>
      </c>
      <c r="AP497" s="5" t="s">
        <v>4170</v>
      </c>
      <c r="AQ497" s="5" t="s">
        <v>7516</v>
      </c>
      <c r="AR497" s="5" t="s">
        <v>4312</v>
      </c>
      <c r="AS497" s="17" t="s">
        <v>7517</v>
      </c>
      <c r="AT497" s="17" t="s">
        <v>4950</v>
      </c>
      <c r="AU497" s="5" t="s">
        <v>7518</v>
      </c>
      <c r="AV497" s="5" t="s">
        <v>7519</v>
      </c>
      <c r="AW497" s="5" t="s">
        <v>7520</v>
      </c>
      <c r="AX497" s="5" t="s">
        <v>6188</v>
      </c>
      <c r="AY497" s="5" t="s">
        <v>8504</v>
      </c>
      <c r="AZ497" s="37" t="s">
        <v>9476</v>
      </c>
      <c r="BA497" s="37" t="s">
        <v>9554</v>
      </c>
      <c r="BB497" s="33" t="s">
        <v>783</v>
      </c>
      <c r="BC497" s="115">
        <v>45036</v>
      </c>
      <c r="BD497" s="33" t="s">
        <v>783</v>
      </c>
      <c r="BE497" s="417"/>
      <c r="BF497" s="418"/>
      <c r="BG497" s="418"/>
      <c r="BH497" s="418"/>
      <c r="BI497" s="418"/>
      <c r="BJ497" s="44" t="s">
        <v>956</v>
      </c>
      <c r="BK497" s="417"/>
      <c r="BL497" s="417"/>
      <c r="BN497" s="35" t="s">
        <v>5288</v>
      </c>
      <c r="BO497" s="35" t="s">
        <v>5287</v>
      </c>
      <c r="BP497" s="35"/>
      <c r="BQ497" s="35"/>
    </row>
    <row r="498" spans="1:69" ht="90" hidden="1" customHeight="1" x14ac:dyDescent="0.25">
      <c r="A498" s="32" t="s">
        <v>2134</v>
      </c>
      <c r="B498" s="35" t="s">
        <v>9267</v>
      </c>
      <c r="C498" s="47">
        <v>44109</v>
      </c>
      <c r="D498" s="47" t="s">
        <v>4288</v>
      </c>
      <c r="E498" s="209" t="s">
        <v>1025</v>
      </c>
      <c r="F498" s="86" t="s">
        <v>7509</v>
      </c>
      <c r="G498" s="86" t="s">
        <v>1927</v>
      </c>
      <c r="H498" s="86" t="s">
        <v>1930</v>
      </c>
      <c r="I498" s="86" t="s">
        <v>1931</v>
      </c>
      <c r="J498" s="188" t="s">
        <v>1932</v>
      </c>
      <c r="K498" s="210">
        <v>30000</v>
      </c>
      <c r="L498" s="315">
        <v>44242</v>
      </c>
      <c r="M498" s="315">
        <v>44561</v>
      </c>
      <c r="N498" s="39">
        <f t="shared" si="19"/>
        <v>46</v>
      </c>
      <c r="O498" s="110">
        <v>2484</v>
      </c>
      <c r="P498" s="17" t="s">
        <v>76</v>
      </c>
      <c r="Q498" s="17"/>
      <c r="R498" s="5" t="s">
        <v>7510</v>
      </c>
      <c r="S498" s="146">
        <f t="shared" si="18"/>
        <v>338</v>
      </c>
      <c r="T498" s="91"/>
      <c r="U498" s="91"/>
      <c r="V498" s="91" t="s">
        <v>937</v>
      </c>
      <c r="W498" s="91" t="s">
        <v>937</v>
      </c>
      <c r="X498" s="91" t="s">
        <v>937</v>
      </c>
      <c r="Y498" s="91" t="s">
        <v>937</v>
      </c>
      <c r="Z498" s="91" t="s">
        <v>937</v>
      </c>
      <c r="AA498" s="91" t="s">
        <v>937</v>
      </c>
      <c r="AB498" s="91" t="s">
        <v>937</v>
      </c>
      <c r="AC498" s="91" t="s">
        <v>937</v>
      </c>
      <c r="AD498" s="91" t="s">
        <v>937</v>
      </c>
      <c r="AE498" s="91" t="s">
        <v>937</v>
      </c>
      <c r="AF498" s="91" t="s">
        <v>937</v>
      </c>
      <c r="AG498" s="91" t="s">
        <v>937</v>
      </c>
      <c r="AH498" s="91" t="s">
        <v>937</v>
      </c>
      <c r="AI498" s="5" t="s">
        <v>2206</v>
      </c>
      <c r="AJ498" s="5" t="s">
        <v>2260</v>
      </c>
      <c r="AK498" s="5" t="s">
        <v>7521</v>
      </c>
      <c r="AL498" s="5" t="s">
        <v>7522</v>
      </c>
      <c r="AM498" s="5" t="s">
        <v>7523</v>
      </c>
      <c r="AN498" s="8" t="s">
        <v>4023</v>
      </c>
      <c r="AO498" s="5" t="s">
        <v>7524</v>
      </c>
      <c r="AP498" s="5" t="s">
        <v>1153</v>
      </c>
      <c r="AQ498" s="5" t="s">
        <v>6074</v>
      </c>
      <c r="AR498" s="5" t="s">
        <v>1153</v>
      </c>
      <c r="AS498" s="5" t="s">
        <v>4285</v>
      </c>
      <c r="AT498" s="5" t="s">
        <v>1153</v>
      </c>
      <c r="AU498" s="5" t="s">
        <v>4285</v>
      </c>
      <c r="AV498" s="5" t="s">
        <v>1153</v>
      </c>
      <c r="AW498" s="5" t="s">
        <v>4285</v>
      </c>
      <c r="AX498" s="5" t="s">
        <v>1153</v>
      </c>
      <c r="AY498" s="5" t="s">
        <v>4285</v>
      </c>
      <c r="AZ498" s="5" t="s">
        <v>1153</v>
      </c>
      <c r="BA498" s="5" t="s">
        <v>4285</v>
      </c>
      <c r="BB498" s="33" t="s">
        <v>957</v>
      </c>
      <c r="BC498" s="100">
        <v>44529</v>
      </c>
      <c r="BD498" s="33" t="s">
        <v>1808</v>
      </c>
      <c r="BE498" s="100">
        <v>44529</v>
      </c>
      <c r="BF498" s="65" t="s">
        <v>4162</v>
      </c>
      <c r="BG498" s="96" t="s">
        <v>1153</v>
      </c>
      <c r="BH498" s="96" t="s">
        <v>9259</v>
      </c>
      <c r="BI498" s="96" t="s">
        <v>9258</v>
      </c>
      <c r="BJ498" s="44" t="s">
        <v>4368</v>
      </c>
      <c r="BK498" s="104" t="s">
        <v>1153</v>
      </c>
      <c r="BL498" s="104" t="s">
        <v>2134</v>
      </c>
      <c r="BN498" s="17" t="s">
        <v>5288</v>
      </c>
      <c r="BO498" s="17" t="s">
        <v>5287</v>
      </c>
      <c r="BP498" s="17"/>
      <c r="BQ498" s="17"/>
    </row>
    <row r="499" spans="1:69" s="254" customFormat="1" ht="90" customHeight="1" x14ac:dyDescent="0.25">
      <c r="A499" s="32" t="s">
        <v>2134</v>
      </c>
      <c r="B499" s="35" t="s">
        <v>9267</v>
      </c>
      <c r="C499" s="47">
        <v>44109</v>
      </c>
      <c r="D499" s="47" t="s">
        <v>4288</v>
      </c>
      <c r="E499" s="209" t="s">
        <v>1025</v>
      </c>
      <c r="F499" s="86" t="s">
        <v>7509</v>
      </c>
      <c r="G499" s="86" t="s">
        <v>9170</v>
      </c>
      <c r="H499" s="86" t="s">
        <v>4145</v>
      </c>
      <c r="I499" s="86" t="s">
        <v>4146</v>
      </c>
      <c r="J499" s="188" t="s">
        <v>4147</v>
      </c>
      <c r="K499" s="210">
        <v>30000</v>
      </c>
      <c r="L499" s="315">
        <v>44242</v>
      </c>
      <c r="M499" s="315">
        <v>45291</v>
      </c>
      <c r="N499" s="138">
        <f t="shared" si="19"/>
        <v>46</v>
      </c>
      <c r="O499" s="202">
        <v>14001</v>
      </c>
      <c r="P499" s="35" t="s">
        <v>76</v>
      </c>
      <c r="Q499" s="35"/>
      <c r="R499" s="37" t="s">
        <v>9555</v>
      </c>
      <c r="S499" s="146">
        <f t="shared" si="18"/>
        <v>245</v>
      </c>
      <c r="T499" s="91"/>
      <c r="U499" s="91"/>
      <c r="V499" s="91" t="s">
        <v>937</v>
      </c>
      <c r="W499" s="91" t="s">
        <v>937</v>
      </c>
      <c r="X499" s="91" t="s">
        <v>937</v>
      </c>
      <c r="Y499" s="91" t="s">
        <v>937</v>
      </c>
      <c r="Z499" s="91" t="s">
        <v>937</v>
      </c>
      <c r="AA499" s="91" t="s">
        <v>937</v>
      </c>
      <c r="AB499" s="91" t="s">
        <v>937</v>
      </c>
      <c r="AC499" s="91" t="s">
        <v>937</v>
      </c>
      <c r="AD499" s="91" t="s">
        <v>937</v>
      </c>
      <c r="AE499" s="91" t="s">
        <v>937</v>
      </c>
      <c r="AF499" s="91" t="s">
        <v>937</v>
      </c>
      <c r="AG499" s="91" t="s">
        <v>937</v>
      </c>
      <c r="AH499" s="91" t="s">
        <v>937</v>
      </c>
      <c r="AI499" s="5" t="s">
        <v>2206</v>
      </c>
      <c r="AJ499" s="5" t="s">
        <v>2260</v>
      </c>
      <c r="AK499" s="5" t="s">
        <v>7521</v>
      </c>
      <c r="AL499" s="5" t="s">
        <v>7522</v>
      </c>
      <c r="AM499" s="5" t="s">
        <v>7523</v>
      </c>
      <c r="AN499" s="8" t="s">
        <v>4023</v>
      </c>
      <c r="AO499" s="5" t="s">
        <v>7524</v>
      </c>
      <c r="AP499" s="5" t="s">
        <v>4169</v>
      </c>
      <c r="AQ499" s="5" t="s">
        <v>7525</v>
      </c>
      <c r="AR499" s="5" t="s">
        <v>4313</v>
      </c>
      <c r="AS499" s="17" t="s">
        <v>7526</v>
      </c>
      <c r="AT499" s="17" t="s">
        <v>4951</v>
      </c>
      <c r="AU499" s="5" t="s">
        <v>7527</v>
      </c>
      <c r="AV499" s="5" t="s">
        <v>7528</v>
      </c>
      <c r="AW499" s="5" t="s">
        <v>7529</v>
      </c>
      <c r="AX499" s="149" t="s">
        <v>6189</v>
      </c>
      <c r="AY499" s="5" t="s">
        <v>7530</v>
      </c>
      <c r="AZ499" s="37" t="s">
        <v>9477</v>
      </c>
      <c r="BA499" s="37" t="s">
        <v>9556</v>
      </c>
      <c r="BB499" s="33" t="s">
        <v>783</v>
      </c>
      <c r="BC499" s="115">
        <v>45030</v>
      </c>
      <c r="BD499" s="33" t="s">
        <v>783</v>
      </c>
      <c r="BE499" s="417"/>
      <c r="BF499" s="418"/>
      <c r="BG499" s="418"/>
      <c r="BH499" s="418"/>
      <c r="BI499" s="418"/>
      <c r="BJ499" s="44" t="s">
        <v>956</v>
      </c>
      <c r="BK499" s="417"/>
      <c r="BL499" s="417"/>
      <c r="BN499" s="35" t="s">
        <v>5288</v>
      </c>
      <c r="BO499" s="35" t="s">
        <v>5287</v>
      </c>
      <c r="BP499" s="35"/>
      <c r="BQ499" s="35"/>
    </row>
    <row r="500" spans="1:69" ht="90" hidden="1" customHeight="1" x14ac:dyDescent="0.25">
      <c r="A500" s="32" t="s">
        <v>2135</v>
      </c>
      <c r="B500" s="35" t="s">
        <v>9267</v>
      </c>
      <c r="C500" s="47">
        <v>44109</v>
      </c>
      <c r="D500" s="47" t="s">
        <v>4288</v>
      </c>
      <c r="E500" s="209" t="s">
        <v>1025</v>
      </c>
      <c r="F500" s="86" t="s">
        <v>7509</v>
      </c>
      <c r="G500" s="86" t="s">
        <v>1927</v>
      </c>
      <c r="H500" s="86" t="s">
        <v>1930</v>
      </c>
      <c r="I500" s="86" t="s">
        <v>1933</v>
      </c>
      <c r="J500" s="188" t="s">
        <v>1934</v>
      </c>
      <c r="K500" s="210">
        <v>10000</v>
      </c>
      <c r="L500" s="315">
        <v>44270</v>
      </c>
      <c r="M500" s="315">
        <v>44561</v>
      </c>
      <c r="N500" s="39">
        <f t="shared" si="19"/>
        <v>42</v>
      </c>
      <c r="O500" s="110">
        <v>0</v>
      </c>
      <c r="P500" s="17" t="s">
        <v>76</v>
      </c>
      <c r="Q500" s="17"/>
      <c r="R500" s="5" t="s">
        <v>7510</v>
      </c>
      <c r="S500" s="146">
        <f t="shared" si="18"/>
        <v>338</v>
      </c>
      <c r="T500" s="91"/>
      <c r="U500" s="91"/>
      <c r="V500" s="91" t="s">
        <v>937</v>
      </c>
      <c r="W500" s="91" t="s">
        <v>937</v>
      </c>
      <c r="X500" s="91" t="s">
        <v>937</v>
      </c>
      <c r="Y500" s="91" t="s">
        <v>937</v>
      </c>
      <c r="Z500" s="91" t="s">
        <v>937</v>
      </c>
      <c r="AA500" s="91" t="s">
        <v>937</v>
      </c>
      <c r="AB500" s="91" t="s">
        <v>937</v>
      </c>
      <c r="AC500" s="91" t="s">
        <v>937</v>
      </c>
      <c r="AD500" s="91" t="s">
        <v>937</v>
      </c>
      <c r="AE500" s="91" t="s">
        <v>937</v>
      </c>
      <c r="AF500" s="91" t="s">
        <v>937</v>
      </c>
      <c r="AG500" s="91" t="s">
        <v>937</v>
      </c>
      <c r="AH500" s="91" t="s">
        <v>937</v>
      </c>
      <c r="AI500" s="5" t="s">
        <v>2206</v>
      </c>
      <c r="AJ500" s="5" t="s">
        <v>2261</v>
      </c>
      <c r="AK500" s="5" t="s">
        <v>7531</v>
      </c>
      <c r="AL500" s="5" t="s">
        <v>7532</v>
      </c>
      <c r="AM500" s="5" t="s">
        <v>7523</v>
      </c>
      <c r="AN500" s="8" t="s">
        <v>8925</v>
      </c>
      <c r="AO500" s="5" t="s">
        <v>7533</v>
      </c>
      <c r="AP500" s="5" t="s">
        <v>1153</v>
      </c>
      <c r="AQ500" s="5" t="s">
        <v>6074</v>
      </c>
      <c r="AR500" s="5" t="s">
        <v>1153</v>
      </c>
      <c r="AS500" s="5" t="s">
        <v>4285</v>
      </c>
      <c r="AT500" s="5" t="s">
        <v>1153</v>
      </c>
      <c r="AU500" s="5" t="s">
        <v>4285</v>
      </c>
      <c r="AV500" s="5" t="s">
        <v>1153</v>
      </c>
      <c r="AW500" s="5" t="s">
        <v>4285</v>
      </c>
      <c r="AX500" s="5" t="s">
        <v>1153</v>
      </c>
      <c r="AY500" s="5" t="s">
        <v>4285</v>
      </c>
      <c r="AZ500" s="5" t="s">
        <v>1153</v>
      </c>
      <c r="BA500" s="5" t="s">
        <v>4285</v>
      </c>
      <c r="BB500" s="33" t="s">
        <v>957</v>
      </c>
      <c r="BC500" s="100">
        <v>44529</v>
      </c>
      <c r="BD500" s="33" t="s">
        <v>1808</v>
      </c>
      <c r="BE500" s="100">
        <v>44529</v>
      </c>
      <c r="BF500" s="65" t="s">
        <v>4162</v>
      </c>
      <c r="BG500" s="96" t="s">
        <v>1153</v>
      </c>
      <c r="BH500" s="96" t="s">
        <v>9259</v>
      </c>
      <c r="BI500" s="96" t="s">
        <v>9258</v>
      </c>
      <c r="BJ500" s="44" t="s">
        <v>4368</v>
      </c>
      <c r="BK500" s="104" t="s">
        <v>1153</v>
      </c>
      <c r="BL500" s="104" t="s">
        <v>2135</v>
      </c>
      <c r="BN500" s="17" t="s">
        <v>5288</v>
      </c>
      <c r="BO500" s="17" t="s">
        <v>5287</v>
      </c>
      <c r="BP500" s="17"/>
      <c r="BQ500" s="17"/>
    </row>
    <row r="501" spans="1:69" ht="90" hidden="1" customHeight="1" x14ac:dyDescent="0.25">
      <c r="A501" s="106" t="s">
        <v>2135</v>
      </c>
      <c r="B501" s="35" t="s">
        <v>9267</v>
      </c>
      <c r="C501" s="100">
        <v>44109</v>
      </c>
      <c r="D501" s="100" t="s">
        <v>4288</v>
      </c>
      <c r="E501" s="213" t="s">
        <v>1025</v>
      </c>
      <c r="F501" s="89" t="s">
        <v>7515</v>
      </c>
      <c r="G501" s="89" t="s">
        <v>1927</v>
      </c>
      <c r="H501" s="89" t="s">
        <v>9170</v>
      </c>
      <c r="I501" s="89" t="s">
        <v>4272</v>
      </c>
      <c r="J501" s="188" t="s">
        <v>4148</v>
      </c>
      <c r="K501" s="210">
        <v>10000</v>
      </c>
      <c r="L501" s="315">
        <v>44242</v>
      </c>
      <c r="M501" s="315">
        <v>45169</v>
      </c>
      <c r="N501" s="39">
        <f t="shared" si="19"/>
        <v>29</v>
      </c>
      <c r="O501" s="148">
        <v>10000</v>
      </c>
      <c r="P501" s="17" t="s">
        <v>76</v>
      </c>
      <c r="Q501" s="17"/>
      <c r="R501" s="5" t="s">
        <v>7534</v>
      </c>
      <c r="S501" s="146">
        <f t="shared" si="18"/>
        <v>58</v>
      </c>
      <c r="T501" s="91"/>
      <c r="U501" s="91"/>
      <c r="V501" s="91" t="s">
        <v>937</v>
      </c>
      <c r="W501" s="91" t="s">
        <v>937</v>
      </c>
      <c r="X501" s="91" t="s">
        <v>937</v>
      </c>
      <c r="Y501" s="91" t="s">
        <v>937</v>
      </c>
      <c r="Z501" s="91" t="s">
        <v>937</v>
      </c>
      <c r="AA501" s="91" t="s">
        <v>937</v>
      </c>
      <c r="AB501" s="91" t="s">
        <v>937</v>
      </c>
      <c r="AC501" s="91" t="s">
        <v>937</v>
      </c>
      <c r="AD501" s="91" t="s">
        <v>937</v>
      </c>
      <c r="AE501" s="91" t="s">
        <v>937</v>
      </c>
      <c r="AF501" s="91" t="s">
        <v>937</v>
      </c>
      <c r="AG501" s="91" t="s">
        <v>937</v>
      </c>
      <c r="AH501" s="91" t="s">
        <v>937</v>
      </c>
      <c r="AI501" s="5" t="s">
        <v>2206</v>
      </c>
      <c r="AJ501" s="5" t="s">
        <v>2261</v>
      </c>
      <c r="AK501" s="5" t="s">
        <v>7531</v>
      </c>
      <c r="AL501" s="5" t="s">
        <v>7532</v>
      </c>
      <c r="AM501" s="5" t="s">
        <v>7523</v>
      </c>
      <c r="AN501" s="8" t="s">
        <v>8925</v>
      </c>
      <c r="AO501" s="5" t="s">
        <v>7533</v>
      </c>
      <c r="AP501" s="5" t="s">
        <v>4168</v>
      </c>
      <c r="AQ501" s="5" t="s">
        <v>7535</v>
      </c>
      <c r="AR501" s="5" t="s">
        <v>8926</v>
      </c>
      <c r="AS501" s="17" t="s">
        <v>7536</v>
      </c>
      <c r="AT501" s="17" t="s">
        <v>4952</v>
      </c>
      <c r="AU501" s="5" t="s">
        <v>7537</v>
      </c>
      <c r="AV501" s="5" t="s">
        <v>1153</v>
      </c>
      <c r="AW501" s="5" t="s">
        <v>5095</v>
      </c>
      <c r="AX501" s="5" t="s">
        <v>1153</v>
      </c>
      <c r="AY501" s="5" t="s">
        <v>5095</v>
      </c>
      <c r="AZ501" s="5" t="s">
        <v>1153</v>
      </c>
      <c r="BA501" s="5" t="s">
        <v>5095</v>
      </c>
      <c r="BB501" s="33" t="s">
        <v>3062</v>
      </c>
      <c r="BC501" s="100">
        <v>44764</v>
      </c>
      <c r="BD501" s="33" t="s">
        <v>903</v>
      </c>
      <c r="BE501" s="120"/>
      <c r="BF501" s="121"/>
      <c r="BG501" s="121"/>
      <c r="BH501" s="121"/>
      <c r="BI501" s="121"/>
      <c r="BJ501" s="44" t="s">
        <v>956</v>
      </c>
      <c r="BK501" s="120"/>
      <c r="BL501" s="120"/>
      <c r="BN501" s="17" t="s">
        <v>5288</v>
      </c>
      <c r="BO501" s="17" t="s">
        <v>5287</v>
      </c>
      <c r="BP501" s="17"/>
      <c r="BQ501" s="17"/>
    </row>
    <row r="502" spans="1:69" ht="90" hidden="1" customHeight="1" x14ac:dyDescent="0.25">
      <c r="A502" s="32" t="s">
        <v>2136</v>
      </c>
      <c r="B502" s="35" t="s">
        <v>9267</v>
      </c>
      <c r="C502" s="47">
        <v>44109</v>
      </c>
      <c r="D502" s="47" t="s">
        <v>4288</v>
      </c>
      <c r="E502" s="209" t="s">
        <v>1114</v>
      </c>
      <c r="F502" s="86" t="s">
        <v>7538</v>
      </c>
      <c r="G502" s="86" t="s">
        <v>7539</v>
      </c>
      <c r="H502" s="86" t="s">
        <v>1935</v>
      </c>
      <c r="I502" s="86" t="s">
        <v>1936</v>
      </c>
      <c r="J502" s="188" t="s">
        <v>2288</v>
      </c>
      <c r="K502" s="210">
        <v>12</v>
      </c>
      <c r="L502" s="313">
        <v>44227</v>
      </c>
      <c r="M502" s="313">
        <v>44561</v>
      </c>
      <c r="N502" s="39">
        <f t="shared" si="19"/>
        <v>48</v>
      </c>
      <c r="O502" s="110">
        <v>7</v>
      </c>
      <c r="P502" s="17" t="s">
        <v>112</v>
      </c>
      <c r="Q502" s="17"/>
      <c r="R502" s="5" t="s">
        <v>7540</v>
      </c>
      <c r="S502" s="146">
        <f t="shared" si="18"/>
        <v>380</v>
      </c>
      <c r="T502" s="61" t="s">
        <v>937</v>
      </c>
      <c r="U502" s="61" t="s">
        <v>937</v>
      </c>
      <c r="V502" s="91" t="s">
        <v>937</v>
      </c>
      <c r="W502" s="91" t="s">
        <v>937</v>
      </c>
      <c r="X502" s="91" t="s">
        <v>937</v>
      </c>
      <c r="Y502" s="91" t="s">
        <v>937</v>
      </c>
      <c r="Z502" s="91" t="s">
        <v>937</v>
      </c>
      <c r="AA502" s="91" t="s">
        <v>937</v>
      </c>
      <c r="AB502" s="91" t="s">
        <v>937</v>
      </c>
      <c r="AC502" s="91" t="s">
        <v>937</v>
      </c>
      <c r="AD502" s="91" t="s">
        <v>937</v>
      </c>
      <c r="AE502" s="91" t="s">
        <v>937</v>
      </c>
      <c r="AF502" s="91" t="s">
        <v>937</v>
      </c>
      <c r="AG502" s="91" t="s">
        <v>937</v>
      </c>
      <c r="AH502" s="91" t="s">
        <v>937</v>
      </c>
      <c r="AI502" s="5" t="s">
        <v>2206</v>
      </c>
      <c r="AJ502" s="5" t="s">
        <v>2272</v>
      </c>
      <c r="AK502" s="5" t="s">
        <v>7541</v>
      </c>
      <c r="AL502" s="37" t="s">
        <v>2653</v>
      </c>
      <c r="AM502" s="5" t="s">
        <v>7542</v>
      </c>
      <c r="AN502" s="5" t="s">
        <v>4059</v>
      </c>
      <c r="AO502" s="5" t="s">
        <v>7543</v>
      </c>
      <c r="AP502" s="5" t="s">
        <v>1153</v>
      </c>
      <c r="AQ502" s="5" t="s">
        <v>7437</v>
      </c>
      <c r="AR502" s="5" t="s">
        <v>1153</v>
      </c>
      <c r="AS502" s="5" t="s">
        <v>4285</v>
      </c>
      <c r="AT502" s="5" t="s">
        <v>1153</v>
      </c>
      <c r="AU502" s="5" t="s">
        <v>4285</v>
      </c>
      <c r="AV502" s="5" t="s">
        <v>1153</v>
      </c>
      <c r="AW502" s="5" t="s">
        <v>4285</v>
      </c>
      <c r="AX502" s="5" t="s">
        <v>1153</v>
      </c>
      <c r="AY502" s="5" t="s">
        <v>4285</v>
      </c>
      <c r="AZ502" s="5" t="s">
        <v>1153</v>
      </c>
      <c r="BA502" s="5" t="s">
        <v>4285</v>
      </c>
      <c r="BB502" s="33" t="s">
        <v>1328</v>
      </c>
      <c r="BC502" s="100">
        <v>44529</v>
      </c>
      <c r="BD502" s="33" t="s">
        <v>1808</v>
      </c>
      <c r="BE502" s="100">
        <v>44529</v>
      </c>
      <c r="BF502" s="65" t="s">
        <v>4160</v>
      </c>
      <c r="BG502" s="96" t="s">
        <v>1153</v>
      </c>
      <c r="BH502" s="96" t="s">
        <v>9259</v>
      </c>
      <c r="BI502" s="96" t="s">
        <v>9258</v>
      </c>
      <c r="BJ502" s="44" t="s">
        <v>4368</v>
      </c>
      <c r="BK502" s="104" t="s">
        <v>1153</v>
      </c>
      <c r="BL502" s="104" t="s">
        <v>2136</v>
      </c>
      <c r="BN502" s="17" t="s">
        <v>5289</v>
      </c>
      <c r="BO502" s="17" t="s">
        <v>5290</v>
      </c>
      <c r="BP502" s="17"/>
      <c r="BQ502" s="17"/>
    </row>
    <row r="503" spans="1:69" ht="90" hidden="1" customHeight="1" x14ac:dyDescent="0.25">
      <c r="A503" s="32" t="s">
        <v>2136</v>
      </c>
      <c r="B503" s="35" t="s">
        <v>9267</v>
      </c>
      <c r="C503" s="47">
        <v>44109</v>
      </c>
      <c r="D503" s="47" t="s">
        <v>4288</v>
      </c>
      <c r="E503" s="209" t="s">
        <v>1114</v>
      </c>
      <c r="F503" s="86" t="s">
        <v>7544</v>
      </c>
      <c r="G503" s="86" t="s">
        <v>7539</v>
      </c>
      <c r="H503" s="86" t="s">
        <v>1935</v>
      </c>
      <c r="I503" s="86" t="s">
        <v>1936</v>
      </c>
      <c r="J503" s="188" t="s">
        <v>2288</v>
      </c>
      <c r="K503" s="210">
        <v>12</v>
      </c>
      <c r="L503" s="313">
        <v>44227</v>
      </c>
      <c r="M503" s="313">
        <v>44620</v>
      </c>
      <c r="N503" s="39">
        <f t="shared" si="19"/>
        <v>5</v>
      </c>
      <c r="O503" s="107">
        <v>12</v>
      </c>
      <c r="P503" s="17" t="s">
        <v>112</v>
      </c>
      <c r="Q503" s="17"/>
      <c r="R503" s="5" t="s">
        <v>7545</v>
      </c>
      <c r="S503" s="146">
        <f t="shared" si="18"/>
        <v>246</v>
      </c>
      <c r="T503" s="91"/>
      <c r="U503" s="91"/>
      <c r="V503" s="91" t="s">
        <v>937</v>
      </c>
      <c r="W503" s="91" t="s">
        <v>937</v>
      </c>
      <c r="X503" s="91" t="s">
        <v>937</v>
      </c>
      <c r="Y503" s="91" t="s">
        <v>937</v>
      </c>
      <c r="Z503" s="91" t="s">
        <v>937</v>
      </c>
      <c r="AA503" s="91" t="s">
        <v>937</v>
      </c>
      <c r="AB503" s="91" t="s">
        <v>937</v>
      </c>
      <c r="AC503" s="91" t="s">
        <v>937</v>
      </c>
      <c r="AD503" s="91" t="s">
        <v>937</v>
      </c>
      <c r="AE503" s="91" t="s">
        <v>937</v>
      </c>
      <c r="AF503" s="91" t="s">
        <v>937</v>
      </c>
      <c r="AG503" s="91" t="s">
        <v>937</v>
      </c>
      <c r="AH503" s="91" t="s">
        <v>937</v>
      </c>
      <c r="AI503" s="5" t="s">
        <v>2206</v>
      </c>
      <c r="AJ503" s="5" t="s">
        <v>2272</v>
      </c>
      <c r="AK503" s="5" t="s">
        <v>7541</v>
      </c>
      <c r="AL503" s="37" t="s">
        <v>2653</v>
      </c>
      <c r="AM503" s="5" t="s">
        <v>7542</v>
      </c>
      <c r="AN503" s="5" t="s">
        <v>4059</v>
      </c>
      <c r="AO503" s="5" t="s">
        <v>7543</v>
      </c>
      <c r="AP503" s="5" t="s">
        <v>4172</v>
      </c>
      <c r="AQ503" s="5" t="s">
        <v>7546</v>
      </c>
      <c r="AR503" s="5" t="s">
        <v>4292</v>
      </c>
      <c r="AS503" s="5" t="s">
        <v>7547</v>
      </c>
      <c r="AT503" s="5" t="s">
        <v>1153</v>
      </c>
      <c r="AU503" s="5" t="s">
        <v>4802</v>
      </c>
      <c r="AV503" s="5" t="s">
        <v>1153</v>
      </c>
      <c r="AW503" s="5" t="s">
        <v>4802</v>
      </c>
      <c r="AX503" s="5" t="s">
        <v>1153</v>
      </c>
      <c r="AY503" s="5" t="s">
        <v>4802</v>
      </c>
      <c r="AZ503" s="5" t="s">
        <v>1153</v>
      </c>
      <c r="BA503" s="5" t="s">
        <v>4802</v>
      </c>
      <c r="BB503" s="33" t="s">
        <v>781</v>
      </c>
      <c r="BC503" s="100">
        <v>44652</v>
      </c>
      <c r="BD503" s="33" t="s">
        <v>903</v>
      </c>
      <c r="BE503" s="120"/>
      <c r="BF503" s="121"/>
      <c r="BG503" s="121"/>
      <c r="BH503" s="121"/>
      <c r="BI503" s="121"/>
      <c r="BJ503" s="44" t="s">
        <v>956</v>
      </c>
      <c r="BK503" s="120"/>
      <c r="BL503" s="120"/>
      <c r="BN503" s="17" t="s">
        <v>5289</v>
      </c>
      <c r="BO503" s="17" t="s">
        <v>5290</v>
      </c>
      <c r="BP503" s="17"/>
      <c r="BQ503" s="17"/>
    </row>
    <row r="504" spans="1:69" ht="90" hidden="1" customHeight="1" x14ac:dyDescent="0.25">
      <c r="A504" s="32" t="s">
        <v>2137</v>
      </c>
      <c r="B504" s="35" t="s">
        <v>9267</v>
      </c>
      <c r="C504" s="47">
        <v>44109</v>
      </c>
      <c r="D504" s="47" t="s">
        <v>4288</v>
      </c>
      <c r="E504" s="209" t="s">
        <v>1114</v>
      </c>
      <c r="F504" s="86" t="s">
        <v>7544</v>
      </c>
      <c r="G504" s="86" t="s">
        <v>1937</v>
      </c>
      <c r="H504" s="86" t="s">
        <v>1938</v>
      </c>
      <c r="I504" s="86" t="s">
        <v>1939</v>
      </c>
      <c r="J504" s="188" t="s">
        <v>1940</v>
      </c>
      <c r="K504" s="210">
        <v>1</v>
      </c>
      <c r="L504" s="313">
        <v>44197</v>
      </c>
      <c r="M504" s="313">
        <v>44500</v>
      </c>
      <c r="N504" s="39">
        <f t="shared" si="19"/>
        <v>44</v>
      </c>
      <c r="O504" s="107">
        <v>1</v>
      </c>
      <c r="P504" s="17" t="s">
        <v>2195</v>
      </c>
      <c r="Q504" s="17"/>
      <c r="R504" s="5" t="s">
        <v>7548</v>
      </c>
      <c r="S504" s="146">
        <f t="shared" si="18"/>
        <v>208</v>
      </c>
      <c r="T504" s="91"/>
      <c r="U504" s="91"/>
      <c r="V504" s="91" t="s">
        <v>937</v>
      </c>
      <c r="W504" s="91" t="s">
        <v>937</v>
      </c>
      <c r="X504" s="91" t="s">
        <v>937</v>
      </c>
      <c r="Y504" s="91" t="s">
        <v>937</v>
      </c>
      <c r="Z504" s="91" t="s">
        <v>937</v>
      </c>
      <c r="AA504" s="91" t="s">
        <v>937</v>
      </c>
      <c r="AB504" s="91" t="s">
        <v>937</v>
      </c>
      <c r="AC504" s="91" t="s">
        <v>937</v>
      </c>
      <c r="AD504" s="91" t="s">
        <v>937</v>
      </c>
      <c r="AE504" s="91" t="s">
        <v>937</v>
      </c>
      <c r="AF504" s="91" t="s">
        <v>937</v>
      </c>
      <c r="AG504" s="91" t="s">
        <v>937</v>
      </c>
      <c r="AH504" s="91" t="s">
        <v>937</v>
      </c>
      <c r="AI504" s="5" t="s">
        <v>2206</v>
      </c>
      <c r="AJ504" s="5" t="s">
        <v>2273</v>
      </c>
      <c r="AK504" s="5" t="s">
        <v>7549</v>
      </c>
      <c r="AL504" s="37" t="s">
        <v>2654</v>
      </c>
      <c r="AM504" s="5" t="s">
        <v>7550</v>
      </c>
      <c r="AN504" s="5" t="s">
        <v>4060</v>
      </c>
      <c r="AO504" s="5" t="s">
        <v>7551</v>
      </c>
      <c r="AP504" s="5" t="s">
        <v>5076</v>
      </c>
      <c r="AQ504" s="5" t="s">
        <v>7552</v>
      </c>
      <c r="AR504" s="5" t="s">
        <v>1153</v>
      </c>
      <c r="AS504" s="5" t="s">
        <v>4277</v>
      </c>
      <c r="AT504" s="5" t="s">
        <v>1153</v>
      </c>
      <c r="AU504" s="5" t="s">
        <v>4277</v>
      </c>
      <c r="AV504" s="5" t="s">
        <v>1153</v>
      </c>
      <c r="AW504" s="5" t="s">
        <v>4277</v>
      </c>
      <c r="AX504" s="5" t="s">
        <v>1153</v>
      </c>
      <c r="AY504" s="5" t="s">
        <v>4277</v>
      </c>
      <c r="AZ504" s="5" t="s">
        <v>1153</v>
      </c>
      <c r="BA504" s="5" t="s">
        <v>4277</v>
      </c>
      <c r="BB504" s="33" t="s">
        <v>781</v>
      </c>
      <c r="BC504" s="100">
        <v>44578</v>
      </c>
      <c r="BD504" s="33" t="s">
        <v>903</v>
      </c>
      <c r="BE504" s="120"/>
      <c r="BF504" s="121"/>
      <c r="BG504" s="121"/>
      <c r="BH504" s="121"/>
      <c r="BI504" s="121"/>
      <c r="BJ504" s="44" t="s">
        <v>956</v>
      </c>
      <c r="BK504" s="120"/>
      <c r="BL504" s="120"/>
      <c r="BN504" s="17" t="s">
        <v>5289</v>
      </c>
      <c r="BO504" s="17" t="s">
        <v>5290</v>
      </c>
      <c r="BP504" s="17"/>
      <c r="BQ504" s="17"/>
    </row>
    <row r="505" spans="1:69" ht="90" hidden="1" customHeight="1" x14ac:dyDescent="0.25">
      <c r="A505" s="32" t="s">
        <v>2138</v>
      </c>
      <c r="B505" s="35" t="s">
        <v>9267</v>
      </c>
      <c r="C505" s="47">
        <v>44109</v>
      </c>
      <c r="D505" s="47" t="s">
        <v>4288</v>
      </c>
      <c r="E505" s="209" t="s">
        <v>1114</v>
      </c>
      <c r="F505" s="86" t="s">
        <v>7544</v>
      </c>
      <c r="G505" s="86" t="s">
        <v>1941</v>
      </c>
      <c r="H505" s="86" t="s">
        <v>1942</v>
      </c>
      <c r="I505" s="86" t="s">
        <v>4080</v>
      </c>
      <c r="J505" s="188" t="s">
        <v>1943</v>
      </c>
      <c r="K505" s="210">
        <v>5</v>
      </c>
      <c r="L505" s="313">
        <v>44197</v>
      </c>
      <c r="M505" s="313">
        <v>44561</v>
      </c>
      <c r="N505" s="39">
        <f t="shared" si="19"/>
        <v>52</v>
      </c>
      <c r="O505" s="107">
        <v>5</v>
      </c>
      <c r="P505" s="17" t="s">
        <v>2195</v>
      </c>
      <c r="Q505" s="17"/>
      <c r="R505" s="5" t="s">
        <v>7553</v>
      </c>
      <c r="S505" s="146">
        <f t="shared" si="18"/>
        <v>211</v>
      </c>
      <c r="T505" s="91"/>
      <c r="U505" s="91"/>
      <c r="V505" s="91" t="s">
        <v>937</v>
      </c>
      <c r="W505" s="91" t="s">
        <v>937</v>
      </c>
      <c r="X505" s="91" t="s">
        <v>937</v>
      </c>
      <c r="Y505" s="91" t="s">
        <v>937</v>
      </c>
      <c r="Z505" s="91" t="s">
        <v>937</v>
      </c>
      <c r="AA505" s="91" t="s">
        <v>937</v>
      </c>
      <c r="AB505" s="91" t="s">
        <v>937</v>
      </c>
      <c r="AC505" s="91" t="s">
        <v>937</v>
      </c>
      <c r="AD505" s="91" t="s">
        <v>937</v>
      </c>
      <c r="AE505" s="91" t="s">
        <v>937</v>
      </c>
      <c r="AF505" s="91" t="s">
        <v>937</v>
      </c>
      <c r="AG505" s="91" t="s">
        <v>937</v>
      </c>
      <c r="AH505" s="91" t="s">
        <v>937</v>
      </c>
      <c r="AI505" s="5" t="s">
        <v>2206</v>
      </c>
      <c r="AJ505" s="5" t="s">
        <v>2270</v>
      </c>
      <c r="AK505" s="5" t="s">
        <v>7554</v>
      </c>
      <c r="AL505" s="37" t="s">
        <v>2655</v>
      </c>
      <c r="AM505" s="5" t="s">
        <v>7555</v>
      </c>
      <c r="AN505" s="5" t="s">
        <v>5077</v>
      </c>
      <c r="AO505" s="5" t="s">
        <v>7556</v>
      </c>
      <c r="AP505" s="5" t="s">
        <v>8927</v>
      </c>
      <c r="AQ505" s="5" t="s">
        <v>7557</v>
      </c>
      <c r="AR505" s="5" t="s">
        <v>1153</v>
      </c>
      <c r="AS505" s="5" t="s">
        <v>4277</v>
      </c>
      <c r="AT505" s="5" t="s">
        <v>1153</v>
      </c>
      <c r="AU505" s="5" t="s">
        <v>4277</v>
      </c>
      <c r="AV505" s="5" t="s">
        <v>1153</v>
      </c>
      <c r="AW505" s="5" t="s">
        <v>4277</v>
      </c>
      <c r="AX505" s="5" t="s">
        <v>1153</v>
      </c>
      <c r="AY505" s="5" t="s">
        <v>4277</v>
      </c>
      <c r="AZ505" s="5" t="s">
        <v>1153</v>
      </c>
      <c r="BA505" s="5" t="s">
        <v>4277</v>
      </c>
      <c r="BB505" s="33" t="s">
        <v>781</v>
      </c>
      <c r="BC505" s="100">
        <v>44578</v>
      </c>
      <c r="BD505" s="33" t="s">
        <v>903</v>
      </c>
      <c r="BE505" s="120"/>
      <c r="BF505" s="121"/>
      <c r="BG505" s="121"/>
      <c r="BH505" s="121"/>
      <c r="BI505" s="121"/>
      <c r="BJ505" s="44" t="s">
        <v>956</v>
      </c>
      <c r="BK505" s="120"/>
      <c r="BL505" s="120"/>
      <c r="BN505" s="17" t="s">
        <v>5289</v>
      </c>
      <c r="BO505" s="17" t="s">
        <v>5290</v>
      </c>
      <c r="BP505" s="17"/>
      <c r="BQ505" s="17"/>
    </row>
    <row r="506" spans="1:69" ht="90" hidden="1" customHeight="1" x14ac:dyDescent="0.25">
      <c r="A506" s="32" t="s">
        <v>2139</v>
      </c>
      <c r="B506" s="35" t="s">
        <v>9267</v>
      </c>
      <c r="C506" s="47">
        <v>44109</v>
      </c>
      <c r="D506" s="47" t="s">
        <v>4288</v>
      </c>
      <c r="E506" s="209" t="s">
        <v>1114</v>
      </c>
      <c r="F506" s="86" t="s">
        <v>7544</v>
      </c>
      <c r="G506" s="86" t="s">
        <v>4081</v>
      </c>
      <c r="H506" s="86" t="s">
        <v>4092</v>
      </c>
      <c r="I506" s="86" t="s">
        <v>7558</v>
      </c>
      <c r="J506" s="188" t="s">
        <v>1944</v>
      </c>
      <c r="K506" s="210">
        <v>200</v>
      </c>
      <c r="L506" s="313">
        <v>44197</v>
      </c>
      <c r="M506" s="313">
        <v>44561</v>
      </c>
      <c r="N506" s="39">
        <f t="shared" si="19"/>
        <v>52</v>
      </c>
      <c r="O506" s="107">
        <v>200</v>
      </c>
      <c r="P506" s="17" t="s">
        <v>112</v>
      </c>
      <c r="Q506" s="17"/>
      <c r="R506" s="5" t="s">
        <v>7559</v>
      </c>
      <c r="S506" s="146">
        <f t="shared" si="18"/>
        <v>193</v>
      </c>
      <c r="T506" s="91"/>
      <c r="U506" s="91"/>
      <c r="V506" s="91" t="s">
        <v>937</v>
      </c>
      <c r="W506" s="91" t="s">
        <v>937</v>
      </c>
      <c r="X506" s="91" t="s">
        <v>937</v>
      </c>
      <c r="Y506" s="91" t="s">
        <v>937</v>
      </c>
      <c r="Z506" s="91" t="s">
        <v>937</v>
      </c>
      <c r="AA506" s="91" t="s">
        <v>937</v>
      </c>
      <c r="AB506" s="91" t="s">
        <v>937</v>
      </c>
      <c r="AC506" s="91" t="s">
        <v>937</v>
      </c>
      <c r="AD506" s="91" t="s">
        <v>937</v>
      </c>
      <c r="AE506" s="91" t="s">
        <v>937</v>
      </c>
      <c r="AF506" s="91" t="s">
        <v>937</v>
      </c>
      <c r="AG506" s="91" t="s">
        <v>937</v>
      </c>
      <c r="AH506" s="91" t="s">
        <v>937</v>
      </c>
      <c r="AI506" s="5" t="s">
        <v>2206</v>
      </c>
      <c r="AJ506" s="5" t="s">
        <v>2284</v>
      </c>
      <c r="AK506" s="5" t="s">
        <v>7560</v>
      </c>
      <c r="AL506" s="37" t="s">
        <v>2656</v>
      </c>
      <c r="AM506" s="5" t="s">
        <v>7561</v>
      </c>
      <c r="AN506" s="5" t="s">
        <v>8928</v>
      </c>
      <c r="AO506" s="5" t="s">
        <v>7562</v>
      </c>
      <c r="AP506" s="5" t="s">
        <v>8929</v>
      </c>
      <c r="AQ506" s="5" t="s">
        <v>7563</v>
      </c>
      <c r="AR506" s="5" t="s">
        <v>1153</v>
      </c>
      <c r="AS506" s="5" t="s">
        <v>4277</v>
      </c>
      <c r="AT506" s="5" t="s">
        <v>1153</v>
      </c>
      <c r="AU506" s="5" t="s">
        <v>4277</v>
      </c>
      <c r="AV506" s="5" t="s">
        <v>1153</v>
      </c>
      <c r="AW506" s="5" t="s">
        <v>4277</v>
      </c>
      <c r="AX506" s="5" t="s">
        <v>1153</v>
      </c>
      <c r="AY506" s="5" t="s">
        <v>4277</v>
      </c>
      <c r="AZ506" s="5" t="s">
        <v>1153</v>
      </c>
      <c r="BA506" s="5" t="s">
        <v>4277</v>
      </c>
      <c r="BB506" s="33" t="s">
        <v>781</v>
      </c>
      <c r="BC506" s="100">
        <v>44578</v>
      </c>
      <c r="BD506" s="33" t="s">
        <v>903</v>
      </c>
      <c r="BE506" s="120"/>
      <c r="BF506" s="121"/>
      <c r="BG506" s="121"/>
      <c r="BH506" s="121"/>
      <c r="BI506" s="121"/>
      <c r="BJ506" s="44" t="s">
        <v>956</v>
      </c>
      <c r="BK506" s="120"/>
      <c r="BL506" s="120"/>
      <c r="BN506" s="17" t="s">
        <v>5289</v>
      </c>
      <c r="BO506" s="17" t="s">
        <v>5290</v>
      </c>
      <c r="BP506" s="17"/>
      <c r="BQ506" s="17"/>
    </row>
    <row r="507" spans="1:69" ht="90" hidden="1" customHeight="1" x14ac:dyDescent="0.25">
      <c r="A507" s="106" t="s">
        <v>2140</v>
      </c>
      <c r="B507" s="35" t="s">
        <v>9267</v>
      </c>
      <c r="C507" s="100">
        <v>44109</v>
      </c>
      <c r="D507" s="47" t="s">
        <v>4288</v>
      </c>
      <c r="E507" s="209" t="s">
        <v>1026</v>
      </c>
      <c r="F507" s="86" t="s">
        <v>7564</v>
      </c>
      <c r="G507" s="86" t="s">
        <v>1945</v>
      </c>
      <c r="H507" s="86" t="s">
        <v>1946</v>
      </c>
      <c r="I507" s="86" t="s">
        <v>1947</v>
      </c>
      <c r="J507" s="86" t="s">
        <v>1948</v>
      </c>
      <c r="K507" s="210">
        <v>1</v>
      </c>
      <c r="L507" s="313">
        <v>44197</v>
      </c>
      <c r="M507" s="313">
        <v>44348</v>
      </c>
      <c r="N507" s="39">
        <f t="shared" si="19"/>
        <v>22</v>
      </c>
      <c r="O507" s="211">
        <v>0</v>
      </c>
      <c r="P507" s="17" t="s">
        <v>2195</v>
      </c>
      <c r="Q507" s="17" t="s">
        <v>2196</v>
      </c>
      <c r="R507" s="5" t="s">
        <v>7565</v>
      </c>
      <c r="S507" s="146">
        <f t="shared" si="18"/>
        <v>298</v>
      </c>
      <c r="T507" s="61" t="s">
        <v>937</v>
      </c>
      <c r="U507" s="61" t="s">
        <v>937</v>
      </c>
      <c r="V507" s="91" t="s">
        <v>937</v>
      </c>
      <c r="W507" s="91" t="s">
        <v>937</v>
      </c>
      <c r="X507" s="91" t="s">
        <v>937</v>
      </c>
      <c r="Y507" s="91" t="s">
        <v>937</v>
      </c>
      <c r="Z507" s="91" t="s">
        <v>937</v>
      </c>
      <c r="AA507" s="91" t="s">
        <v>937</v>
      </c>
      <c r="AB507" s="91" t="s">
        <v>937</v>
      </c>
      <c r="AC507" s="91" t="s">
        <v>937</v>
      </c>
      <c r="AD507" s="91" t="s">
        <v>937</v>
      </c>
      <c r="AE507" s="91" t="s">
        <v>937</v>
      </c>
      <c r="AF507" s="91" t="s">
        <v>937</v>
      </c>
      <c r="AG507" s="91" t="s">
        <v>937</v>
      </c>
      <c r="AH507" s="91" t="s">
        <v>937</v>
      </c>
      <c r="AI507" s="5" t="s">
        <v>2206</v>
      </c>
      <c r="AJ507" s="5" t="s">
        <v>2274</v>
      </c>
      <c r="AK507" s="5" t="s">
        <v>7566</v>
      </c>
      <c r="AL507" s="37" t="s">
        <v>2616</v>
      </c>
      <c r="AM507" s="86" t="s">
        <v>7567</v>
      </c>
      <c r="AN507" s="5" t="s">
        <v>2616</v>
      </c>
      <c r="AO507" s="65" t="s">
        <v>3860</v>
      </c>
      <c r="AP507" s="5" t="s">
        <v>1153</v>
      </c>
      <c r="AQ507" s="65" t="s">
        <v>3860</v>
      </c>
      <c r="AR507" s="65" t="s">
        <v>1153</v>
      </c>
      <c r="AS507" s="65" t="s">
        <v>3860</v>
      </c>
      <c r="AT507" s="65" t="s">
        <v>1153</v>
      </c>
      <c r="AU507" s="65" t="s">
        <v>3860</v>
      </c>
      <c r="AV507" s="65" t="s">
        <v>1153</v>
      </c>
      <c r="AW507" s="65" t="s">
        <v>3860</v>
      </c>
      <c r="AX507" s="65" t="s">
        <v>1153</v>
      </c>
      <c r="AY507" s="65" t="s">
        <v>3860</v>
      </c>
      <c r="AZ507" s="65" t="s">
        <v>1153</v>
      </c>
      <c r="BA507" s="65" t="s">
        <v>3860</v>
      </c>
      <c r="BB507" s="33" t="s">
        <v>1328</v>
      </c>
      <c r="BC507" s="100">
        <v>44377</v>
      </c>
      <c r="BD507" s="33" t="s">
        <v>1808</v>
      </c>
      <c r="BE507" s="100">
        <v>44377</v>
      </c>
      <c r="BF507" s="65" t="s">
        <v>4161</v>
      </c>
      <c r="BG507" s="96" t="s">
        <v>1153</v>
      </c>
      <c r="BH507" s="96" t="s">
        <v>9246</v>
      </c>
      <c r="BI507" s="96" t="s">
        <v>9258</v>
      </c>
      <c r="BJ507" s="44" t="s">
        <v>4368</v>
      </c>
      <c r="BK507" s="104" t="s">
        <v>1153</v>
      </c>
      <c r="BL507" s="104" t="s">
        <v>2140</v>
      </c>
      <c r="BN507" s="17" t="s">
        <v>5291</v>
      </c>
      <c r="BO507" s="17" t="s">
        <v>5292</v>
      </c>
      <c r="BP507" s="17"/>
      <c r="BQ507" s="17"/>
    </row>
    <row r="508" spans="1:69" ht="90" hidden="1" customHeight="1" x14ac:dyDescent="0.25">
      <c r="A508" s="32" t="s">
        <v>2140</v>
      </c>
      <c r="B508" s="35" t="s">
        <v>9267</v>
      </c>
      <c r="C508" s="47">
        <v>44109</v>
      </c>
      <c r="D508" s="47" t="s">
        <v>4288</v>
      </c>
      <c r="E508" s="209" t="s">
        <v>1026</v>
      </c>
      <c r="F508" s="86" t="s">
        <v>7564</v>
      </c>
      <c r="G508" s="37" t="s">
        <v>1945</v>
      </c>
      <c r="H508" s="86" t="s">
        <v>1946</v>
      </c>
      <c r="I508" s="86" t="s">
        <v>1947</v>
      </c>
      <c r="J508" s="188" t="s">
        <v>1948</v>
      </c>
      <c r="K508" s="210">
        <v>1</v>
      </c>
      <c r="L508" s="313">
        <v>44197</v>
      </c>
      <c r="M508" s="313">
        <v>44499</v>
      </c>
      <c r="N508" s="39">
        <f t="shared" si="19"/>
        <v>44</v>
      </c>
      <c r="O508" s="107">
        <v>1</v>
      </c>
      <c r="P508" s="17" t="s">
        <v>2195</v>
      </c>
      <c r="Q508" s="17"/>
      <c r="R508" s="5" t="s">
        <v>7568</v>
      </c>
      <c r="S508" s="146">
        <f t="shared" si="18"/>
        <v>220</v>
      </c>
      <c r="T508" s="61" t="s">
        <v>937</v>
      </c>
      <c r="U508" s="61" t="s">
        <v>937</v>
      </c>
      <c r="V508" s="91" t="s">
        <v>937</v>
      </c>
      <c r="W508" s="91" t="s">
        <v>937</v>
      </c>
      <c r="X508" s="91" t="s">
        <v>937</v>
      </c>
      <c r="Y508" s="91" t="s">
        <v>937</v>
      </c>
      <c r="Z508" s="91" t="s">
        <v>937</v>
      </c>
      <c r="AA508" s="91" t="s">
        <v>937</v>
      </c>
      <c r="AB508" s="91" t="s">
        <v>937</v>
      </c>
      <c r="AC508" s="91" t="s">
        <v>937</v>
      </c>
      <c r="AD508" s="91" t="s">
        <v>937</v>
      </c>
      <c r="AE508" s="91" t="s">
        <v>937</v>
      </c>
      <c r="AF508" s="91" t="s">
        <v>937</v>
      </c>
      <c r="AG508" s="91" t="s">
        <v>937</v>
      </c>
      <c r="AH508" s="91" t="s">
        <v>937</v>
      </c>
      <c r="AI508" s="5" t="s">
        <v>2206</v>
      </c>
      <c r="AJ508" s="5" t="s">
        <v>2274</v>
      </c>
      <c r="AK508" s="5" t="s">
        <v>7566</v>
      </c>
      <c r="AL508" s="37" t="s">
        <v>8930</v>
      </c>
      <c r="AM508" s="86" t="s">
        <v>7569</v>
      </c>
      <c r="AN508" s="89" t="s">
        <v>4061</v>
      </c>
      <c r="AO508" s="86" t="s">
        <v>7570</v>
      </c>
      <c r="AP508" s="5" t="s">
        <v>8931</v>
      </c>
      <c r="AQ508" s="65" t="s">
        <v>7571</v>
      </c>
      <c r="AR508" s="5" t="s">
        <v>1153</v>
      </c>
      <c r="AS508" s="5" t="s">
        <v>4277</v>
      </c>
      <c r="AT508" s="5" t="s">
        <v>1153</v>
      </c>
      <c r="AU508" s="5" t="s">
        <v>4277</v>
      </c>
      <c r="AV508" s="5" t="s">
        <v>1153</v>
      </c>
      <c r="AW508" s="5" t="s">
        <v>4277</v>
      </c>
      <c r="AX508" s="5" t="s">
        <v>1153</v>
      </c>
      <c r="AY508" s="5" t="s">
        <v>4277</v>
      </c>
      <c r="AZ508" s="5" t="s">
        <v>1153</v>
      </c>
      <c r="BA508" s="5" t="s">
        <v>4277</v>
      </c>
      <c r="BB508" s="33" t="s">
        <v>781</v>
      </c>
      <c r="BC508" s="100">
        <v>44578</v>
      </c>
      <c r="BD508" s="33" t="s">
        <v>903</v>
      </c>
      <c r="BE508" s="120"/>
      <c r="BF508" s="121"/>
      <c r="BG508" s="121"/>
      <c r="BH508" s="121"/>
      <c r="BI508" s="121"/>
      <c r="BJ508" s="44" t="s">
        <v>956</v>
      </c>
      <c r="BK508" s="120"/>
      <c r="BL508" s="120"/>
      <c r="BN508" s="17" t="s">
        <v>5291</v>
      </c>
      <c r="BO508" s="17" t="s">
        <v>5292</v>
      </c>
      <c r="BP508" s="17"/>
      <c r="BQ508" s="17"/>
    </row>
    <row r="509" spans="1:69" ht="90" hidden="1" customHeight="1" x14ac:dyDescent="0.25">
      <c r="A509" s="106" t="s">
        <v>2141</v>
      </c>
      <c r="B509" s="35" t="s">
        <v>9267</v>
      </c>
      <c r="C509" s="100">
        <v>44109</v>
      </c>
      <c r="D509" s="47" t="s">
        <v>4288</v>
      </c>
      <c r="E509" s="209" t="s">
        <v>1026</v>
      </c>
      <c r="F509" s="86" t="s">
        <v>7564</v>
      </c>
      <c r="G509" s="86" t="s">
        <v>1945</v>
      </c>
      <c r="H509" s="86" t="s">
        <v>1949</v>
      </c>
      <c r="I509" s="86" t="s">
        <v>1950</v>
      </c>
      <c r="J509" s="86" t="s">
        <v>1951</v>
      </c>
      <c r="K509" s="210">
        <v>1</v>
      </c>
      <c r="L509" s="313">
        <v>44197</v>
      </c>
      <c r="M509" s="313">
        <v>44348</v>
      </c>
      <c r="N509" s="39">
        <f t="shared" si="19"/>
        <v>22</v>
      </c>
      <c r="O509" s="211">
        <v>0</v>
      </c>
      <c r="P509" s="17" t="s">
        <v>2195</v>
      </c>
      <c r="Q509" s="17" t="s">
        <v>2196</v>
      </c>
      <c r="R509" s="5" t="s">
        <v>7572</v>
      </c>
      <c r="S509" s="146">
        <f t="shared" si="18"/>
        <v>298</v>
      </c>
      <c r="T509" s="61" t="s">
        <v>937</v>
      </c>
      <c r="U509" s="61" t="s">
        <v>937</v>
      </c>
      <c r="V509" s="91" t="s">
        <v>937</v>
      </c>
      <c r="W509" s="91" t="s">
        <v>937</v>
      </c>
      <c r="X509" s="91" t="s">
        <v>937</v>
      </c>
      <c r="Y509" s="91" t="s">
        <v>937</v>
      </c>
      <c r="Z509" s="91" t="s">
        <v>937</v>
      </c>
      <c r="AA509" s="91" t="s">
        <v>937</v>
      </c>
      <c r="AB509" s="91" t="s">
        <v>937</v>
      </c>
      <c r="AC509" s="91" t="s">
        <v>937</v>
      </c>
      <c r="AD509" s="91" t="s">
        <v>937</v>
      </c>
      <c r="AE509" s="91" t="s">
        <v>937</v>
      </c>
      <c r="AF509" s="91" t="s">
        <v>937</v>
      </c>
      <c r="AG509" s="91" t="s">
        <v>937</v>
      </c>
      <c r="AH509" s="91" t="s">
        <v>937</v>
      </c>
      <c r="AI509" s="5" t="s">
        <v>2206</v>
      </c>
      <c r="AJ509" s="86" t="s">
        <v>2275</v>
      </c>
      <c r="AK509" s="5" t="s">
        <v>7573</v>
      </c>
      <c r="AL509" s="37" t="s">
        <v>2616</v>
      </c>
      <c r="AM509" s="86" t="s">
        <v>7574</v>
      </c>
      <c r="AN509" s="5" t="s">
        <v>2616</v>
      </c>
      <c r="AO509" s="65" t="s">
        <v>3860</v>
      </c>
      <c r="AP509" s="5" t="s">
        <v>1153</v>
      </c>
      <c r="AQ509" s="65" t="s">
        <v>4279</v>
      </c>
      <c r="AR509" s="5" t="s">
        <v>1153</v>
      </c>
      <c r="AS509" s="65" t="s">
        <v>3860</v>
      </c>
      <c r="AT509" s="65" t="s">
        <v>1153</v>
      </c>
      <c r="AU509" s="65" t="s">
        <v>3860</v>
      </c>
      <c r="AV509" s="65" t="s">
        <v>1153</v>
      </c>
      <c r="AW509" s="65" t="s">
        <v>3860</v>
      </c>
      <c r="AX509" s="65" t="s">
        <v>1153</v>
      </c>
      <c r="AY509" s="65" t="s">
        <v>3860</v>
      </c>
      <c r="AZ509" s="65" t="s">
        <v>1153</v>
      </c>
      <c r="BA509" s="65" t="s">
        <v>3860</v>
      </c>
      <c r="BB509" s="33" t="s">
        <v>1328</v>
      </c>
      <c r="BC509" s="100">
        <v>44377</v>
      </c>
      <c r="BD509" s="33" t="s">
        <v>1808</v>
      </c>
      <c r="BE509" s="100">
        <v>44377</v>
      </c>
      <c r="BF509" s="65" t="s">
        <v>4161</v>
      </c>
      <c r="BG509" s="96" t="s">
        <v>1153</v>
      </c>
      <c r="BH509" s="96" t="s">
        <v>9246</v>
      </c>
      <c r="BI509" s="96" t="s">
        <v>9258</v>
      </c>
      <c r="BJ509" s="44" t="s">
        <v>4368</v>
      </c>
      <c r="BK509" s="104" t="s">
        <v>1153</v>
      </c>
      <c r="BL509" s="104" t="s">
        <v>2141</v>
      </c>
      <c r="BN509" s="143" t="s">
        <v>5291</v>
      </c>
      <c r="BO509" s="143" t="s">
        <v>5292</v>
      </c>
      <c r="BP509" s="143"/>
      <c r="BQ509" s="143"/>
    </row>
    <row r="510" spans="1:69" ht="90" hidden="1" customHeight="1" x14ac:dyDescent="0.25">
      <c r="A510" s="32" t="s">
        <v>2141</v>
      </c>
      <c r="B510" s="35" t="s">
        <v>9267</v>
      </c>
      <c r="C510" s="47">
        <v>44109</v>
      </c>
      <c r="D510" s="47" t="s">
        <v>4288</v>
      </c>
      <c r="E510" s="209" t="s">
        <v>1026</v>
      </c>
      <c r="F510" s="86" t="s">
        <v>7575</v>
      </c>
      <c r="G510" s="86" t="s">
        <v>1945</v>
      </c>
      <c r="H510" s="86" t="s">
        <v>1949</v>
      </c>
      <c r="I510" s="86" t="s">
        <v>1950</v>
      </c>
      <c r="J510" s="188" t="s">
        <v>1951</v>
      </c>
      <c r="K510" s="210">
        <v>1</v>
      </c>
      <c r="L510" s="313">
        <v>44197</v>
      </c>
      <c r="M510" s="316">
        <v>44545</v>
      </c>
      <c r="N510" s="39">
        <f t="shared" si="19"/>
        <v>50</v>
      </c>
      <c r="O510" s="211">
        <v>0</v>
      </c>
      <c r="P510" s="17" t="s">
        <v>2195</v>
      </c>
      <c r="Q510" s="17"/>
      <c r="R510" s="5" t="s">
        <v>7576</v>
      </c>
      <c r="S510" s="146">
        <f t="shared" si="18"/>
        <v>380</v>
      </c>
      <c r="T510" s="61" t="s">
        <v>937</v>
      </c>
      <c r="U510" s="61" t="s">
        <v>937</v>
      </c>
      <c r="V510" s="91" t="s">
        <v>937</v>
      </c>
      <c r="W510" s="91" t="s">
        <v>937</v>
      </c>
      <c r="X510" s="91" t="s">
        <v>937</v>
      </c>
      <c r="Y510" s="91" t="s">
        <v>937</v>
      </c>
      <c r="Z510" s="91" t="s">
        <v>937</v>
      </c>
      <c r="AA510" s="91" t="s">
        <v>937</v>
      </c>
      <c r="AB510" s="91" t="s">
        <v>937</v>
      </c>
      <c r="AC510" s="91" t="s">
        <v>937</v>
      </c>
      <c r="AD510" s="91" t="s">
        <v>937</v>
      </c>
      <c r="AE510" s="91" t="s">
        <v>937</v>
      </c>
      <c r="AF510" s="91" t="s">
        <v>937</v>
      </c>
      <c r="AG510" s="91" t="s">
        <v>937</v>
      </c>
      <c r="AH510" s="91" t="s">
        <v>937</v>
      </c>
      <c r="AI510" s="5" t="s">
        <v>2206</v>
      </c>
      <c r="AJ510" s="86" t="s">
        <v>2275</v>
      </c>
      <c r="AK510" s="5" t="s">
        <v>7573</v>
      </c>
      <c r="AL510" s="37" t="s">
        <v>2657</v>
      </c>
      <c r="AM510" s="86" t="s">
        <v>7577</v>
      </c>
      <c r="AN510" s="89" t="s">
        <v>4062</v>
      </c>
      <c r="AO510" s="214" t="s">
        <v>7578</v>
      </c>
      <c r="AP510" s="5" t="s">
        <v>1153</v>
      </c>
      <c r="AQ510" s="5" t="s">
        <v>7437</v>
      </c>
      <c r="AR510" s="5" t="s">
        <v>1153</v>
      </c>
      <c r="AS510" s="5" t="s">
        <v>4285</v>
      </c>
      <c r="AT510" s="5" t="s">
        <v>1153</v>
      </c>
      <c r="AU510" s="5" t="s">
        <v>4285</v>
      </c>
      <c r="AV510" s="5" t="s">
        <v>1153</v>
      </c>
      <c r="AW510" s="5" t="s">
        <v>4285</v>
      </c>
      <c r="AX510" s="5" t="s">
        <v>1153</v>
      </c>
      <c r="AY510" s="5" t="s">
        <v>4285</v>
      </c>
      <c r="AZ510" s="5" t="s">
        <v>1153</v>
      </c>
      <c r="BA510" s="5" t="s">
        <v>4285</v>
      </c>
      <c r="BB510" s="33" t="s">
        <v>1328</v>
      </c>
      <c r="BC510" s="100">
        <v>44529</v>
      </c>
      <c r="BD510" s="33" t="s">
        <v>1808</v>
      </c>
      <c r="BE510" s="100">
        <v>44529</v>
      </c>
      <c r="BF510" s="65" t="s">
        <v>4160</v>
      </c>
      <c r="BG510" s="96" t="s">
        <v>1153</v>
      </c>
      <c r="BH510" s="96" t="s">
        <v>9259</v>
      </c>
      <c r="BI510" s="96" t="s">
        <v>9258</v>
      </c>
      <c r="BJ510" s="44" t="s">
        <v>4368</v>
      </c>
      <c r="BK510" s="104" t="s">
        <v>1153</v>
      </c>
      <c r="BL510" s="104" t="s">
        <v>2141</v>
      </c>
      <c r="BN510" s="17" t="s">
        <v>5291</v>
      </c>
      <c r="BO510" s="17" t="s">
        <v>5292</v>
      </c>
      <c r="BP510" s="17"/>
      <c r="BQ510" s="17"/>
    </row>
    <row r="511" spans="1:69" ht="90" hidden="1" customHeight="1" x14ac:dyDescent="0.25">
      <c r="A511" s="106" t="s">
        <v>2141</v>
      </c>
      <c r="B511" s="35" t="s">
        <v>9267</v>
      </c>
      <c r="C511" s="100">
        <v>44109</v>
      </c>
      <c r="D511" s="100" t="s">
        <v>4288</v>
      </c>
      <c r="E511" s="213" t="s">
        <v>1026</v>
      </c>
      <c r="F511" s="89" t="s">
        <v>7579</v>
      </c>
      <c r="G511" s="89" t="s">
        <v>1945</v>
      </c>
      <c r="H511" s="89" t="s">
        <v>1949</v>
      </c>
      <c r="I511" s="89" t="s">
        <v>1950</v>
      </c>
      <c r="J511" s="86" t="s">
        <v>1951</v>
      </c>
      <c r="K511" s="210">
        <v>1</v>
      </c>
      <c r="L511" s="313">
        <v>44197</v>
      </c>
      <c r="M511" s="313">
        <v>44742</v>
      </c>
      <c r="N511" s="39">
        <f t="shared" si="19"/>
        <v>26</v>
      </c>
      <c r="O511" s="107">
        <v>1</v>
      </c>
      <c r="P511" s="17" t="s">
        <v>2195</v>
      </c>
      <c r="Q511" s="17"/>
      <c r="R511" s="5" t="s">
        <v>7580</v>
      </c>
      <c r="S511" s="146">
        <f t="shared" si="18"/>
        <v>119</v>
      </c>
      <c r="T511" s="61" t="s">
        <v>937</v>
      </c>
      <c r="U511" s="61" t="s">
        <v>937</v>
      </c>
      <c r="V511" s="91" t="s">
        <v>937</v>
      </c>
      <c r="W511" s="91" t="s">
        <v>937</v>
      </c>
      <c r="X511" s="91" t="s">
        <v>937</v>
      </c>
      <c r="Y511" s="91" t="s">
        <v>937</v>
      </c>
      <c r="Z511" s="91" t="s">
        <v>937</v>
      </c>
      <c r="AA511" s="91" t="s">
        <v>937</v>
      </c>
      <c r="AB511" s="91" t="s">
        <v>937</v>
      </c>
      <c r="AC511" s="91" t="s">
        <v>937</v>
      </c>
      <c r="AD511" s="91" t="s">
        <v>937</v>
      </c>
      <c r="AE511" s="91" t="s">
        <v>937</v>
      </c>
      <c r="AF511" s="91" t="s">
        <v>937</v>
      </c>
      <c r="AG511" s="91" t="s">
        <v>937</v>
      </c>
      <c r="AH511" s="91" t="s">
        <v>937</v>
      </c>
      <c r="AI511" s="5" t="s">
        <v>2206</v>
      </c>
      <c r="AJ511" s="86" t="s">
        <v>2275</v>
      </c>
      <c r="AK511" s="5" t="s">
        <v>7573</v>
      </c>
      <c r="AL511" s="37" t="s">
        <v>2657</v>
      </c>
      <c r="AM511" s="86" t="s">
        <v>7577</v>
      </c>
      <c r="AN511" s="89" t="s">
        <v>4062</v>
      </c>
      <c r="AO511" s="214" t="s">
        <v>7578</v>
      </c>
      <c r="AP511" s="5" t="s">
        <v>8932</v>
      </c>
      <c r="AQ511" s="5" t="s">
        <v>7581</v>
      </c>
      <c r="AR511" s="5" t="s">
        <v>4293</v>
      </c>
      <c r="AS511" s="5" t="s">
        <v>7582</v>
      </c>
      <c r="AT511" s="37" t="s">
        <v>8933</v>
      </c>
      <c r="AU511" s="5" t="s">
        <v>7583</v>
      </c>
      <c r="AV511" s="5" t="s">
        <v>1153</v>
      </c>
      <c r="AW511" s="5" t="s">
        <v>5095</v>
      </c>
      <c r="AX511" s="5" t="s">
        <v>1153</v>
      </c>
      <c r="AY511" s="5" t="s">
        <v>5095</v>
      </c>
      <c r="AZ511" s="5" t="s">
        <v>1153</v>
      </c>
      <c r="BA511" s="5" t="s">
        <v>5095</v>
      </c>
      <c r="BB511" s="33" t="s">
        <v>781</v>
      </c>
      <c r="BC511" s="100">
        <v>44767</v>
      </c>
      <c r="BD511" s="33" t="s">
        <v>903</v>
      </c>
      <c r="BE511" s="120"/>
      <c r="BF511" s="121"/>
      <c r="BG511" s="121"/>
      <c r="BH511" s="121"/>
      <c r="BI511" s="121"/>
      <c r="BJ511" s="44" t="s">
        <v>956</v>
      </c>
      <c r="BK511" s="120"/>
      <c r="BL511" s="120"/>
      <c r="BN511" s="17" t="s">
        <v>5291</v>
      </c>
      <c r="BO511" s="17" t="s">
        <v>5292</v>
      </c>
      <c r="BP511" s="17"/>
      <c r="BQ511" s="17"/>
    </row>
    <row r="512" spans="1:69" ht="90" hidden="1" customHeight="1" x14ac:dyDescent="0.25">
      <c r="A512" s="106" t="s">
        <v>2142</v>
      </c>
      <c r="B512" s="35" t="s">
        <v>9267</v>
      </c>
      <c r="C512" s="100">
        <v>44109</v>
      </c>
      <c r="D512" s="47" t="s">
        <v>4288</v>
      </c>
      <c r="E512" s="209" t="s">
        <v>1026</v>
      </c>
      <c r="F512" s="86" t="s">
        <v>7564</v>
      </c>
      <c r="G512" s="86" t="s">
        <v>1945</v>
      </c>
      <c r="H512" s="86" t="s">
        <v>1952</v>
      </c>
      <c r="I512" s="86" t="s">
        <v>1953</v>
      </c>
      <c r="J512" s="86" t="s">
        <v>1954</v>
      </c>
      <c r="K512" s="210">
        <v>1</v>
      </c>
      <c r="L512" s="313">
        <v>44197</v>
      </c>
      <c r="M512" s="313">
        <v>44348</v>
      </c>
      <c r="N512" s="39">
        <f t="shared" si="19"/>
        <v>22</v>
      </c>
      <c r="O512" s="211">
        <v>0</v>
      </c>
      <c r="P512" s="17" t="s">
        <v>2195</v>
      </c>
      <c r="Q512" s="17" t="s">
        <v>2196</v>
      </c>
      <c r="R512" s="5" t="s">
        <v>7584</v>
      </c>
      <c r="S512" s="146">
        <f t="shared" si="18"/>
        <v>298</v>
      </c>
      <c r="T512" s="61" t="s">
        <v>937</v>
      </c>
      <c r="U512" s="61" t="s">
        <v>937</v>
      </c>
      <c r="V512" s="91" t="s">
        <v>937</v>
      </c>
      <c r="W512" s="91" t="s">
        <v>937</v>
      </c>
      <c r="X512" s="91" t="s">
        <v>937</v>
      </c>
      <c r="Y512" s="91" t="s">
        <v>937</v>
      </c>
      <c r="Z512" s="91" t="s">
        <v>937</v>
      </c>
      <c r="AA512" s="91" t="s">
        <v>937</v>
      </c>
      <c r="AB512" s="91" t="s">
        <v>937</v>
      </c>
      <c r="AC512" s="91" t="s">
        <v>937</v>
      </c>
      <c r="AD512" s="91" t="s">
        <v>937</v>
      </c>
      <c r="AE512" s="91" t="s">
        <v>937</v>
      </c>
      <c r="AF512" s="91" t="s">
        <v>937</v>
      </c>
      <c r="AG512" s="91" t="s">
        <v>937</v>
      </c>
      <c r="AH512" s="91" t="s">
        <v>937</v>
      </c>
      <c r="AI512" s="5" t="s">
        <v>2206</v>
      </c>
      <c r="AJ512" s="86" t="s">
        <v>2276</v>
      </c>
      <c r="AK512" s="5" t="s">
        <v>7566</v>
      </c>
      <c r="AL512" s="37" t="s">
        <v>2616</v>
      </c>
      <c r="AM512" s="5" t="s">
        <v>7585</v>
      </c>
      <c r="AN512" s="5" t="s">
        <v>2616</v>
      </c>
      <c r="AO512" s="65" t="s">
        <v>3860</v>
      </c>
      <c r="AP512" s="5" t="s">
        <v>1153</v>
      </c>
      <c r="AQ512" s="65" t="s">
        <v>4279</v>
      </c>
      <c r="AR512" s="5" t="s">
        <v>1153</v>
      </c>
      <c r="AS512" s="65" t="s">
        <v>3860</v>
      </c>
      <c r="AT512" s="65" t="s">
        <v>1153</v>
      </c>
      <c r="AU512" s="65" t="s">
        <v>3860</v>
      </c>
      <c r="AV512" s="65" t="s">
        <v>1153</v>
      </c>
      <c r="AW512" s="65" t="s">
        <v>3860</v>
      </c>
      <c r="AX512" s="65" t="s">
        <v>1153</v>
      </c>
      <c r="AY512" s="65" t="s">
        <v>3860</v>
      </c>
      <c r="AZ512" s="65" t="s">
        <v>1153</v>
      </c>
      <c r="BA512" s="65" t="s">
        <v>3860</v>
      </c>
      <c r="BB512" s="33" t="s">
        <v>1328</v>
      </c>
      <c r="BC512" s="100">
        <v>44377</v>
      </c>
      <c r="BD512" s="33" t="s">
        <v>1808</v>
      </c>
      <c r="BE512" s="100">
        <v>44377</v>
      </c>
      <c r="BF512" s="65" t="s">
        <v>4161</v>
      </c>
      <c r="BG512" s="96" t="s">
        <v>1153</v>
      </c>
      <c r="BH512" s="96" t="s">
        <v>9246</v>
      </c>
      <c r="BI512" s="96" t="s">
        <v>9258</v>
      </c>
      <c r="BJ512" s="44" t="s">
        <v>4368</v>
      </c>
      <c r="BK512" s="104" t="s">
        <v>1153</v>
      </c>
      <c r="BL512" s="104" t="s">
        <v>2142</v>
      </c>
      <c r="BN512" s="143" t="s">
        <v>5291</v>
      </c>
      <c r="BO512" s="143" t="s">
        <v>5292</v>
      </c>
      <c r="BP512" s="143"/>
      <c r="BQ512" s="143"/>
    </row>
    <row r="513" spans="1:69" ht="90" hidden="1" customHeight="1" x14ac:dyDescent="0.25">
      <c r="A513" s="32" t="s">
        <v>2142</v>
      </c>
      <c r="B513" s="35" t="s">
        <v>9267</v>
      </c>
      <c r="C513" s="47">
        <v>44109</v>
      </c>
      <c r="D513" s="47" t="s">
        <v>4288</v>
      </c>
      <c r="E513" s="209" t="s">
        <v>1026</v>
      </c>
      <c r="F513" s="86" t="s">
        <v>7586</v>
      </c>
      <c r="G513" s="86" t="s">
        <v>1945</v>
      </c>
      <c r="H513" s="86" t="s">
        <v>1952</v>
      </c>
      <c r="I513" s="86" t="s">
        <v>2646</v>
      </c>
      <c r="J513" s="188" t="s">
        <v>1954</v>
      </c>
      <c r="K513" s="210">
        <v>1</v>
      </c>
      <c r="L513" s="313">
        <v>44197</v>
      </c>
      <c r="M513" s="316">
        <v>44545</v>
      </c>
      <c r="N513" s="39">
        <f t="shared" si="19"/>
        <v>50</v>
      </c>
      <c r="O513" s="110">
        <v>8.0000000000000002E-3</v>
      </c>
      <c r="P513" s="17" t="s">
        <v>2195</v>
      </c>
      <c r="Q513" s="17"/>
      <c r="R513" s="5" t="s">
        <v>7576</v>
      </c>
      <c r="S513" s="146">
        <f t="shared" si="18"/>
        <v>380</v>
      </c>
      <c r="T513" s="61" t="s">
        <v>937</v>
      </c>
      <c r="U513" s="61" t="s">
        <v>937</v>
      </c>
      <c r="V513" s="91" t="s">
        <v>937</v>
      </c>
      <c r="W513" s="91" t="s">
        <v>937</v>
      </c>
      <c r="X513" s="91" t="s">
        <v>937</v>
      </c>
      <c r="Y513" s="91" t="s">
        <v>937</v>
      </c>
      <c r="Z513" s="91" t="s">
        <v>937</v>
      </c>
      <c r="AA513" s="91" t="s">
        <v>937</v>
      </c>
      <c r="AB513" s="91" t="s">
        <v>937</v>
      </c>
      <c r="AC513" s="91" t="s">
        <v>937</v>
      </c>
      <c r="AD513" s="91" t="s">
        <v>937</v>
      </c>
      <c r="AE513" s="91" t="s">
        <v>937</v>
      </c>
      <c r="AF513" s="91" t="s">
        <v>937</v>
      </c>
      <c r="AG513" s="91" t="s">
        <v>937</v>
      </c>
      <c r="AH513" s="91" t="s">
        <v>937</v>
      </c>
      <c r="AI513" s="5" t="s">
        <v>2206</v>
      </c>
      <c r="AJ513" s="86" t="s">
        <v>2276</v>
      </c>
      <c r="AK513" s="5" t="s">
        <v>7566</v>
      </c>
      <c r="AL513" s="37" t="s">
        <v>2658</v>
      </c>
      <c r="AM513" s="5" t="s">
        <v>7587</v>
      </c>
      <c r="AN513" s="5" t="s">
        <v>8934</v>
      </c>
      <c r="AO513" s="5" t="s">
        <v>7588</v>
      </c>
      <c r="AP513" s="5" t="s">
        <v>1153</v>
      </c>
      <c r="AQ513" s="5" t="s">
        <v>7437</v>
      </c>
      <c r="AR513" s="5" t="s">
        <v>1153</v>
      </c>
      <c r="AS513" s="5" t="s">
        <v>4285</v>
      </c>
      <c r="AT513" s="5" t="s">
        <v>1153</v>
      </c>
      <c r="AU513" s="5" t="s">
        <v>4285</v>
      </c>
      <c r="AV513" s="5" t="s">
        <v>1153</v>
      </c>
      <c r="AW513" s="5" t="s">
        <v>4285</v>
      </c>
      <c r="AX513" s="5" t="s">
        <v>1153</v>
      </c>
      <c r="AY513" s="5" t="s">
        <v>4285</v>
      </c>
      <c r="AZ513" s="5" t="s">
        <v>1153</v>
      </c>
      <c r="BA513" s="5" t="s">
        <v>4285</v>
      </c>
      <c r="BB513" s="33" t="s">
        <v>1328</v>
      </c>
      <c r="BC513" s="100">
        <v>44529</v>
      </c>
      <c r="BD513" s="33" t="s">
        <v>1808</v>
      </c>
      <c r="BE513" s="100">
        <v>44529</v>
      </c>
      <c r="BF513" s="65" t="s">
        <v>4160</v>
      </c>
      <c r="BG513" s="96" t="s">
        <v>1153</v>
      </c>
      <c r="BH513" s="96" t="s">
        <v>9259</v>
      </c>
      <c r="BI513" s="96" t="s">
        <v>9258</v>
      </c>
      <c r="BJ513" s="44" t="s">
        <v>4368</v>
      </c>
      <c r="BK513" s="104" t="s">
        <v>1153</v>
      </c>
      <c r="BL513" s="104" t="s">
        <v>2142</v>
      </c>
      <c r="BN513" s="17" t="s">
        <v>5291</v>
      </c>
      <c r="BO513" s="17" t="s">
        <v>5292</v>
      </c>
      <c r="BP513" s="17"/>
      <c r="BQ513" s="17"/>
    </row>
    <row r="514" spans="1:69" ht="90" hidden="1" customHeight="1" x14ac:dyDescent="0.25">
      <c r="A514" s="32" t="s">
        <v>2142</v>
      </c>
      <c r="B514" s="35" t="s">
        <v>9267</v>
      </c>
      <c r="C514" s="47">
        <v>44109</v>
      </c>
      <c r="D514" s="47" t="s">
        <v>4288</v>
      </c>
      <c r="E514" s="209" t="s">
        <v>1026</v>
      </c>
      <c r="F514" s="86" t="s">
        <v>7586</v>
      </c>
      <c r="G514" s="86" t="s">
        <v>1960</v>
      </c>
      <c r="H514" s="86" t="s">
        <v>1952</v>
      </c>
      <c r="I514" s="86" t="s">
        <v>2646</v>
      </c>
      <c r="J514" s="86" t="s">
        <v>1954</v>
      </c>
      <c r="K514" s="210">
        <v>1</v>
      </c>
      <c r="L514" s="313">
        <v>44197</v>
      </c>
      <c r="M514" s="313">
        <v>44772</v>
      </c>
      <c r="N514" s="39">
        <f t="shared" si="19"/>
        <v>31</v>
      </c>
      <c r="O514" s="107">
        <v>1</v>
      </c>
      <c r="P514" s="17" t="s">
        <v>2195</v>
      </c>
      <c r="Q514" s="17"/>
      <c r="R514" s="5" t="s">
        <v>7589</v>
      </c>
      <c r="S514" s="146">
        <f t="shared" si="18"/>
        <v>300</v>
      </c>
      <c r="T514" s="91"/>
      <c r="U514" s="91"/>
      <c r="V514" s="91"/>
      <c r="W514" s="91"/>
      <c r="X514" s="91"/>
      <c r="Y514" s="91"/>
      <c r="Z514" s="91"/>
      <c r="AA514" s="91"/>
      <c r="AB514" s="91"/>
      <c r="AC514" s="91"/>
      <c r="AD514" s="91"/>
      <c r="AE514" s="91"/>
      <c r="AF514" s="91"/>
      <c r="AG514" s="91"/>
      <c r="AH514" s="91"/>
      <c r="AI514" s="5"/>
      <c r="AJ514" s="86"/>
      <c r="AK514" s="5" t="s">
        <v>2616</v>
      </c>
      <c r="AL514" s="37" t="s">
        <v>2658</v>
      </c>
      <c r="AM514" s="5" t="s">
        <v>7587</v>
      </c>
      <c r="AN514" s="5" t="s">
        <v>8934</v>
      </c>
      <c r="AO514" s="5" t="s">
        <v>7588</v>
      </c>
      <c r="AP514" s="5" t="s">
        <v>8935</v>
      </c>
      <c r="AQ514" s="5" t="s">
        <v>7590</v>
      </c>
      <c r="AR514" s="5" t="s">
        <v>1153</v>
      </c>
      <c r="AS514" s="5" t="s">
        <v>4278</v>
      </c>
      <c r="AT514" s="5" t="s">
        <v>1153</v>
      </c>
      <c r="AU514" s="5" t="s">
        <v>4278</v>
      </c>
      <c r="AV514" s="5" t="s">
        <v>1153</v>
      </c>
      <c r="AW514" s="5" t="s">
        <v>4278</v>
      </c>
      <c r="AX514" s="5" t="s">
        <v>1153</v>
      </c>
      <c r="AY514" s="5" t="s">
        <v>4278</v>
      </c>
      <c r="AZ514" s="5" t="s">
        <v>1153</v>
      </c>
      <c r="BA514" s="5" t="s">
        <v>4278</v>
      </c>
      <c r="BB514" s="33" t="s">
        <v>3062</v>
      </c>
      <c r="BC514" s="100">
        <v>44578</v>
      </c>
      <c r="BD514" s="33" t="s">
        <v>903</v>
      </c>
      <c r="BE514" s="120"/>
      <c r="BF514" s="121"/>
      <c r="BG514" s="121"/>
      <c r="BH514" s="121"/>
      <c r="BI514" s="121"/>
      <c r="BJ514" s="44" t="s">
        <v>956</v>
      </c>
      <c r="BK514" s="120"/>
      <c r="BL514" s="120"/>
      <c r="BN514" s="17" t="s">
        <v>5291</v>
      </c>
      <c r="BO514" s="17" t="s">
        <v>5292</v>
      </c>
      <c r="BP514" s="17"/>
      <c r="BQ514" s="17"/>
    </row>
    <row r="515" spans="1:69" ht="90" hidden="1" customHeight="1" x14ac:dyDescent="0.25">
      <c r="A515" s="32" t="s">
        <v>2143</v>
      </c>
      <c r="B515" s="35" t="s">
        <v>9267</v>
      </c>
      <c r="C515" s="47">
        <v>44109</v>
      </c>
      <c r="D515" s="47" t="s">
        <v>4288</v>
      </c>
      <c r="E515" s="209" t="s">
        <v>1026</v>
      </c>
      <c r="F515" s="86" t="s">
        <v>7591</v>
      </c>
      <c r="G515" s="86" t="s">
        <v>1955</v>
      </c>
      <c r="H515" s="86" t="s">
        <v>4093</v>
      </c>
      <c r="I515" s="86" t="s">
        <v>1956</v>
      </c>
      <c r="J515" s="188" t="s">
        <v>1957</v>
      </c>
      <c r="K515" s="210">
        <v>1</v>
      </c>
      <c r="L515" s="313">
        <v>44197</v>
      </c>
      <c r="M515" s="313">
        <v>44561</v>
      </c>
      <c r="N515" s="39">
        <f t="shared" si="19"/>
        <v>52</v>
      </c>
      <c r="O515" s="107">
        <v>1</v>
      </c>
      <c r="P515" s="17" t="s">
        <v>2195</v>
      </c>
      <c r="Q515" s="17" t="s">
        <v>2196</v>
      </c>
      <c r="R515" s="5" t="s">
        <v>7592</v>
      </c>
      <c r="S515" s="146">
        <f t="shared" si="18"/>
        <v>356</v>
      </c>
      <c r="T515" s="91"/>
      <c r="U515" s="91"/>
      <c r="V515" s="91" t="s">
        <v>937</v>
      </c>
      <c r="W515" s="91" t="s">
        <v>937</v>
      </c>
      <c r="X515" s="91" t="s">
        <v>937</v>
      </c>
      <c r="Y515" s="91" t="s">
        <v>937</v>
      </c>
      <c r="Z515" s="91" t="s">
        <v>937</v>
      </c>
      <c r="AA515" s="91" t="s">
        <v>937</v>
      </c>
      <c r="AB515" s="91" t="s">
        <v>937</v>
      </c>
      <c r="AC515" s="91" t="s">
        <v>937</v>
      </c>
      <c r="AD515" s="91" t="s">
        <v>937</v>
      </c>
      <c r="AE515" s="91" t="s">
        <v>937</v>
      </c>
      <c r="AF515" s="91" t="s">
        <v>937</v>
      </c>
      <c r="AG515" s="91" t="s">
        <v>937</v>
      </c>
      <c r="AH515" s="91" t="s">
        <v>937</v>
      </c>
      <c r="AI515" s="5" t="s">
        <v>2206</v>
      </c>
      <c r="AJ515" s="86" t="s">
        <v>2277</v>
      </c>
      <c r="AK515" s="5" t="s">
        <v>7593</v>
      </c>
      <c r="AL515" s="37" t="s">
        <v>2659</v>
      </c>
      <c r="AM515" s="5" t="s">
        <v>7594</v>
      </c>
      <c r="AN515" s="5" t="s">
        <v>4063</v>
      </c>
      <c r="AO515" s="98" t="s">
        <v>7595</v>
      </c>
      <c r="AP515" s="5" t="s">
        <v>1153</v>
      </c>
      <c r="AQ515" s="5" t="s">
        <v>4280</v>
      </c>
      <c r="AR515" s="5" t="s">
        <v>1153</v>
      </c>
      <c r="AS515" s="5" t="s">
        <v>4280</v>
      </c>
      <c r="AT515" s="5" t="s">
        <v>1153</v>
      </c>
      <c r="AU515" s="5" t="s">
        <v>4280</v>
      </c>
      <c r="AV515" s="5" t="s">
        <v>1153</v>
      </c>
      <c r="AW515" s="5" t="s">
        <v>4280</v>
      </c>
      <c r="AX515" s="5" t="s">
        <v>1153</v>
      </c>
      <c r="AY515" s="5" t="s">
        <v>4280</v>
      </c>
      <c r="AZ515" s="5" t="s">
        <v>1153</v>
      </c>
      <c r="BA515" s="5" t="s">
        <v>4280</v>
      </c>
      <c r="BB515" s="33" t="s">
        <v>3062</v>
      </c>
      <c r="BC515" s="100">
        <v>44495</v>
      </c>
      <c r="BD515" s="33" t="s">
        <v>903</v>
      </c>
      <c r="BE515" s="120"/>
      <c r="BF515" s="121"/>
      <c r="BG515" s="121"/>
      <c r="BH515" s="121"/>
      <c r="BI515" s="121"/>
      <c r="BJ515" s="44" t="s">
        <v>956</v>
      </c>
      <c r="BK515" s="120"/>
      <c r="BL515" s="120"/>
      <c r="BN515" s="143" t="s">
        <v>5291</v>
      </c>
      <c r="BO515" s="143" t="s">
        <v>5292</v>
      </c>
      <c r="BP515" s="143"/>
      <c r="BQ515" s="143"/>
    </row>
    <row r="516" spans="1:69" ht="90" hidden="1" customHeight="1" x14ac:dyDescent="0.25">
      <c r="A516" s="32" t="s">
        <v>2144</v>
      </c>
      <c r="B516" s="35" t="s">
        <v>9267</v>
      </c>
      <c r="C516" s="47">
        <v>44109</v>
      </c>
      <c r="D516" s="47" t="s">
        <v>4288</v>
      </c>
      <c r="E516" s="209" t="s">
        <v>1026</v>
      </c>
      <c r="F516" s="86" t="s">
        <v>7591</v>
      </c>
      <c r="G516" s="86" t="s">
        <v>7596</v>
      </c>
      <c r="H516" s="86" t="s">
        <v>1958</v>
      </c>
      <c r="I516" s="86" t="s">
        <v>1959</v>
      </c>
      <c r="J516" s="188" t="s">
        <v>2677</v>
      </c>
      <c r="K516" s="210">
        <v>2</v>
      </c>
      <c r="L516" s="313">
        <v>44228</v>
      </c>
      <c r="M516" s="313">
        <v>44560</v>
      </c>
      <c r="N516" s="39">
        <f t="shared" si="19"/>
        <v>48</v>
      </c>
      <c r="O516" s="107">
        <v>2</v>
      </c>
      <c r="P516" s="17" t="s">
        <v>2195</v>
      </c>
      <c r="Q516" s="17" t="s">
        <v>2196</v>
      </c>
      <c r="R516" s="5" t="s">
        <v>7597</v>
      </c>
      <c r="S516" s="146">
        <f t="shared" si="18"/>
        <v>234</v>
      </c>
      <c r="T516" s="91"/>
      <c r="U516" s="91"/>
      <c r="V516" s="91" t="s">
        <v>937</v>
      </c>
      <c r="W516" s="91" t="s">
        <v>937</v>
      </c>
      <c r="X516" s="91" t="s">
        <v>937</v>
      </c>
      <c r="Y516" s="91" t="s">
        <v>937</v>
      </c>
      <c r="Z516" s="91" t="s">
        <v>937</v>
      </c>
      <c r="AA516" s="91" t="s">
        <v>937</v>
      </c>
      <c r="AB516" s="91" t="s">
        <v>937</v>
      </c>
      <c r="AC516" s="91" t="s">
        <v>937</v>
      </c>
      <c r="AD516" s="91" t="s">
        <v>937</v>
      </c>
      <c r="AE516" s="91" t="s">
        <v>937</v>
      </c>
      <c r="AF516" s="91" t="s">
        <v>937</v>
      </c>
      <c r="AG516" s="91" t="s">
        <v>937</v>
      </c>
      <c r="AH516" s="91" t="s">
        <v>937</v>
      </c>
      <c r="AI516" s="5" t="s">
        <v>2206</v>
      </c>
      <c r="AJ516" s="86" t="s">
        <v>2278</v>
      </c>
      <c r="AK516" s="5" t="s">
        <v>7598</v>
      </c>
      <c r="AL516" s="37" t="s">
        <v>2660</v>
      </c>
      <c r="AM516" s="5" t="s">
        <v>7599</v>
      </c>
      <c r="AN516" s="5" t="s">
        <v>4064</v>
      </c>
      <c r="AO516" s="5" t="s">
        <v>7600</v>
      </c>
      <c r="AP516" s="5" t="s">
        <v>8936</v>
      </c>
      <c r="AQ516" s="5" t="s">
        <v>7601</v>
      </c>
      <c r="AR516" s="5" t="s">
        <v>1153</v>
      </c>
      <c r="AS516" s="5" t="s">
        <v>4277</v>
      </c>
      <c r="AT516" s="5" t="s">
        <v>1153</v>
      </c>
      <c r="AU516" s="5" t="s">
        <v>4277</v>
      </c>
      <c r="AV516" s="5" t="s">
        <v>1153</v>
      </c>
      <c r="AW516" s="5" t="s">
        <v>4277</v>
      </c>
      <c r="AX516" s="5" t="s">
        <v>1153</v>
      </c>
      <c r="AY516" s="5" t="s">
        <v>4277</v>
      </c>
      <c r="AZ516" s="5" t="s">
        <v>1153</v>
      </c>
      <c r="BA516" s="5" t="s">
        <v>4277</v>
      </c>
      <c r="BB516" s="33" t="s">
        <v>781</v>
      </c>
      <c r="BC516" s="100">
        <v>44578</v>
      </c>
      <c r="BD516" s="33" t="s">
        <v>903</v>
      </c>
      <c r="BE516" s="120"/>
      <c r="BF516" s="121"/>
      <c r="BG516" s="121"/>
      <c r="BH516" s="121"/>
      <c r="BI516" s="121"/>
      <c r="BJ516" s="44" t="s">
        <v>956</v>
      </c>
      <c r="BK516" s="120"/>
      <c r="BL516" s="120"/>
      <c r="BN516" s="17" t="s">
        <v>5291</v>
      </c>
      <c r="BO516" s="17" t="s">
        <v>5292</v>
      </c>
      <c r="BP516" s="8"/>
      <c r="BQ516" s="8"/>
    </row>
    <row r="517" spans="1:69" ht="90" hidden="1" customHeight="1" x14ac:dyDescent="0.25">
      <c r="A517" s="32" t="s">
        <v>2145</v>
      </c>
      <c r="B517" s="35" t="s">
        <v>9267</v>
      </c>
      <c r="C517" s="47">
        <v>44109</v>
      </c>
      <c r="D517" s="47" t="s">
        <v>4288</v>
      </c>
      <c r="E517" s="209" t="s">
        <v>1026</v>
      </c>
      <c r="F517" s="86" t="s">
        <v>7591</v>
      </c>
      <c r="G517" s="86" t="s">
        <v>1960</v>
      </c>
      <c r="H517" s="86" t="s">
        <v>1961</v>
      </c>
      <c r="I517" s="86" t="s">
        <v>1962</v>
      </c>
      <c r="J517" s="188" t="s">
        <v>1963</v>
      </c>
      <c r="K517" s="210">
        <v>3</v>
      </c>
      <c r="L517" s="313">
        <v>44197</v>
      </c>
      <c r="M517" s="313">
        <v>44561</v>
      </c>
      <c r="N517" s="39">
        <f t="shared" si="19"/>
        <v>52</v>
      </c>
      <c r="O517" s="107">
        <v>3</v>
      </c>
      <c r="P517" s="17" t="s">
        <v>2195</v>
      </c>
      <c r="Q517" s="17" t="s">
        <v>2196</v>
      </c>
      <c r="R517" s="5" t="s">
        <v>7602</v>
      </c>
      <c r="S517" s="146">
        <f t="shared" ref="S517:S580" si="20">LEN(R517)</f>
        <v>218</v>
      </c>
      <c r="T517" s="91"/>
      <c r="U517" s="91"/>
      <c r="V517" s="91" t="s">
        <v>937</v>
      </c>
      <c r="W517" s="91" t="s">
        <v>937</v>
      </c>
      <c r="X517" s="91" t="s">
        <v>937</v>
      </c>
      <c r="Y517" s="91" t="s">
        <v>937</v>
      </c>
      <c r="Z517" s="91" t="s">
        <v>937</v>
      </c>
      <c r="AA517" s="91" t="s">
        <v>937</v>
      </c>
      <c r="AB517" s="91" t="s">
        <v>937</v>
      </c>
      <c r="AC517" s="91" t="s">
        <v>937</v>
      </c>
      <c r="AD517" s="91" t="s">
        <v>937</v>
      </c>
      <c r="AE517" s="91" t="s">
        <v>937</v>
      </c>
      <c r="AF517" s="91" t="s">
        <v>937</v>
      </c>
      <c r="AG517" s="91" t="s">
        <v>937</v>
      </c>
      <c r="AH517" s="91" t="s">
        <v>937</v>
      </c>
      <c r="AI517" s="5" t="s">
        <v>2206</v>
      </c>
      <c r="AJ517" s="86" t="s">
        <v>8937</v>
      </c>
      <c r="AK517" s="5" t="s">
        <v>7603</v>
      </c>
      <c r="AL517" s="37" t="s">
        <v>2661</v>
      </c>
      <c r="AM517" s="5" t="s">
        <v>7604</v>
      </c>
      <c r="AN517" s="5" t="s">
        <v>8938</v>
      </c>
      <c r="AO517" s="5" t="s">
        <v>7605</v>
      </c>
      <c r="AP517" s="5" t="s">
        <v>4175</v>
      </c>
      <c r="AQ517" s="5" t="s">
        <v>7606</v>
      </c>
      <c r="AR517" s="5" t="s">
        <v>1153</v>
      </c>
      <c r="AS517" s="5" t="s">
        <v>4277</v>
      </c>
      <c r="AT517" s="5" t="s">
        <v>1153</v>
      </c>
      <c r="AU517" s="5" t="s">
        <v>4277</v>
      </c>
      <c r="AV517" s="5" t="s">
        <v>1153</v>
      </c>
      <c r="AW517" s="5" t="s">
        <v>4277</v>
      </c>
      <c r="AX517" s="5" t="s">
        <v>1153</v>
      </c>
      <c r="AY517" s="5" t="s">
        <v>4277</v>
      </c>
      <c r="AZ517" s="5" t="s">
        <v>1153</v>
      </c>
      <c r="BA517" s="5" t="s">
        <v>4277</v>
      </c>
      <c r="BB517" s="33" t="s">
        <v>781</v>
      </c>
      <c r="BC517" s="100">
        <v>44578</v>
      </c>
      <c r="BD517" s="33" t="s">
        <v>903</v>
      </c>
      <c r="BE517" s="120"/>
      <c r="BF517" s="121"/>
      <c r="BG517" s="121"/>
      <c r="BH517" s="121"/>
      <c r="BI517" s="121"/>
      <c r="BJ517" s="8" t="s">
        <v>956</v>
      </c>
      <c r="BK517" s="120"/>
      <c r="BL517" s="120"/>
      <c r="BN517" s="17" t="s">
        <v>5291</v>
      </c>
      <c r="BO517" s="17" t="s">
        <v>5292</v>
      </c>
      <c r="BP517" s="42"/>
      <c r="BQ517" s="42"/>
    </row>
    <row r="518" spans="1:69" ht="90" hidden="1" customHeight="1" x14ac:dyDescent="0.25">
      <c r="A518" s="32" t="s">
        <v>2146</v>
      </c>
      <c r="B518" s="35" t="s">
        <v>9267</v>
      </c>
      <c r="C518" s="47">
        <v>44109</v>
      </c>
      <c r="D518" s="47" t="s">
        <v>4288</v>
      </c>
      <c r="E518" s="209" t="s">
        <v>1115</v>
      </c>
      <c r="F518" s="86" t="s">
        <v>7607</v>
      </c>
      <c r="G518" s="86" t="s">
        <v>1964</v>
      </c>
      <c r="H518" s="86" t="s">
        <v>4094</v>
      </c>
      <c r="I518" s="86" t="s">
        <v>1965</v>
      </c>
      <c r="J518" s="188" t="s">
        <v>1966</v>
      </c>
      <c r="K518" s="210">
        <v>2</v>
      </c>
      <c r="L518" s="313">
        <v>44166</v>
      </c>
      <c r="M518" s="313">
        <v>44531</v>
      </c>
      <c r="N518" s="39">
        <f t="shared" ref="N518:N581" si="21">+WEEKNUM(M518-L518)</f>
        <v>53</v>
      </c>
      <c r="O518" s="107">
        <v>2</v>
      </c>
      <c r="P518" s="17" t="s">
        <v>44</v>
      </c>
      <c r="Q518" s="17"/>
      <c r="R518" s="5" t="s">
        <v>7608</v>
      </c>
      <c r="S518" s="146">
        <f t="shared" si="20"/>
        <v>344</v>
      </c>
      <c r="T518" s="91"/>
      <c r="U518" s="91"/>
      <c r="V518" s="91" t="s">
        <v>937</v>
      </c>
      <c r="W518" s="91" t="s">
        <v>937</v>
      </c>
      <c r="X518" s="91" t="s">
        <v>937</v>
      </c>
      <c r="Y518" s="91" t="s">
        <v>937</v>
      </c>
      <c r="Z518" s="91" t="s">
        <v>937</v>
      </c>
      <c r="AA518" s="91" t="s">
        <v>937</v>
      </c>
      <c r="AB518" s="91" t="s">
        <v>937</v>
      </c>
      <c r="AC518" s="91" t="s">
        <v>937</v>
      </c>
      <c r="AD518" s="91" t="s">
        <v>937</v>
      </c>
      <c r="AE518" s="91" t="s">
        <v>937</v>
      </c>
      <c r="AF518" s="91" t="s">
        <v>937</v>
      </c>
      <c r="AG518" s="91" t="s">
        <v>937</v>
      </c>
      <c r="AH518" s="91" t="s">
        <v>937</v>
      </c>
      <c r="AI518" s="5" t="s">
        <v>2206</v>
      </c>
      <c r="AJ518" s="5" t="s">
        <v>1845</v>
      </c>
      <c r="AK518" s="5" t="s">
        <v>7609</v>
      </c>
      <c r="AL518" s="5" t="s">
        <v>8939</v>
      </c>
      <c r="AM518" s="5" t="s">
        <v>7610</v>
      </c>
      <c r="AN518" s="8" t="s">
        <v>4024</v>
      </c>
      <c r="AO518" s="5" t="s">
        <v>7611</v>
      </c>
      <c r="AP518" s="5" t="s">
        <v>8940</v>
      </c>
      <c r="AQ518" s="5" t="s">
        <v>7612</v>
      </c>
      <c r="AR518" s="5" t="s">
        <v>1153</v>
      </c>
      <c r="AS518" s="5" t="s">
        <v>4277</v>
      </c>
      <c r="AT518" s="5" t="s">
        <v>1153</v>
      </c>
      <c r="AU518" s="5" t="s">
        <v>4277</v>
      </c>
      <c r="AV518" s="5" t="s">
        <v>1153</v>
      </c>
      <c r="AW518" s="5" t="s">
        <v>4277</v>
      </c>
      <c r="AX518" s="5" t="s">
        <v>1153</v>
      </c>
      <c r="AY518" s="5" t="s">
        <v>4277</v>
      </c>
      <c r="AZ518" s="5" t="s">
        <v>1153</v>
      </c>
      <c r="BA518" s="5" t="s">
        <v>4277</v>
      </c>
      <c r="BB518" s="33" t="s">
        <v>781</v>
      </c>
      <c r="BC518" s="100">
        <v>44566</v>
      </c>
      <c r="BD518" s="33" t="s">
        <v>903</v>
      </c>
      <c r="BE518" s="120"/>
      <c r="BF518" s="121"/>
      <c r="BG518" s="121"/>
      <c r="BH518" s="121"/>
      <c r="BI518" s="121"/>
      <c r="BJ518" s="8" t="s">
        <v>956</v>
      </c>
      <c r="BK518" s="120"/>
      <c r="BL518" s="120"/>
      <c r="BN518" s="17" t="s">
        <v>5293</v>
      </c>
      <c r="BO518" s="17" t="s">
        <v>5294</v>
      </c>
      <c r="BP518" s="17"/>
      <c r="BQ518" s="17"/>
    </row>
    <row r="519" spans="1:69" ht="90" hidden="1" customHeight="1" x14ac:dyDescent="0.25">
      <c r="A519" s="32" t="s">
        <v>2147</v>
      </c>
      <c r="B519" s="35" t="s">
        <v>9267</v>
      </c>
      <c r="C519" s="47">
        <v>44109</v>
      </c>
      <c r="D519" s="47" t="s">
        <v>4288</v>
      </c>
      <c r="E519" s="209" t="s">
        <v>1029</v>
      </c>
      <c r="F519" s="86" t="s">
        <v>7613</v>
      </c>
      <c r="G519" s="86" t="s">
        <v>1967</v>
      </c>
      <c r="H519" s="86" t="s">
        <v>1968</v>
      </c>
      <c r="I519" s="86" t="s">
        <v>1969</v>
      </c>
      <c r="J519" s="188" t="s">
        <v>1970</v>
      </c>
      <c r="K519" s="210">
        <v>2</v>
      </c>
      <c r="L519" s="313">
        <v>44166</v>
      </c>
      <c r="M519" s="313">
        <v>44531</v>
      </c>
      <c r="N519" s="39">
        <f t="shared" si="21"/>
        <v>53</v>
      </c>
      <c r="O519" s="107">
        <v>2</v>
      </c>
      <c r="P519" s="17" t="s">
        <v>44</v>
      </c>
      <c r="Q519" s="17"/>
      <c r="R519" s="5" t="s">
        <v>7614</v>
      </c>
      <c r="S519" s="146">
        <f t="shared" si="20"/>
        <v>225</v>
      </c>
      <c r="T519" s="91"/>
      <c r="U519" s="91"/>
      <c r="V519" s="91" t="s">
        <v>937</v>
      </c>
      <c r="W519" s="91" t="s">
        <v>937</v>
      </c>
      <c r="X519" s="91" t="s">
        <v>937</v>
      </c>
      <c r="Y519" s="91" t="s">
        <v>937</v>
      </c>
      <c r="Z519" s="91" t="s">
        <v>937</v>
      </c>
      <c r="AA519" s="91" t="s">
        <v>937</v>
      </c>
      <c r="AB519" s="91" t="s">
        <v>937</v>
      </c>
      <c r="AC519" s="91" t="s">
        <v>937</v>
      </c>
      <c r="AD519" s="91" t="s">
        <v>937</v>
      </c>
      <c r="AE519" s="91" t="s">
        <v>937</v>
      </c>
      <c r="AF519" s="91" t="s">
        <v>937</v>
      </c>
      <c r="AG519" s="91" t="s">
        <v>937</v>
      </c>
      <c r="AH519" s="91" t="s">
        <v>937</v>
      </c>
      <c r="AI519" s="5" t="s">
        <v>2206</v>
      </c>
      <c r="AJ519" s="5" t="s">
        <v>1845</v>
      </c>
      <c r="AK519" s="5" t="s">
        <v>7609</v>
      </c>
      <c r="AL519" s="5" t="s">
        <v>8941</v>
      </c>
      <c r="AM519" s="5" t="s">
        <v>7615</v>
      </c>
      <c r="AN519" s="8" t="s">
        <v>4025</v>
      </c>
      <c r="AO519" s="5" t="s">
        <v>7616</v>
      </c>
      <c r="AP519" s="5" t="s">
        <v>4240</v>
      </c>
      <c r="AQ519" s="5" t="s">
        <v>7617</v>
      </c>
      <c r="AR519" s="5" t="s">
        <v>1153</v>
      </c>
      <c r="AS519" s="5" t="s">
        <v>4277</v>
      </c>
      <c r="AT519" s="5" t="s">
        <v>1153</v>
      </c>
      <c r="AU519" s="5" t="s">
        <v>4277</v>
      </c>
      <c r="AV519" s="5" t="s">
        <v>1153</v>
      </c>
      <c r="AW519" s="5" t="s">
        <v>4277</v>
      </c>
      <c r="AX519" s="5" t="s">
        <v>1153</v>
      </c>
      <c r="AY519" s="5" t="s">
        <v>4277</v>
      </c>
      <c r="AZ519" s="5" t="s">
        <v>1153</v>
      </c>
      <c r="BA519" s="5" t="s">
        <v>4277</v>
      </c>
      <c r="BB519" s="33" t="s">
        <v>781</v>
      </c>
      <c r="BC519" s="100">
        <v>44566</v>
      </c>
      <c r="BD519" s="33" t="s">
        <v>903</v>
      </c>
      <c r="BE519" s="120"/>
      <c r="BF519" s="121"/>
      <c r="BG519" s="121"/>
      <c r="BH519" s="121"/>
      <c r="BI519" s="121"/>
      <c r="BJ519" s="8" t="s">
        <v>956</v>
      </c>
      <c r="BK519" s="120"/>
      <c r="BL519" s="120"/>
      <c r="BN519" s="17" t="s">
        <v>5295</v>
      </c>
      <c r="BO519" s="17" t="s">
        <v>5296</v>
      </c>
      <c r="BP519" s="17" t="s">
        <v>5297</v>
      </c>
      <c r="BQ519" s="17"/>
    </row>
    <row r="520" spans="1:69" ht="90" hidden="1" customHeight="1" x14ac:dyDescent="0.25">
      <c r="A520" s="32" t="s">
        <v>2148</v>
      </c>
      <c r="B520" s="35" t="s">
        <v>9267</v>
      </c>
      <c r="C520" s="47">
        <v>44109</v>
      </c>
      <c r="D520" s="47" t="s">
        <v>4288</v>
      </c>
      <c r="E520" s="209" t="s">
        <v>1029</v>
      </c>
      <c r="F520" s="86" t="s">
        <v>7613</v>
      </c>
      <c r="G520" s="86" t="s">
        <v>1967</v>
      </c>
      <c r="H520" s="86" t="s">
        <v>1971</v>
      </c>
      <c r="I520" s="86" t="s">
        <v>1972</v>
      </c>
      <c r="J520" s="188" t="s">
        <v>1966</v>
      </c>
      <c r="K520" s="210">
        <v>2</v>
      </c>
      <c r="L520" s="313">
        <v>44166</v>
      </c>
      <c r="M520" s="313">
        <v>44531</v>
      </c>
      <c r="N520" s="39">
        <f t="shared" si="21"/>
        <v>53</v>
      </c>
      <c r="O520" s="107">
        <v>2</v>
      </c>
      <c r="P520" s="17" t="s">
        <v>44</v>
      </c>
      <c r="Q520" s="17"/>
      <c r="R520" s="5" t="s">
        <v>7618</v>
      </c>
      <c r="S520" s="146">
        <f t="shared" si="20"/>
        <v>288</v>
      </c>
      <c r="T520" s="91"/>
      <c r="U520" s="91"/>
      <c r="V520" s="91" t="s">
        <v>937</v>
      </c>
      <c r="W520" s="91" t="s">
        <v>937</v>
      </c>
      <c r="X520" s="91" t="s">
        <v>937</v>
      </c>
      <c r="Y520" s="91" t="s">
        <v>937</v>
      </c>
      <c r="Z520" s="91" t="s">
        <v>937</v>
      </c>
      <c r="AA520" s="91" t="s">
        <v>937</v>
      </c>
      <c r="AB520" s="91" t="s">
        <v>937</v>
      </c>
      <c r="AC520" s="91" t="s">
        <v>937</v>
      </c>
      <c r="AD520" s="91" t="s">
        <v>937</v>
      </c>
      <c r="AE520" s="91" t="s">
        <v>937</v>
      </c>
      <c r="AF520" s="91" t="s">
        <v>937</v>
      </c>
      <c r="AG520" s="91" t="s">
        <v>937</v>
      </c>
      <c r="AH520" s="91" t="s">
        <v>937</v>
      </c>
      <c r="AI520" s="5" t="s">
        <v>2206</v>
      </c>
      <c r="AJ520" s="5" t="s">
        <v>2262</v>
      </c>
      <c r="AK520" s="5" t="s">
        <v>7619</v>
      </c>
      <c r="AL520" s="5" t="s">
        <v>2807</v>
      </c>
      <c r="AM520" s="5" t="s">
        <v>7620</v>
      </c>
      <c r="AN520" s="8" t="s">
        <v>4024</v>
      </c>
      <c r="AO520" s="5" t="s">
        <v>7621</v>
      </c>
      <c r="AP520" s="5" t="s">
        <v>4241</v>
      </c>
      <c r="AQ520" s="5" t="s">
        <v>7622</v>
      </c>
      <c r="AR520" s="5" t="s">
        <v>1153</v>
      </c>
      <c r="AS520" s="5" t="s">
        <v>4277</v>
      </c>
      <c r="AT520" s="5" t="s">
        <v>1153</v>
      </c>
      <c r="AU520" s="5" t="s">
        <v>4277</v>
      </c>
      <c r="AV520" s="5" t="s">
        <v>1153</v>
      </c>
      <c r="AW520" s="5" t="s">
        <v>4277</v>
      </c>
      <c r="AX520" s="5" t="s">
        <v>1153</v>
      </c>
      <c r="AY520" s="5" t="s">
        <v>4277</v>
      </c>
      <c r="AZ520" s="5" t="s">
        <v>1153</v>
      </c>
      <c r="BA520" s="5" t="s">
        <v>4277</v>
      </c>
      <c r="BB520" s="33" t="s">
        <v>781</v>
      </c>
      <c r="BC520" s="100">
        <v>44566</v>
      </c>
      <c r="BD520" s="33" t="s">
        <v>903</v>
      </c>
      <c r="BE520" s="120"/>
      <c r="BF520" s="121"/>
      <c r="BG520" s="121"/>
      <c r="BH520" s="121"/>
      <c r="BI520" s="121"/>
      <c r="BJ520" s="8" t="s">
        <v>956</v>
      </c>
      <c r="BK520" s="120"/>
      <c r="BL520" s="120"/>
      <c r="BN520" s="17" t="s">
        <v>5295</v>
      </c>
      <c r="BO520" s="17" t="s">
        <v>5296</v>
      </c>
      <c r="BP520" s="17" t="s">
        <v>5297</v>
      </c>
      <c r="BQ520" s="17"/>
    </row>
    <row r="521" spans="1:69" ht="90" hidden="1" customHeight="1" x14ac:dyDescent="0.25">
      <c r="A521" s="106" t="s">
        <v>2149</v>
      </c>
      <c r="B521" s="35" t="s">
        <v>9267</v>
      </c>
      <c r="C521" s="100">
        <v>44109</v>
      </c>
      <c r="D521" s="47" t="s">
        <v>4288</v>
      </c>
      <c r="E521" s="209" t="s">
        <v>1030</v>
      </c>
      <c r="F521" s="86" t="s">
        <v>7623</v>
      </c>
      <c r="G521" s="86" t="s">
        <v>7624</v>
      </c>
      <c r="H521" s="86" t="s">
        <v>1973</v>
      </c>
      <c r="I521" s="86" t="s">
        <v>1974</v>
      </c>
      <c r="J521" s="86" t="s">
        <v>1975</v>
      </c>
      <c r="K521" s="182">
        <v>17</v>
      </c>
      <c r="L521" s="313">
        <v>44197</v>
      </c>
      <c r="M521" s="313">
        <v>44377</v>
      </c>
      <c r="N521" s="39">
        <f t="shared" si="21"/>
        <v>26</v>
      </c>
      <c r="O521" s="211">
        <v>0</v>
      </c>
      <c r="P521" s="17" t="s">
        <v>2195</v>
      </c>
      <c r="Q521" s="17" t="s">
        <v>2196</v>
      </c>
      <c r="R521" s="5" t="s">
        <v>7625</v>
      </c>
      <c r="S521" s="146">
        <f t="shared" si="20"/>
        <v>298</v>
      </c>
      <c r="T521" s="61" t="s">
        <v>937</v>
      </c>
      <c r="U521" s="61" t="s">
        <v>937</v>
      </c>
      <c r="V521" s="91" t="s">
        <v>937</v>
      </c>
      <c r="W521" s="91" t="s">
        <v>937</v>
      </c>
      <c r="X521" s="91" t="s">
        <v>937</v>
      </c>
      <c r="Y521" s="91" t="s">
        <v>937</v>
      </c>
      <c r="Z521" s="91" t="s">
        <v>937</v>
      </c>
      <c r="AA521" s="91" t="s">
        <v>937</v>
      </c>
      <c r="AB521" s="91" t="s">
        <v>937</v>
      </c>
      <c r="AC521" s="91" t="s">
        <v>937</v>
      </c>
      <c r="AD521" s="91" t="s">
        <v>937</v>
      </c>
      <c r="AE521" s="91" t="s">
        <v>937</v>
      </c>
      <c r="AF521" s="91" t="s">
        <v>937</v>
      </c>
      <c r="AG521" s="91" t="s">
        <v>937</v>
      </c>
      <c r="AH521" s="91" t="s">
        <v>937</v>
      </c>
      <c r="AI521" s="5" t="s">
        <v>2206</v>
      </c>
      <c r="AJ521" s="86" t="s">
        <v>2279</v>
      </c>
      <c r="AK521" s="5" t="s">
        <v>7626</v>
      </c>
      <c r="AL521" s="5" t="s">
        <v>2616</v>
      </c>
      <c r="AM521" s="5" t="s">
        <v>7627</v>
      </c>
      <c r="AN521" s="5" t="s">
        <v>2616</v>
      </c>
      <c r="AO521" s="65" t="s">
        <v>3860</v>
      </c>
      <c r="AP521" s="5" t="s">
        <v>1153</v>
      </c>
      <c r="AQ521" s="65" t="s">
        <v>3860</v>
      </c>
      <c r="AR521" s="65" t="s">
        <v>1153</v>
      </c>
      <c r="AS521" s="65" t="s">
        <v>3860</v>
      </c>
      <c r="AT521" s="65" t="s">
        <v>1153</v>
      </c>
      <c r="AU521" s="65" t="s">
        <v>3860</v>
      </c>
      <c r="AV521" s="65" t="s">
        <v>1153</v>
      </c>
      <c r="AW521" s="65" t="s">
        <v>3860</v>
      </c>
      <c r="AX521" s="65" t="s">
        <v>1153</v>
      </c>
      <c r="AY521" s="65" t="s">
        <v>3860</v>
      </c>
      <c r="AZ521" s="65" t="s">
        <v>1153</v>
      </c>
      <c r="BA521" s="65" t="s">
        <v>3860</v>
      </c>
      <c r="BB521" s="33" t="s">
        <v>1328</v>
      </c>
      <c r="BC521" s="100">
        <v>44377</v>
      </c>
      <c r="BD521" s="33" t="s">
        <v>1808</v>
      </c>
      <c r="BE521" s="100">
        <v>44377</v>
      </c>
      <c r="BF521" s="65" t="s">
        <v>4161</v>
      </c>
      <c r="BG521" s="96" t="s">
        <v>1153</v>
      </c>
      <c r="BH521" s="96" t="s">
        <v>9246</v>
      </c>
      <c r="BI521" s="96" t="s">
        <v>9258</v>
      </c>
      <c r="BJ521" s="44" t="s">
        <v>4368</v>
      </c>
      <c r="BK521" s="104" t="s">
        <v>1153</v>
      </c>
      <c r="BL521" s="104" t="s">
        <v>2149</v>
      </c>
      <c r="BN521" s="17" t="s">
        <v>5289</v>
      </c>
      <c r="BO521" s="17" t="s">
        <v>5298</v>
      </c>
      <c r="BP521" s="17" t="s">
        <v>5299</v>
      </c>
      <c r="BQ521" s="17"/>
    </row>
    <row r="522" spans="1:69" ht="90" hidden="1" customHeight="1" x14ac:dyDescent="0.25">
      <c r="A522" s="32" t="s">
        <v>2149</v>
      </c>
      <c r="B522" s="35" t="s">
        <v>9267</v>
      </c>
      <c r="C522" s="47">
        <v>44109</v>
      </c>
      <c r="D522" s="47" t="s">
        <v>4288</v>
      </c>
      <c r="E522" s="209" t="s">
        <v>1030</v>
      </c>
      <c r="F522" s="86" t="s">
        <v>7623</v>
      </c>
      <c r="G522" s="86" t="s">
        <v>7624</v>
      </c>
      <c r="H522" s="86" t="s">
        <v>1973</v>
      </c>
      <c r="I522" s="86" t="s">
        <v>2647</v>
      </c>
      <c r="J522" s="188" t="s">
        <v>2648</v>
      </c>
      <c r="K522" s="215">
        <v>1</v>
      </c>
      <c r="L522" s="313">
        <v>44197</v>
      </c>
      <c r="M522" s="316">
        <v>44438</v>
      </c>
      <c r="N522" s="39">
        <f t="shared" si="21"/>
        <v>35</v>
      </c>
      <c r="O522" s="118">
        <v>1</v>
      </c>
      <c r="P522" s="17" t="s">
        <v>2195</v>
      </c>
      <c r="Q522" s="17"/>
      <c r="R522" s="5" t="s">
        <v>7628</v>
      </c>
      <c r="S522" s="146">
        <f t="shared" si="20"/>
        <v>112</v>
      </c>
      <c r="T522" s="91"/>
      <c r="U522" s="91"/>
      <c r="V522" s="91"/>
      <c r="W522" s="91"/>
      <c r="X522" s="91"/>
      <c r="Y522" s="91"/>
      <c r="Z522" s="91"/>
      <c r="AA522" s="91"/>
      <c r="AB522" s="91"/>
      <c r="AC522" s="91"/>
      <c r="AD522" s="91"/>
      <c r="AE522" s="91"/>
      <c r="AF522" s="91"/>
      <c r="AG522" s="91"/>
      <c r="AH522" s="91"/>
      <c r="AI522" s="5"/>
      <c r="AJ522" s="86"/>
      <c r="AK522" s="5" t="s">
        <v>7629</v>
      </c>
      <c r="AL522" s="37" t="s">
        <v>2662</v>
      </c>
      <c r="AM522" s="5" t="s">
        <v>7630</v>
      </c>
      <c r="AN522" s="5" t="s">
        <v>4065</v>
      </c>
      <c r="AO522" s="5" t="s">
        <v>7631</v>
      </c>
      <c r="AP522" s="5" t="s">
        <v>1153</v>
      </c>
      <c r="AQ522" s="5" t="s">
        <v>4127</v>
      </c>
      <c r="AR522" s="5" t="s">
        <v>1153</v>
      </c>
      <c r="AS522" s="5" t="s">
        <v>4127</v>
      </c>
      <c r="AT522" s="5" t="s">
        <v>1153</v>
      </c>
      <c r="AU522" s="5" t="s">
        <v>4127</v>
      </c>
      <c r="AV522" s="5" t="s">
        <v>1153</v>
      </c>
      <c r="AW522" s="5" t="s">
        <v>4127</v>
      </c>
      <c r="AX522" s="5" t="s">
        <v>1153</v>
      </c>
      <c r="AY522" s="5" t="s">
        <v>4127</v>
      </c>
      <c r="AZ522" s="5" t="s">
        <v>1153</v>
      </c>
      <c r="BA522" s="5" t="s">
        <v>4127</v>
      </c>
      <c r="BB522" s="33" t="s">
        <v>781</v>
      </c>
      <c r="BC522" s="100">
        <v>44495</v>
      </c>
      <c r="BD522" s="33" t="s">
        <v>903</v>
      </c>
      <c r="BE522" s="120"/>
      <c r="BF522" s="121"/>
      <c r="BG522" s="121"/>
      <c r="BH522" s="121"/>
      <c r="BI522" s="121"/>
      <c r="BJ522" s="8" t="s">
        <v>956</v>
      </c>
      <c r="BK522" s="120"/>
      <c r="BL522" s="120"/>
      <c r="BN522" s="17" t="s">
        <v>5289</v>
      </c>
      <c r="BO522" s="17" t="s">
        <v>5298</v>
      </c>
      <c r="BP522" s="17" t="s">
        <v>5299</v>
      </c>
      <c r="BQ522" s="17"/>
    </row>
    <row r="523" spans="1:69" ht="90" hidden="1" customHeight="1" x14ac:dyDescent="0.25">
      <c r="A523" s="32" t="s">
        <v>2150</v>
      </c>
      <c r="B523" s="35" t="s">
        <v>9267</v>
      </c>
      <c r="C523" s="47">
        <v>44109</v>
      </c>
      <c r="D523" s="47" t="s">
        <v>4288</v>
      </c>
      <c r="E523" s="209" t="s">
        <v>1030</v>
      </c>
      <c r="F523" s="86" t="s">
        <v>7623</v>
      </c>
      <c r="G523" s="86" t="s">
        <v>7624</v>
      </c>
      <c r="H523" s="86" t="s">
        <v>1976</v>
      </c>
      <c r="I523" s="86" t="s">
        <v>1977</v>
      </c>
      <c r="J523" s="188" t="s">
        <v>1978</v>
      </c>
      <c r="K523" s="216">
        <v>1</v>
      </c>
      <c r="L523" s="313">
        <v>44197</v>
      </c>
      <c r="M523" s="313">
        <v>44561</v>
      </c>
      <c r="N523" s="39">
        <f t="shared" si="21"/>
        <v>52</v>
      </c>
      <c r="O523" s="118">
        <v>1</v>
      </c>
      <c r="P523" s="17" t="s">
        <v>2195</v>
      </c>
      <c r="Q523" s="17" t="s">
        <v>2196</v>
      </c>
      <c r="R523" s="5" t="s">
        <v>7632</v>
      </c>
      <c r="S523" s="146">
        <f t="shared" si="20"/>
        <v>206</v>
      </c>
      <c r="T523" s="91"/>
      <c r="U523" s="91"/>
      <c r="V523" s="91" t="s">
        <v>937</v>
      </c>
      <c r="W523" s="91" t="s">
        <v>937</v>
      </c>
      <c r="X523" s="91" t="s">
        <v>937</v>
      </c>
      <c r="Y523" s="91" t="s">
        <v>937</v>
      </c>
      <c r="Z523" s="91" t="s">
        <v>937</v>
      </c>
      <c r="AA523" s="91" t="s">
        <v>937</v>
      </c>
      <c r="AB523" s="91" t="s">
        <v>937</v>
      </c>
      <c r="AC523" s="91" t="s">
        <v>937</v>
      </c>
      <c r="AD523" s="91" t="s">
        <v>937</v>
      </c>
      <c r="AE523" s="91" t="s">
        <v>937</v>
      </c>
      <c r="AF523" s="91" t="s">
        <v>937</v>
      </c>
      <c r="AG523" s="91" t="s">
        <v>937</v>
      </c>
      <c r="AH523" s="91" t="s">
        <v>937</v>
      </c>
      <c r="AI523" s="5" t="s">
        <v>2206</v>
      </c>
      <c r="AJ523" s="86" t="s">
        <v>2280</v>
      </c>
      <c r="AK523" s="5" t="s">
        <v>7633</v>
      </c>
      <c r="AL523" s="37" t="s">
        <v>2663</v>
      </c>
      <c r="AM523" s="5" t="s">
        <v>7634</v>
      </c>
      <c r="AN523" s="5" t="s">
        <v>4066</v>
      </c>
      <c r="AO523" s="5" t="s">
        <v>7451</v>
      </c>
      <c r="AP523" s="5" t="s">
        <v>8942</v>
      </c>
      <c r="AQ523" s="5" t="s">
        <v>7635</v>
      </c>
      <c r="AR523" s="5" t="s">
        <v>1153</v>
      </c>
      <c r="AS523" s="5" t="s">
        <v>4277</v>
      </c>
      <c r="AT523" s="5" t="s">
        <v>1153</v>
      </c>
      <c r="AU523" s="5" t="s">
        <v>4277</v>
      </c>
      <c r="AV523" s="5" t="s">
        <v>1153</v>
      </c>
      <c r="AW523" s="5" t="s">
        <v>4277</v>
      </c>
      <c r="AX523" s="5" t="s">
        <v>1153</v>
      </c>
      <c r="AY523" s="5" t="s">
        <v>4277</v>
      </c>
      <c r="AZ523" s="5" t="s">
        <v>1153</v>
      </c>
      <c r="BA523" s="5" t="s">
        <v>4277</v>
      </c>
      <c r="BB523" s="33" t="s">
        <v>781</v>
      </c>
      <c r="BC523" s="100">
        <v>44578</v>
      </c>
      <c r="BD523" s="33" t="s">
        <v>903</v>
      </c>
      <c r="BE523" s="120"/>
      <c r="BF523" s="121"/>
      <c r="BG523" s="121"/>
      <c r="BH523" s="121"/>
      <c r="BI523" s="121"/>
      <c r="BJ523" s="8" t="s">
        <v>956</v>
      </c>
      <c r="BK523" s="120"/>
      <c r="BL523" s="120"/>
      <c r="BN523" s="143" t="s">
        <v>5289</v>
      </c>
      <c r="BO523" s="143" t="s">
        <v>5298</v>
      </c>
      <c r="BP523" s="143" t="s">
        <v>5299</v>
      </c>
      <c r="BQ523" s="143"/>
    </row>
    <row r="524" spans="1:69" ht="90" hidden="1" customHeight="1" x14ac:dyDescent="0.25">
      <c r="A524" s="32" t="s">
        <v>2151</v>
      </c>
      <c r="B524" s="35" t="s">
        <v>9267</v>
      </c>
      <c r="C524" s="47">
        <v>44109</v>
      </c>
      <c r="D524" s="47" t="s">
        <v>4288</v>
      </c>
      <c r="E524" s="209" t="s">
        <v>1030</v>
      </c>
      <c r="F524" s="86" t="s">
        <v>7623</v>
      </c>
      <c r="G524" s="86" t="s">
        <v>7636</v>
      </c>
      <c r="H524" s="86" t="s">
        <v>1979</v>
      </c>
      <c r="I524" s="86" t="s">
        <v>1980</v>
      </c>
      <c r="J524" s="188" t="s">
        <v>1981</v>
      </c>
      <c r="K524" s="210">
        <v>1</v>
      </c>
      <c r="L524" s="313">
        <v>44197</v>
      </c>
      <c r="M524" s="313">
        <v>44561</v>
      </c>
      <c r="N524" s="39">
        <f t="shared" si="21"/>
        <v>52</v>
      </c>
      <c r="O524" s="107">
        <v>1</v>
      </c>
      <c r="P524" s="17" t="s">
        <v>2195</v>
      </c>
      <c r="Q524" s="17" t="s">
        <v>2196</v>
      </c>
      <c r="R524" s="5" t="s">
        <v>7637</v>
      </c>
      <c r="S524" s="146">
        <f t="shared" si="20"/>
        <v>276</v>
      </c>
      <c r="T524" s="91"/>
      <c r="U524" s="91"/>
      <c r="V524" s="91" t="s">
        <v>937</v>
      </c>
      <c r="W524" s="91" t="s">
        <v>937</v>
      </c>
      <c r="X524" s="91" t="s">
        <v>937</v>
      </c>
      <c r="Y524" s="91" t="s">
        <v>937</v>
      </c>
      <c r="Z524" s="91" t="s">
        <v>937</v>
      </c>
      <c r="AA524" s="91" t="s">
        <v>937</v>
      </c>
      <c r="AB524" s="91" t="s">
        <v>937</v>
      </c>
      <c r="AC524" s="91" t="s">
        <v>937</v>
      </c>
      <c r="AD524" s="91" t="s">
        <v>937</v>
      </c>
      <c r="AE524" s="91" t="s">
        <v>937</v>
      </c>
      <c r="AF524" s="91" t="s">
        <v>937</v>
      </c>
      <c r="AG524" s="91" t="s">
        <v>937</v>
      </c>
      <c r="AH524" s="91" t="s">
        <v>937</v>
      </c>
      <c r="AI524" s="5" t="s">
        <v>2206</v>
      </c>
      <c r="AJ524" s="86" t="s">
        <v>2281</v>
      </c>
      <c r="AK524" s="5" t="s">
        <v>7638</v>
      </c>
      <c r="AL524" s="37" t="s">
        <v>2659</v>
      </c>
      <c r="AM524" s="5" t="s">
        <v>7639</v>
      </c>
      <c r="AN524" s="5" t="s">
        <v>4066</v>
      </c>
      <c r="AO524" s="5" t="s">
        <v>7451</v>
      </c>
      <c r="AP524" s="5" t="s">
        <v>4173</v>
      </c>
      <c r="AQ524" s="5" t="s">
        <v>7640</v>
      </c>
      <c r="AR524" s="5" t="s">
        <v>4294</v>
      </c>
      <c r="AS524" s="5" t="s">
        <v>7641</v>
      </c>
      <c r="AT524" s="5" t="s">
        <v>1153</v>
      </c>
      <c r="AU524" s="5" t="s">
        <v>9294</v>
      </c>
      <c r="AV524" s="5" t="s">
        <v>1153</v>
      </c>
      <c r="AW524" s="5" t="s">
        <v>9294</v>
      </c>
      <c r="AX524" s="5" t="s">
        <v>1153</v>
      </c>
      <c r="AY524" s="5" t="s">
        <v>9294</v>
      </c>
      <c r="AZ524" s="5" t="s">
        <v>1153</v>
      </c>
      <c r="BA524" s="5" t="s">
        <v>9294</v>
      </c>
      <c r="BB524" s="33" t="s">
        <v>902</v>
      </c>
      <c r="BC524" s="100">
        <v>44652</v>
      </c>
      <c r="BD524" s="33" t="s">
        <v>903</v>
      </c>
      <c r="BE524" s="120"/>
      <c r="BF524" s="121"/>
      <c r="BG524" s="121"/>
      <c r="BH524" s="121"/>
      <c r="BI524" s="121"/>
      <c r="BJ524" s="8" t="s">
        <v>956</v>
      </c>
      <c r="BK524" s="120"/>
      <c r="BL524" s="120"/>
      <c r="BN524" s="17" t="s">
        <v>5289</v>
      </c>
      <c r="BO524" s="17" t="s">
        <v>5298</v>
      </c>
      <c r="BP524" s="17" t="s">
        <v>5299</v>
      </c>
      <c r="BQ524" s="17"/>
    </row>
    <row r="525" spans="1:69" ht="90" hidden="1" customHeight="1" x14ac:dyDescent="0.25">
      <c r="A525" s="32" t="s">
        <v>2152</v>
      </c>
      <c r="B525" s="35" t="s">
        <v>9267</v>
      </c>
      <c r="C525" s="47">
        <v>44109</v>
      </c>
      <c r="D525" s="47" t="s">
        <v>4288</v>
      </c>
      <c r="E525" s="209" t="s">
        <v>1030</v>
      </c>
      <c r="F525" s="86" t="s">
        <v>7623</v>
      </c>
      <c r="G525" s="86" t="s">
        <v>7642</v>
      </c>
      <c r="H525" s="86" t="s">
        <v>1982</v>
      </c>
      <c r="I525" s="86" t="s">
        <v>1983</v>
      </c>
      <c r="J525" s="188" t="s">
        <v>1984</v>
      </c>
      <c r="K525" s="210">
        <v>1</v>
      </c>
      <c r="L525" s="313">
        <v>44197</v>
      </c>
      <c r="M525" s="313">
        <v>44561</v>
      </c>
      <c r="N525" s="39">
        <f t="shared" si="21"/>
        <v>52</v>
      </c>
      <c r="O525" s="110">
        <v>0</v>
      </c>
      <c r="P525" s="17" t="s">
        <v>2195</v>
      </c>
      <c r="Q525" s="17" t="s">
        <v>2196</v>
      </c>
      <c r="R525" s="5" t="s">
        <v>7643</v>
      </c>
      <c r="S525" s="146">
        <f t="shared" si="20"/>
        <v>179</v>
      </c>
      <c r="T525" s="61" t="s">
        <v>937</v>
      </c>
      <c r="U525" s="61" t="s">
        <v>937</v>
      </c>
      <c r="V525" s="91" t="s">
        <v>937</v>
      </c>
      <c r="W525" s="91" t="s">
        <v>937</v>
      </c>
      <c r="X525" s="91" t="s">
        <v>937</v>
      </c>
      <c r="Y525" s="91" t="s">
        <v>937</v>
      </c>
      <c r="Z525" s="91" t="s">
        <v>937</v>
      </c>
      <c r="AA525" s="91" t="s">
        <v>937</v>
      </c>
      <c r="AB525" s="91" t="s">
        <v>937</v>
      </c>
      <c r="AC525" s="91" t="s">
        <v>937</v>
      </c>
      <c r="AD525" s="91" t="s">
        <v>937</v>
      </c>
      <c r="AE525" s="91" t="s">
        <v>937</v>
      </c>
      <c r="AF525" s="91" t="s">
        <v>937</v>
      </c>
      <c r="AG525" s="91" t="s">
        <v>937</v>
      </c>
      <c r="AH525" s="91" t="s">
        <v>937</v>
      </c>
      <c r="AI525" s="5" t="s">
        <v>2206</v>
      </c>
      <c r="AJ525" s="86" t="s">
        <v>2282</v>
      </c>
      <c r="AK525" s="5" t="s">
        <v>7644</v>
      </c>
      <c r="AL525" s="37" t="s">
        <v>2659</v>
      </c>
      <c r="AM525" s="5" t="s">
        <v>7645</v>
      </c>
      <c r="AN525" s="5" t="s">
        <v>4066</v>
      </c>
      <c r="AO525" s="5" t="s">
        <v>7451</v>
      </c>
      <c r="AP525" s="5" t="s">
        <v>4174</v>
      </c>
      <c r="AQ525" s="5" t="s">
        <v>7646</v>
      </c>
      <c r="AR525" s="5" t="s">
        <v>8943</v>
      </c>
      <c r="AS525" s="5" t="s">
        <v>7647</v>
      </c>
      <c r="AT525" s="93" t="s">
        <v>1153</v>
      </c>
      <c r="AU525" s="93" t="s">
        <v>4803</v>
      </c>
      <c r="AV525" s="93" t="s">
        <v>1153</v>
      </c>
      <c r="AW525" s="93" t="s">
        <v>4803</v>
      </c>
      <c r="AX525" s="93" t="s">
        <v>1153</v>
      </c>
      <c r="AY525" s="93" t="s">
        <v>4803</v>
      </c>
      <c r="AZ525" s="93" t="s">
        <v>1153</v>
      </c>
      <c r="BA525" s="93" t="s">
        <v>4803</v>
      </c>
      <c r="BB525" s="33" t="s">
        <v>1328</v>
      </c>
      <c r="BC525" s="100">
        <v>44677</v>
      </c>
      <c r="BD525" s="33" t="s">
        <v>1808</v>
      </c>
      <c r="BE525" s="100">
        <v>44677</v>
      </c>
      <c r="BF525" s="65" t="s">
        <v>4359</v>
      </c>
      <c r="BG525" s="96" t="s">
        <v>1153</v>
      </c>
      <c r="BH525" s="8" t="s">
        <v>9247</v>
      </c>
      <c r="BI525" s="96" t="s">
        <v>9258</v>
      </c>
      <c r="BJ525" s="44" t="s">
        <v>4368</v>
      </c>
      <c r="BK525" s="104" t="s">
        <v>1153</v>
      </c>
      <c r="BL525" s="104" t="s">
        <v>2152</v>
      </c>
      <c r="BN525" s="17" t="s">
        <v>5289</v>
      </c>
      <c r="BO525" s="17" t="s">
        <v>5298</v>
      </c>
      <c r="BP525" s="17" t="s">
        <v>5299</v>
      </c>
      <c r="BQ525" s="17"/>
    </row>
    <row r="526" spans="1:69" ht="90" hidden="1" customHeight="1" x14ac:dyDescent="0.25">
      <c r="A526" s="106" t="s">
        <v>2152</v>
      </c>
      <c r="B526" s="35" t="s">
        <v>9267</v>
      </c>
      <c r="C526" s="100">
        <v>44109</v>
      </c>
      <c r="D526" s="100" t="s">
        <v>4288</v>
      </c>
      <c r="E526" s="213" t="s">
        <v>1030</v>
      </c>
      <c r="F526" s="89" t="s">
        <v>7648</v>
      </c>
      <c r="G526" s="89" t="s">
        <v>7649</v>
      </c>
      <c r="H526" s="89" t="s">
        <v>1982</v>
      </c>
      <c r="I526" s="89" t="s">
        <v>1983</v>
      </c>
      <c r="J526" s="188" t="s">
        <v>1984</v>
      </c>
      <c r="K526" s="210">
        <v>2</v>
      </c>
      <c r="L526" s="313">
        <v>44197</v>
      </c>
      <c r="M526" s="313">
        <v>44926</v>
      </c>
      <c r="N526" s="39">
        <f t="shared" si="21"/>
        <v>53</v>
      </c>
      <c r="O526" s="107">
        <v>2</v>
      </c>
      <c r="P526" s="17" t="s">
        <v>2195</v>
      </c>
      <c r="Q526" s="17" t="s">
        <v>2196</v>
      </c>
      <c r="R526" s="5" t="s">
        <v>7650</v>
      </c>
      <c r="S526" s="146">
        <f t="shared" si="20"/>
        <v>206</v>
      </c>
      <c r="T526" s="61" t="s">
        <v>937</v>
      </c>
      <c r="U526" s="61" t="s">
        <v>937</v>
      </c>
      <c r="V526" s="91" t="s">
        <v>937</v>
      </c>
      <c r="W526" s="91" t="s">
        <v>937</v>
      </c>
      <c r="X526" s="91" t="s">
        <v>937</v>
      </c>
      <c r="Y526" s="91" t="s">
        <v>937</v>
      </c>
      <c r="Z526" s="91" t="s">
        <v>937</v>
      </c>
      <c r="AA526" s="91" t="s">
        <v>937</v>
      </c>
      <c r="AB526" s="91" t="s">
        <v>937</v>
      </c>
      <c r="AC526" s="91" t="s">
        <v>937</v>
      </c>
      <c r="AD526" s="91" t="s">
        <v>937</v>
      </c>
      <c r="AE526" s="91" t="s">
        <v>937</v>
      </c>
      <c r="AF526" s="91" t="s">
        <v>937</v>
      </c>
      <c r="AG526" s="91" t="s">
        <v>937</v>
      </c>
      <c r="AH526" s="91" t="s">
        <v>937</v>
      </c>
      <c r="AI526" s="5" t="s">
        <v>2206</v>
      </c>
      <c r="AJ526" s="86" t="s">
        <v>2282</v>
      </c>
      <c r="AK526" s="5" t="s">
        <v>7644</v>
      </c>
      <c r="AL526" s="37" t="s">
        <v>2659</v>
      </c>
      <c r="AM526" s="5" t="s">
        <v>7645</v>
      </c>
      <c r="AN526" s="5" t="s">
        <v>4066</v>
      </c>
      <c r="AO526" s="5" t="s">
        <v>7451</v>
      </c>
      <c r="AP526" s="5" t="s">
        <v>4174</v>
      </c>
      <c r="AQ526" s="5" t="s">
        <v>7646</v>
      </c>
      <c r="AR526" s="5" t="s">
        <v>8943</v>
      </c>
      <c r="AS526" s="5" t="s">
        <v>7647</v>
      </c>
      <c r="AT526" s="5" t="s">
        <v>4938</v>
      </c>
      <c r="AU526" s="5" t="s">
        <v>7651</v>
      </c>
      <c r="AV526" s="5" t="s">
        <v>1153</v>
      </c>
      <c r="AW526" s="5" t="s">
        <v>5095</v>
      </c>
      <c r="AX526" s="5" t="s">
        <v>1153</v>
      </c>
      <c r="AY526" s="5" t="s">
        <v>5095</v>
      </c>
      <c r="AZ526" s="5" t="s">
        <v>1153</v>
      </c>
      <c r="BA526" s="5" t="s">
        <v>5095</v>
      </c>
      <c r="BB526" s="33" t="s">
        <v>3062</v>
      </c>
      <c r="BC526" s="100">
        <v>44761</v>
      </c>
      <c r="BD526" s="33" t="s">
        <v>903</v>
      </c>
      <c r="BE526" s="120"/>
      <c r="BF526" s="121"/>
      <c r="BG526" s="121"/>
      <c r="BH526" s="121"/>
      <c r="BI526" s="121"/>
      <c r="BJ526" s="8" t="s">
        <v>956</v>
      </c>
      <c r="BK526" s="120"/>
      <c r="BL526" s="120"/>
      <c r="BN526" s="17" t="s">
        <v>5289</v>
      </c>
      <c r="BO526" s="17" t="s">
        <v>5298</v>
      </c>
      <c r="BP526" s="17" t="s">
        <v>5299</v>
      </c>
      <c r="BQ526" s="17"/>
    </row>
    <row r="527" spans="1:69" ht="90" hidden="1" customHeight="1" x14ac:dyDescent="0.25">
      <c r="A527" s="106" t="s">
        <v>2153</v>
      </c>
      <c r="B527" s="35" t="s">
        <v>9267</v>
      </c>
      <c r="C527" s="100">
        <v>44109</v>
      </c>
      <c r="D527" s="47" t="s">
        <v>4288</v>
      </c>
      <c r="E527" s="209" t="s">
        <v>1031</v>
      </c>
      <c r="F527" s="86" t="s">
        <v>7652</v>
      </c>
      <c r="G527" s="86" t="s">
        <v>1985</v>
      </c>
      <c r="H527" s="86" t="s">
        <v>1986</v>
      </c>
      <c r="I527" s="86" t="s">
        <v>1987</v>
      </c>
      <c r="J527" s="86" t="s">
        <v>1988</v>
      </c>
      <c r="K527" s="210">
        <v>1</v>
      </c>
      <c r="L527" s="313">
        <v>44197</v>
      </c>
      <c r="M527" s="313">
        <v>44285</v>
      </c>
      <c r="N527" s="39">
        <f t="shared" si="21"/>
        <v>13</v>
      </c>
      <c r="O527" s="211">
        <v>0</v>
      </c>
      <c r="P527" s="17" t="s">
        <v>2195</v>
      </c>
      <c r="Q527" s="17"/>
      <c r="R527" s="5" t="s">
        <v>7653</v>
      </c>
      <c r="S527" s="146">
        <f t="shared" si="20"/>
        <v>298</v>
      </c>
      <c r="T527" s="61" t="s">
        <v>937</v>
      </c>
      <c r="U527" s="61" t="s">
        <v>937</v>
      </c>
      <c r="V527" s="91" t="s">
        <v>937</v>
      </c>
      <c r="W527" s="91" t="s">
        <v>937</v>
      </c>
      <c r="X527" s="91" t="s">
        <v>937</v>
      </c>
      <c r="Y527" s="91" t="s">
        <v>937</v>
      </c>
      <c r="Z527" s="91" t="s">
        <v>937</v>
      </c>
      <c r="AA527" s="91" t="s">
        <v>937</v>
      </c>
      <c r="AB527" s="91" t="s">
        <v>937</v>
      </c>
      <c r="AC527" s="91" t="s">
        <v>937</v>
      </c>
      <c r="AD527" s="91" t="s">
        <v>937</v>
      </c>
      <c r="AE527" s="91" t="s">
        <v>937</v>
      </c>
      <c r="AF527" s="91" t="s">
        <v>937</v>
      </c>
      <c r="AG527" s="91" t="s">
        <v>937</v>
      </c>
      <c r="AH527" s="91" t="s">
        <v>937</v>
      </c>
      <c r="AI527" s="5" t="s">
        <v>2206</v>
      </c>
      <c r="AJ527" s="86" t="s">
        <v>2283</v>
      </c>
      <c r="AK527" s="5" t="s">
        <v>7654</v>
      </c>
      <c r="AL527" s="37" t="s">
        <v>2616</v>
      </c>
      <c r="AM527" s="86" t="s">
        <v>7655</v>
      </c>
      <c r="AN527" s="5" t="s">
        <v>2616</v>
      </c>
      <c r="AO527" s="65" t="s">
        <v>3860</v>
      </c>
      <c r="AP527" s="5" t="s">
        <v>1153</v>
      </c>
      <c r="AQ527" s="65" t="s">
        <v>3860</v>
      </c>
      <c r="AR527" s="5" t="s">
        <v>1153</v>
      </c>
      <c r="AS527" s="65" t="s">
        <v>3860</v>
      </c>
      <c r="AT527" s="65" t="s">
        <v>1153</v>
      </c>
      <c r="AU527" s="65" t="s">
        <v>3860</v>
      </c>
      <c r="AV527" s="65" t="s">
        <v>1153</v>
      </c>
      <c r="AW527" s="65" t="s">
        <v>3860</v>
      </c>
      <c r="AX527" s="65" t="s">
        <v>1153</v>
      </c>
      <c r="AY527" s="65" t="s">
        <v>3860</v>
      </c>
      <c r="AZ527" s="65" t="s">
        <v>1153</v>
      </c>
      <c r="BA527" s="65" t="s">
        <v>3860</v>
      </c>
      <c r="BB527" s="33" t="s">
        <v>1328</v>
      </c>
      <c r="BC527" s="100">
        <v>44377</v>
      </c>
      <c r="BD527" s="33" t="s">
        <v>1808</v>
      </c>
      <c r="BE527" s="100">
        <v>44377</v>
      </c>
      <c r="BF527" s="65" t="s">
        <v>4161</v>
      </c>
      <c r="BG527" s="96" t="s">
        <v>1153</v>
      </c>
      <c r="BH527" s="96" t="s">
        <v>9246</v>
      </c>
      <c r="BI527" s="96" t="s">
        <v>9258</v>
      </c>
      <c r="BJ527" s="44" t="s">
        <v>4368</v>
      </c>
      <c r="BK527" s="104" t="s">
        <v>1153</v>
      </c>
      <c r="BL527" s="104" t="s">
        <v>2153</v>
      </c>
      <c r="BN527" s="17" t="s">
        <v>5291</v>
      </c>
      <c r="BO527" s="17" t="s">
        <v>5292</v>
      </c>
      <c r="BP527" s="17" t="s">
        <v>5300</v>
      </c>
      <c r="BQ527" s="17"/>
    </row>
    <row r="528" spans="1:69" ht="90" hidden="1" customHeight="1" x14ac:dyDescent="0.25">
      <c r="A528" s="106" t="s">
        <v>2153</v>
      </c>
      <c r="B528" s="35" t="s">
        <v>9267</v>
      </c>
      <c r="C528" s="100">
        <v>44109</v>
      </c>
      <c r="D528" s="47" t="s">
        <v>4288</v>
      </c>
      <c r="E528" s="209" t="s">
        <v>1031</v>
      </c>
      <c r="F528" s="86" t="s">
        <v>7652</v>
      </c>
      <c r="G528" s="86" t="s">
        <v>1985</v>
      </c>
      <c r="H528" s="86" t="s">
        <v>1986</v>
      </c>
      <c r="I528" s="86" t="s">
        <v>1987</v>
      </c>
      <c r="J528" s="188" t="s">
        <v>1988</v>
      </c>
      <c r="K528" s="210">
        <v>2</v>
      </c>
      <c r="L528" s="313">
        <v>44197</v>
      </c>
      <c r="M528" s="316">
        <v>44407</v>
      </c>
      <c r="N528" s="39">
        <f t="shared" si="21"/>
        <v>30</v>
      </c>
      <c r="O528" s="105">
        <v>2</v>
      </c>
      <c r="P528" s="17" t="s">
        <v>2195</v>
      </c>
      <c r="Q528" s="17"/>
      <c r="R528" s="5" t="s">
        <v>7656</v>
      </c>
      <c r="S528" s="146">
        <f t="shared" si="20"/>
        <v>293</v>
      </c>
      <c r="T528" s="91"/>
      <c r="U528" s="91"/>
      <c r="V528" s="91"/>
      <c r="W528" s="91"/>
      <c r="X528" s="91"/>
      <c r="Y528" s="91"/>
      <c r="Z528" s="91"/>
      <c r="AA528" s="91"/>
      <c r="AB528" s="91"/>
      <c r="AC528" s="91"/>
      <c r="AD528" s="91"/>
      <c r="AE528" s="91"/>
      <c r="AF528" s="91"/>
      <c r="AG528" s="91"/>
      <c r="AH528" s="91"/>
      <c r="AI528" s="5"/>
      <c r="AJ528" s="86"/>
      <c r="AK528" s="5" t="s">
        <v>2616</v>
      </c>
      <c r="AL528" s="37" t="s">
        <v>2664</v>
      </c>
      <c r="AM528" s="5" t="s">
        <v>7657</v>
      </c>
      <c r="AN528" s="5" t="s">
        <v>2616</v>
      </c>
      <c r="AO528" s="5" t="s">
        <v>3788</v>
      </c>
      <c r="AP528" s="5" t="s">
        <v>1153</v>
      </c>
      <c r="AQ528" s="5" t="s">
        <v>4281</v>
      </c>
      <c r="AR528" s="5" t="s">
        <v>1153</v>
      </c>
      <c r="AS528" s="5" t="s">
        <v>4281</v>
      </c>
      <c r="AT528" s="5" t="s">
        <v>1153</v>
      </c>
      <c r="AU528" s="5" t="s">
        <v>4281</v>
      </c>
      <c r="AV528" s="5" t="s">
        <v>1153</v>
      </c>
      <c r="AW528" s="5" t="s">
        <v>4281</v>
      </c>
      <c r="AX528" s="5" t="s">
        <v>1153</v>
      </c>
      <c r="AY528" s="5" t="s">
        <v>4281</v>
      </c>
      <c r="AZ528" s="5" t="s">
        <v>1153</v>
      </c>
      <c r="BA528" s="5" t="s">
        <v>4281</v>
      </c>
      <c r="BB528" s="33" t="s">
        <v>3062</v>
      </c>
      <c r="BC528" s="100">
        <v>44389</v>
      </c>
      <c r="BD528" s="33" t="s">
        <v>903</v>
      </c>
      <c r="BE528" s="120"/>
      <c r="BF528" s="121"/>
      <c r="BG528" s="121"/>
      <c r="BH528" s="121"/>
      <c r="BI528" s="121"/>
      <c r="BJ528" s="8" t="s">
        <v>956</v>
      </c>
      <c r="BK528" s="120"/>
      <c r="BL528" s="120"/>
      <c r="BN528" s="17" t="s">
        <v>5291</v>
      </c>
      <c r="BO528" s="17" t="s">
        <v>5292</v>
      </c>
      <c r="BP528" s="17" t="s">
        <v>5300</v>
      </c>
      <c r="BQ528" s="17"/>
    </row>
    <row r="529" spans="1:69" ht="90" hidden="1" customHeight="1" x14ac:dyDescent="0.25">
      <c r="A529" s="106" t="s">
        <v>2154</v>
      </c>
      <c r="B529" s="35" t="s">
        <v>9267</v>
      </c>
      <c r="C529" s="100">
        <v>44109</v>
      </c>
      <c r="D529" s="47" t="s">
        <v>4288</v>
      </c>
      <c r="E529" s="209" t="s">
        <v>1032</v>
      </c>
      <c r="F529" s="86" t="s">
        <v>7658</v>
      </c>
      <c r="G529" s="86" t="s">
        <v>7659</v>
      </c>
      <c r="H529" s="86" t="s">
        <v>1989</v>
      </c>
      <c r="I529" s="86" t="s">
        <v>1990</v>
      </c>
      <c r="J529" s="188" t="s">
        <v>1991</v>
      </c>
      <c r="K529" s="210">
        <v>1</v>
      </c>
      <c r="L529" s="313">
        <v>44197</v>
      </c>
      <c r="M529" s="313">
        <v>44316</v>
      </c>
      <c r="N529" s="39">
        <f t="shared" si="21"/>
        <v>17</v>
      </c>
      <c r="O529" s="105">
        <v>1</v>
      </c>
      <c r="P529" s="17" t="s">
        <v>112</v>
      </c>
      <c r="Q529" s="17"/>
      <c r="R529" s="5" t="s">
        <v>7660</v>
      </c>
      <c r="S529" s="146">
        <f t="shared" si="20"/>
        <v>109</v>
      </c>
      <c r="T529" s="91"/>
      <c r="U529" s="91"/>
      <c r="V529" s="91" t="s">
        <v>937</v>
      </c>
      <c r="W529" s="91" t="s">
        <v>937</v>
      </c>
      <c r="X529" s="91" t="s">
        <v>937</v>
      </c>
      <c r="Y529" s="91" t="s">
        <v>937</v>
      </c>
      <c r="Z529" s="91" t="s">
        <v>937</v>
      </c>
      <c r="AA529" s="91" t="s">
        <v>937</v>
      </c>
      <c r="AB529" s="91" t="s">
        <v>937</v>
      </c>
      <c r="AC529" s="91" t="s">
        <v>937</v>
      </c>
      <c r="AD529" s="91" t="s">
        <v>937</v>
      </c>
      <c r="AE529" s="91" t="s">
        <v>937</v>
      </c>
      <c r="AF529" s="91" t="s">
        <v>937</v>
      </c>
      <c r="AG529" s="91" t="s">
        <v>937</v>
      </c>
      <c r="AH529" s="91" t="s">
        <v>937</v>
      </c>
      <c r="AI529" s="5" t="s">
        <v>2206</v>
      </c>
      <c r="AJ529" s="5" t="s">
        <v>2284</v>
      </c>
      <c r="AK529" s="5" t="s">
        <v>7661</v>
      </c>
      <c r="AL529" s="37" t="s">
        <v>8944</v>
      </c>
      <c r="AM529" s="5" t="s">
        <v>7662</v>
      </c>
      <c r="AN529" s="5" t="s">
        <v>2616</v>
      </c>
      <c r="AO529" s="5" t="s">
        <v>3788</v>
      </c>
      <c r="AP529" s="5" t="s">
        <v>1153</v>
      </c>
      <c r="AQ529" s="5" t="s">
        <v>3788</v>
      </c>
      <c r="AR529" s="5" t="s">
        <v>1153</v>
      </c>
      <c r="AS529" s="5" t="s">
        <v>3788</v>
      </c>
      <c r="AT529" s="5" t="s">
        <v>1153</v>
      </c>
      <c r="AU529" s="5" t="s">
        <v>3788</v>
      </c>
      <c r="AV529" s="5" t="s">
        <v>1153</v>
      </c>
      <c r="AW529" s="5" t="s">
        <v>3788</v>
      </c>
      <c r="AX529" s="5" t="s">
        <v>1153</v>
      </c>
      <c r="AY529" s="5" t="s">
        <v>3788</v>
      </c>
      <c r="AZ529" s="5" t="s">
        <v>1153</v>
      </c>
      <c r="BA529" s="5" t="s">
        <v>3788</v>
      </c>
      <c r="BB529" s="33" t="s">
        <v>781</v>
      </c>
      <c r="BC529" s="100">
        <v>44389</v>
      </c>
      <c r="BD529" s="33" t="s">
        <v>903</v>
      </c>
      <c r="BE529" s="120"/>
      <c r="BF529" s="121"/>
      <c r="BG529" s="121"/>
      <c r="BH529" s="121"/>
      <c r="BI529" s="121"/>
      <c r="BJ529" s="8" t="s">
        <v>956</v>
      </c>
      <c r="BK529" s="120"/>
      <c r="BL529" s="120"/>
      <c r="BN529" s="143" t="s">
        <v>5289</v>
      </c>
      <c r="BO529" s="143" t="s">
        <v>5298</v>
      </c>
      <c r="BP529" s="143" t="s">
        <v>5301</v>
      </c>
      <c r="BQ529" s="143"/>
    </row>
    <row r="530" spans="1:69" ht="90" hidden="1" customHeight="1" x14ac:dyDescent="0.25">
      <c r="A530" s="106" t="s">
        <v>2155</v>
      </c>
      <c r="B530" s="35" t="s">
        <v>9267</v>
      </c>
      <c r="C530" s="100">
        <v>44109</v>
      </c>
      <c r="D530" s="47" t="s">
        <v>4288</v>
      </c>
      <c r="E530" s="209" t="s">
        <v>1032</v>
      </c>
      <c r="F530" s="86" t="s">
        <v>7658</v>
      </c>
      <c r="G530" s="86" t="s">
        <v>7659</v>
      </c>
      <c r="H530" s="86" t="s">
        <v>1992</v>
      </c>
      <c r="I530" s="86" t="s">
        <v>1993</v>
      </c>
      <c r="J530" s="188" t="s">
        <v>1994</v>
      </c>
      <c r="K530" s="210">
        <v>1</v>
      </c>
      <c r="L530" s="313">
        <v>44197</v>
      </c>
      <c r="M530" s="313">
        <v>44316</v>
      </c>
      <c r="N530" s="39">
        <f t="shared" si="21"/>
        <v>17</v>
      </c>
      <c r="O530" s="105">
        <v>1</v>
      </c>
      <c r="P530" s="17" t="s">
        <v>112</v>
      </c>
      <c r="Q530" s="17"/>
      <c r="R530" s="5" t="s">
        <v>7663</v>
      </c>
      <c r="S530" s="146">
        <f t="shared" si="20"/>
        <v>314</v>
      </c>
      <c r="T530" s="91"/>
      <c r="U530" s="91"/>
      <c r="V530" s="91" t="s">
        <v>937</v>
      </c>
      <c r="W530" s="91" t="s">
        <v>937</v>
      </c>
      <c r="X530" s="91" t="s">
        <v>937</v>
      </c>
      <c r="Y530" s="91" t="s">
        <v>937</v>
      </c>
      <c r="Z530" s="91" t="s">
        <v>937</v>
      </c>
      <c r="AA530" s="91" t="s">
        <v>937</v>
      </c>
      <c r="AB530" s="91" t="s">
        <v>937</v>
      </c>
      <c r="AC530" s="91" t="s">
        <v>937</v>
      </c>
      <c r="AD530" s="91" t="s">
        <v>937</v>
      </c>
      <c r="AE530" s="91" t="s">
        <v>937</v>
      </c>
      <c r="AF530" s="91" t="s">
        <v>937</v>
      </c>
      <c r="AG530" s="91" t="s">
        <v>937</v>
      </c>
      <c r="AH530" s="91" t="s">
        <v>937</v>
      </c>
      <c r="AI530" s="5" t="s">
        <v>2206</v>
      </c>
      <c r="AJ530" s="5" t="s">
        <v>8945</v>
      </c>
      <c r="AK530" s="5" t="s">
        <v>7661</v>
      </c>
      <c r="AL530" s="37" t="s">
        <v>2665</v>
      </c>
      <c r="AM530" s="5" t="s">
        <v>7664</v>
      </c>
      <c r="AN530" s="5" t="s">
        <v>2616</v>
      </c>
      <c r="AO530" s="5" t="s">
        <v>3788</v>
      </c>
      <c r="AP530" s="5" t="s">
        <v>1153</v>
      </c>
      <c r="AQ530" s="5" t="s">
        <v>3788</v>
      </c>
      <c r="AR530" s="5" t="s">
        <v>1153</v>
      </c>
      <c r="AS530" s="5" t="s">
        <v>3788</v>
      </c>
      <c r="AT530" s="5" t="s">
        <v>1153</v>
      </c>
      <c r="AU530" s="5" t="s">
        <v>3788</v>
      </c>
      <c r="AV530" s="5" t="s">
        <v>1153</v>
      </c>
      <c r="AW530" s="5" t="s">
        <v>3788</v>
      </c>
      <c r="AX530" s="5" t="s">
        <v>1153</v>
      </c>
      <c r="AY530" s="5" t="s">
        <v>3788</v>
      </c>
      <c r="AZ530" s="5" t="s">
        <v>1153</v>
      </c>
      <c r="BA530" s="5" t="s">
        <v>3788</v>
      </c>
      <c r="BB530" s="33" t="s">
        <v>781</v>
      </c>
      <c r="BC530" s="100">
        <v>44389</v>
      </c>
      <c r="BD530" s="33" t="s">
        <v>903</v>
      </c>
      <c r="BE530" s="120"/>
      <c r="BF530" s="121"/>
      <c r="BG530" s="121"/>
      <c r="BH530" s="121"/>
      <c r="BI530" s="121"/>
      <c r="BJ530" s="8" t="s">
        <v>956</v>
      </c>
      <c r="BK530" s="120"/>
      <c r="BL530" s="120"/>
      <c r="BN530" s="17" t="s">
        <v>5289</v>
      </c>
      <c r="BO530" s="17" t="s">
        <v>5298</v>
      </c>
      <c r="BP530" s="17" t="s">
        <v>5301</v>
      </c>
      <c r="BQ530" s="17"/>
    </row>
    <row r="531" spans="1:69" ht="90" hidden="1" customHeight="1" x14ac:dyDescent="0.25">
      <c r="A531" s="32" t="s">
        <v>2156</v>
      </c>
      <c r="B531" s="35" t="s">
        <v>9267</v>
      </c>
      <c r="C531" s="47">
        <v>44109</v>
      </c>
      <c r="D531" s="47" t="s">
        <v>4288</v>
      </c>
      <c r="E531" s="209" t="s">
        <v>1032</v>
      </c>
      <c r="F531" s="86" t="s">
        <v>7658</v>
      </c>
      <c r="G531" s="86" t="s">
        <v>7659</v>
      </c>
      <c r="H531" s="86" t="s">
        <v>1995</v>
      </c>
      <c r="I531" s="86" t="s">
        <v>1996</v>
      </c>
      <c r="J531" s="188" t="s">
        <v>1997</v>
      </c>
      <c r="K531" s="210">
        <v>1</v>
      </c>
      <c r="L531" s="313">
        <v>44197</v>
      </c>
      <c r="M531" s="313">
        <v>44346</v>
      </c>
      <c r="N531" s="39">
        <f t="shared" si="21"/>
        <v>22</v>
      </c>
      <c r="O531" s="107">
        <v>1</v>
      </c>
      <c r="P531" s="17" t="s">
        <v>112</v>
      </c>
      <c r="Q531" s="17"/>
      <c r="R531" s="5" t="s">
        <v>7665</v>
      </c>
      <c r="S531" s="146">
        <f t="shared" si="20"/>
        <v>280</v>
      </c>
      <c r="T531" s="91"/>
      <c r="U531" s="91"/>
      <c r="V531" s="91" t="s">
        <v>937</v>
      </c>
      <c r="W531" s="91" t="s">
        <v>937</v>
      </c>
      <c r="X531" s="91" t="s">
        <v>937</v>
      </c>
      <c r="Y531" s="91" t="s">
        <v>937</v>
      </c>
      <c r="Z531" s="91" t="s">
        <v>937</v>
      </c>
      <c r="AA531" s="91" t="s">
        <v>937</v>
      </c>
      <c r="AB531" s="91" t="s">
        <v>937</v>
      </c>
      <c r="AC531" s="91" t="s">
        <v>937</v>
      </c>
      <c r="AD531" s="91" t="s">
        <v>937</v>
      </c>
      <c r="AE531" s="91" t="s">
        <v>937</v>
      </c>
      <c r="AF531" s="91" t="s">
        <v>937</v>
      </c>
      <c r="AG531" s="91" t="s">
        <v>937</v>
      </c>
      <c r="AH531" s="91" t="s">
        <v>937</v>
      </c>
      <c r="AI531" s="5" t="s">
        <v>2206</v>
      </c>
      <c r="AJ531" s="5" t="s">
        <v>2284</v>
      </c>
      <c r="AK531" s="5" t="s">
        <v>7666</v>
      </c>
      <c r="AL531" s="37" t="s">
        <v>2666</v>
      </c>
      <c r="AM531" s="5" t="s">
        <v>7667</v>
      </c>
      <c r="AN531" s="5" t="s">
        <v>8946</v>
      </c>
      <c r="AO531" s="5" t="s">
        <v>7668</v>
      </c>
      <c r="AP531" s="5" t="s">
        <v>8947</v>
      </c>
      <c r="AQ531" s="5" t="s">
        <v>7669</v>
      </c>
      <c r="AR531" s="5" t="s">
        <v>937</v>
      </c>
      <c r="AS531" s="5" t="s">
        <v>9300</v>
      </c>
      <c r="AT531" s="5" t="s">
        <v>937</v>
      </c>
      <c r="AU531" s="5" t="s">
        <v>9300</v>
      </c>
      <c r="AV531" s="5" t="s">
        <v>937</v>
      </c>
      <c r="AW531" s="5" t="s">
        <v>9300</v>
      </c>
      <c r="AX531" s="5" t="s">
        <v>937</v>
      </c>
      <c r="AY531" s="5" t="s">
        <v>9300</v>
      </c>
      <c r="AZ531" s="5" t="s">
        <v>937</v>
      </c>
      <c r="BA531" s="5" t="s">
        <v>9300</v>
      </c>
      <c r="BB531" s="33" t="s">
        <v>902</v>
      </c>
      <c r="BC531" s="100">
        <v>44578</v>
      </c>
      <c r="BD531" s="33" t="s">
        <v>903</v>
      </c>
      <c r="BE531" s="120"/>
      <c r="BF531" s="121"/>
      <c r="BG531" s="121"/>
      <c r="BH531" s="121"/>
      <c r="BI531" s="121"/>
      <c r="BJ531" s="8" t="s">
        <v>956</v>
      </c>
      <c r="BK531" s="120"/>
      <c r="BL531" s="120"/>
      <c r="BN531" s="17" t="s">
        <v>5289</v>
      </c>
      <c r="BO531" s="17" t="s">
        <v>5298</v>
      </c>
      <c r="BP531" s="17" t="s">
        <v>5301</v>
      </c>
      <c r="BQ531" s="17"/>
    </row>
    <row r="532" spans="1:69" ht="90" hidden="1" customHeight="1" x14ac:dyDescent="0.25">
      <c r="A532" s="32" t="s">
        <v>2157</v>
      </c>
      <c r="B532" s="35" t="s">
        <v>9267</v>
      </c>
      <c r="C532" s="47">
        <v>44109</v>
      </c>
      <c r="D532" s="47" t="s">
        <v>4288</v>
      </c>
      <c r="E532" s="209" t="s">
        <v>1032</v>
      </c>
      <c r="F532" s="86" t="s">
        <v>7658</v>
      </c>
      <c r="G532" s="86" t="s">
        <v>7659</v>
      </c>
      <c r="H532" s="86" t="s">
        <v>1998</v>
      </c>
      <c r="I532" s="86" t="s">
        <v>1999</v>
      </c>
      <c r="J532" s="188" t="s">
        <v>2000</v>
      </c>
      <c r="K532" s="210">
        <v>1</v>
      </c>
      <c r="L532" s="313">
        <v>44197</v>
      </c>
      <c r="M532" s="313">
        <v>44560</v>
      </c>
      <c r="N532" s="39">
        <f t="shared" si="21"/>
        <v>52</v>
      </c>
      <c r="O532" s="107">
        <v>1</v>
      </c>
      <c r="P532" s="17" t="s">
        <v>112</v>
      </c>
      <c r="Q532" s="17"/>
      <c r="R532" s="5" t="s">
        <v>7670</v>
      </c>
      <c r="S532" s="146">
        <f t="shared" si="20"/>
        <v>227</v>
      </c>
      <c r="T532" s="91"/>
      <c r="U532" s="91"/>
      <c r="V532" s="91" t="s">
        <v>937</v>
      </c>
      <c r="W532" s="91" t="s">
        <v>937</v>
      </c>
      <c r="X532" s="91" t="s">
        <v>937</v>
      </c>
      <c r="Y532" s="91" t="s">
        <v>937</v>
      </c>
      <c r="Z532" s="91" t="s">
        <v>937</v>
      </c>
      <c r="AA532" s="91" t="s">
        <v>937</v>
      </c>
      <c r="AB532" s="91" t="s">
        <v>937</v>
      </c>
      <c r="AC532" s="91" t="s">
        <v>937</v>
      </c>
      <c r="AD532" s="91" t="s">
        <v>937</v>
      </c>
      <c r="AE532" s="91" t="s">
        <v>937</v>
      </c>
      <c r="AF532" s="91" t="s">
        <v>937</v>
      </c>
      <c r="AG532" s="91" t="s">
        <v>937</v>
      </c>
      <c r="AH532" s="91" t="s">
        <v>937</v>
      </c>
      <c r="AI532" s="5" t="s">
        <v>2206</v>
      </c>
      <c r="AJ532" s="5" t="s">
        <v>2284</v>
      </c>
      <c r="AK532" s="5" t="s">
        <v>7671</v>
      </c>
      <c r="AL532" s="37" t="s">
        <v>2667</v>
      </c>
      <c r="AM532" s="5" t="s">
        <v>7672</v>
      </c>
      <c r="AN532" s="5" t="s">
        <v>4067</v>
      </c>
      <c r="AO532" s="5" t="s">
        <v>7451</v>
      </c>
      <c r="AP532" s="5" t="s">
        <v>4176</v>
      </c>
      <c r="AQ532" s="5" t="s">
        <v>7673</v>
      </c>
      <c r="AR532" s="5" t="s">
        <v>1153</v>
      </c>
      <c r="AS532" s="5" t="s">
        <v>4277</v>
      </c>
      <c r="AT532" s="5" t="s">
        <v>1153</v>
      </c>
      <c r="AU532" s="5" t="s">
        <v>4277</v>
      </c>
      <c r="AV532" s="5" t="s">
        <v>1153</v>
      </c>
      <c r="AW532" s="5" t="s">
        <v>4277</v>
      </c>
      <c r="AX532" s="5" t="s">
        <v>1153</v>
      </c>
      <c r="AY532" s="5" t="s">
        <v>4277</v>
      </c>
      <c r="AZ532" s="5" t="s">
        <v>1153</v>
      </c>
      <c r="BA532" s="5" t="s">
        <v>4277</v>
      </c>
      <c r="BB532" s="33" t="s">
        <v>781</v>
      </c>
      <c r="BC532" s="100">
        <v>44578</v>
      </c>
      <c r="BD532" s="33" t="s">
        <v>903</v>
      </c>
      <c r="BE532" s="120"/>
      <c r="BF532" s="121"/>
      <c r="BG532" s="121"/>
      <c r="BH532" s="121"/>
      <c r="BI532" s="121"/>
      <c r="BJ532" s="8" t="s">
        <v>956</v>
      </c>
      <c r="BK532" s="120"/>
      <c r="BL532" s="120"/>
      <c r="BN532" s="17" t="s">
        <v>5289</v>
      </c>
      <c r="BO532" s="17" t="s">
        <v>5298</v>
      </c>
      <c r="BP532" s="17" t="s">
        <v>5301</v>
      </c>
      <c r="BQ532" s="17"/>
    </row>
    <row r="533" spans="1:69" ht="90" hidden="1" customHeight="1" x14ac:dyDescent="0.25">
      <c r="A533" s="32" t="s">
        <v>2158</v>
      </c>
      <c r="B533" s="35" t="s">
        <v>9267</v>
      </c>
      <c r="C533" s="47">
        <v>44109</v>
      </c>
      <c r="D533" s="47" t="s">
        <v>4288</v>
      </c>
      <c r="E533" s="209" t="s">
        <v>1032</v>
      </c>
      <c r="F533" s="86" t="s">
        <v>7658</v>
      </c>
      <c r="G533" s="86" t="s">
        <v>7659</v>
      </c>
      <c r="H533" s="86" t="s">
        <v>1976</v>
      </c>
      <c r="I533" s="86" t="s">
        <v>2001</v>
      </c>
      <c r="J533" s="188" t="s">
        <v>1978</v>
      </c>
      <c r="K533" s="216">
        <v>1</v>
      </c>
      <c r="L533" s="313">
        <v>44197</v>
      </c>
      <c r="M533" s="313">
        <v>44561</v>
      </c>
      <c r="N533" s="39">
        <f t="shared" si="21"/>
        <v>52</v>
      </c>
      <c r="O533" s="110">
        <v>0</v>
      </c>
      <c r="P533" s="17" t="s">
        <v>112</v>
      </c>
      <c r="Q533" s="17"/>
      <c r="R533" s="5" t="s">
        <v>7576</v>
      </c>
      <c r="S533" s="146">
        <f t="shared" si="20"/>
        <v>380</v>
      </c>
      <c r="T533" s="61" t="s">
        <v>937</v>
      </c>
      <c r="U533" s="61" t="s">
        <v>937</v>
      </c>
      <c r="V533" s="91" t="s">
        <v>937</v>
      </c>
      <c r="W533" s="91" t="s">
        <v>937</v>
      </c>
      <c r="X533" s="91" t="s">
        <v>937</v>
      </c>
      <c r="Y533" s="91" t="s">
        <v>937</v>
      </c>
      <c r="Z533" s="91" t="s">
        <v>937</v>
      </c>
      <c r="AA533" s="91" t="s">
        <v>937</v>
      </c>
      <c r="AB533" s="91" t="s">
        <v>937</v>
      </c>
      <c r="AC533" s="91" t="s">
        <v>937</v>
      </c>
      <c r="AD533" s="91" t="s">
        <v>937</v>
      </c>
      <c r="AE533" s="91" t="s">
        <v>937</v>
      </c>
      <c r="AF533" s="91" t="s">
        <v>937</v>
      </c>
      <c r="AG533" s="91" t="s">
        <v>937</v>
      </c>
      <c r="AH533" s="91" t="s">
        <v>937</v>
      </c>
      <c r="AI533" s="5" t="s">
        <v>2206</v>
      </c>
      <c r="AJ533" s="5" t="s">
        <v>2284</v>
      </c>
      <c r="AK533" s="5" t="s">
        <v>7671</v>
      </c>
      <c r="AL533" s="37" t="s">
        <v>2667</v>
      </c>
      <c r="AM533" s="5" t="s">
        <v>7674</v>
      </c>
      <c r="AN533" s="5" t="s">
        <v>4066</v>
      </c>
      <c r="AO533" s="5" t="s">
        <v>7451</v>
      </c>
      <c r="AP533" s="5" t="s">
        <v>1153</v>
      </c>
      <c r="AQ533" s="5" t="s">
        <v>7437</v>
      </c>
      <c r="AR533" s="5" t="s">
        <v>1153</v>
      </c>
      <c r="AS533" s="5" t="s">
        <v>4285</v>
      </c>
      <c r="AT533" s="5" t="s">
        <v>1153</v>
      </c>
      <c r="AU533" s="5" t="s">
        <v>4285</v>
      </c>
      <c r="AV533" s="5" t="s">
        <v>1153</v>
      </c>
      <c r="AW533" s="5" t="s">
        <v>4285</v>
      </c>
      <c r="AX533" s="5" t="s">
        <v>1153</v>
      </c>
      <c r="AY533" s="5" t="s">
        <v>4285</v>
      </c>
      <c r="AZ533" s="5" t="s">
        <v>1153</v>
      </c>
      <c r="BA533" s="5" t="s">
        <v>4285</v>
      </c>
      <c r="BB533" s="33" t="s">
        <v>1328</v>
      </c>
      <c r="BC533" s="100">
        <v>44529</v>
      </c>
      <c r="BD533" s="33" t="s">
        <v>1808</v>
      </c>
      <c r="BE533" s="100">
        <v>44529</v>
      </c>
      <c r="BF533" s="65" t="s">
        <v>4160</v>
      </c>
      <c r="BG533" s="96" t="s">
        <v>1153</v>
      </c>
      <c r="BH533" s="96" t="s">
        <v>9259</v>
      </c>
      <c r="BI533" s="96" t="s">
        <v>9258</v>
      </c>
      <c r="BJ533" s="44" t="s">
        <v>4368</v>
      </c>
      <c r="BK533" s="104" t="s">
        <v>1153</v>
      </c>
      <c r="BL533" s="104" t="s">
        <v>2158</v>
      </c>
      <c r="BN533" s="17" t="s">
        <v>5289</v>
      </c>
      <c r="BO533" s="17" t="s">
        <v>5298</v>
      </c>
      <c r="BP533" s="17" t="s">
        <v>5301</v>
      </c>
      <c r="BQ533" s="17"/>
    </row>
    <row r="534" spans="1:69" ht="90" hidden="1" customHeight="1" x14ac:dyDescent="0.25">
      <c r="A534" s="32" t="s">
        <v>2158</v>
      </c>
      <c r="B534" s="35" t="s">
        <v>9267</v>
      </c>
      <c r="C534" s="47">
        <v>44109</v>
      </c>
      <c r="D534" s="47" t="s">
        <v>4288</v>
      </c>
      <c r="E534" s="209" t="s">
        <v>1032</v>
      </c>
      <c r="F534" s="86" t="s">
        <v>7658</v>
      </c>
      <c r="G534" s="86" t="s">
        <v>4133</v>
      </c>
      <c r="H534" s="86" t="s">
        <v>4134</v>
      </c>
      <c r="I534" s="86" t="s">
        <v>4135</v>
      </c>
      <c r="J534" s="86" t="s">
        <v>4136</v>
      </c>
      <c r="K534" s="216">
        <v>1</v>
      </c>
      <c r="L534" s="313">
        <v>44197</v>
      </c>
      <c r="M534" s="313">
        <v>44773</v>
      </c>
      <c r="N534" s="39">
        <f t="shared" si="21"/>
        <v>31</v>
      </c>
      <c r="O534" s="118">
        <v>1</v>
      </c>
      <c r="P534" s="17" t="s">
        <v>112</v>
      </c>
      <c r="Q534" s="17"/>
      <c r="R534" s="5" t="s">
        <v>7675</v>
      </c>
      <c r="S534" s="146">
        <f t="shared" si="20"/>
        <v>219</v>
      </c>
      <c r="T534" s="91"/>
      <c r="U534" s="91"/>
      <c r="V534" s="91" t="s">
        <v>937</v>
      </c>
      <c r="W534" s="91" t="s">
        <v>937</v>
      </c>
      <c r="X534" s="91" t="s">
        <v>937</v>
      </c>
      <c r="Y534" s="91" t="s">
        <v>937</v>
      </c>
      <c r="Z534" s="91" t="s">
        <v>937</v>
      </c>
      <c r="AA534" s="91" t="s">
        <v>937</v>
      </c>
      <c r="AB534" s="91" t="s">
        <v>937</v>
      </c>
      <c r="AC534" s="91" t="s">
        <v>937</v>
      </c>
      <c r="AD534" s="91" t="s">
        <v>937</v>
      </c>
      <c r="AE534" s="91" t="s">
        <v>937</v>
      </c>
      <c r="AF534" s="91" t="s">
        <v>937</v>
      </c>
      <c r="AG534" s="91" t="s">
        <v>937</v>
      </c>
      <c r="AH534" s="91" t="s">
        <v>937</v>
      </c>
      <c r="AI534" s="5" t="s">
        <v>2206</v>
      </c>
      <c r="AJ534" s="5" t="s">
        <v>2284</v>
      </c>
      <c r="AK534" s="5" t="s">
        <v>7671</v>
      </c>
      <c r="AL534" s="37" t="s">
        <v>2667</v>
      </c>
      <c r="AM534" s="5" t="s">
        <v>7674</v>
      </c>
      <c r="AN534" s="5" t="s">
        <v>4066</v>
      </c>
      <c r="AO534" s="5" t="s">
        <v>7451</v>
      </c>
      <c r="AP534" s="5" t="s">
        <v>4177</v>
      </c>
      <c r="AQ534" s="5" t="s">
        <v>7676</v>
      </c>
      <c r="AR534" s="5" t="s">
        <v>4297</v>
      </c>
      <c r="AS534" s="5" t="s">
        <v>7677</v>
      </c>
      <c r="AT534" s="5" t="s">
        <v>1153</v>
      </c>
      <c r="AU534" s="5" t="s">
        <v>4802</v>
      </c>
      <c r="AV534" s="5" t="s">
        <v>1153</v>
      </c>
      <c r="AW534" s="5" t="s">
        <v>4802</v>
      </c>
      <c r="AX534" s="5" t="s">
        <v>1153</v>
      </c>
      <c r="AY534" s="5" t="s">
        <v>4802</v>
      </c>
      <c r="AZ534" s="5" t="s">
        <v>1153</v>
      </c>
      <c r="BA534" s="5" t="s">
        <v>4802</v>
      </c>
      <c r="BB534" s="33" t="s">
        <v>3062</v>
      </c>
      <c r="BC534" s="100">
        <v>44652</v>
      </c>
      <c r="BD534" s="33" t="s">
        <v>903</v>
      </c>
      <c r="BE534" s="120"/>
      <c r="BF534" s="121"/>
      <c r="BG534" s="121"/>
      <c r="BH534" s="121"/>
      <c r="BI534" s="121"/>
      <c r="BJ534" s="8" t="s">
        <v>956</v>
      </c>
      <c r="BK534" s="120"/>
      <c r="BL534" s="120"/>
      <c r="BN534" s="17" t="s">
        <v>5289</v>
      </c>
      <c r="BO534" s="17" t="s">
        <v>5298</v>
      </c>
      <c r="BP534" s="17" t="s">
        <v>5301</v>
      </c>
      <c r="BQ534" s="17"/>
    </row>
    <row r="535" spans="1:69" ht="90" hidden="1" customHeight="1" x14ac:dyDescent="0.25">
      <c r="A535" s="32" t="s">
        <v>2159</v>
      </c>
      <c r="B535" s="35" t="s">
        <v>9267</v>
      </c>
      <c r="C535" s="47">
        <v>44109</v>
      </c>
      <c r="D535" s="47" t="s">
        <v>4288</v>
      </c>
      <c r="E535" s="209" t="s">
        <v>1032</v>
      </c>
      <c r="F535" s="86" t="s">
        <v>7658</v>
      </c>
      <c r="G535" s="86" t="s">
        <v>7659</v>
      </c>
      <c r="H535" s="86" t="s">
        <v>2002</v>
      </c>
      <c r="I535" s="86" t="s">
        <v>1983</v>
      </c>
      <c r="J535" s="188" t="s">
        <v>2003</v>
      </c>
      <c r="K535" s="210">
        <v>1</v>
      </c>
      <c r="L535" s="313">
        <v>44197</v>
      </c>
      <c r="M535" s="313">
        <v>44560</v>
      </c>
      <c r="N535" s="39">
        <f t="shared" si="21"/>
        <v>52</v>
      </c>
      <c r="O535" s="110">
        <v>0</v>
      </c>
      <c r="P535" s="17" t="s">
        <v>112</v>
      </c>
      <c r="Q535" s="17"/>
      <c r="R535" s="5" t="s">
        <v>7576</v>
      </c>
      <c r="S535" s="146">
        <f t="shared" si="20"/>
        <v>380</v>
      </c>
      <c r="T535" s="61" t="s">
        <v>937</v>
      </c>
      <c r="U535" s="61" t="s">
        <v>937</v>
      </c>
      <c r="V535" s="91" t="s">
        <v>937</v>
      </c>
      <c r="W535" s="91" t="s">
        <v>937</v>
      </c>
      <c r="X535" s="91" t="s">
        <v>937</v>
      </c>
      <c r="Y535" s="91" t="s">
        <v>937</v>
      </c>
      <c r="Z535" s="91" t="s">
        <v>937</v>
      </c>
      <c r="AA535" s="91" t="s">
        <v>937</v>
      </c>
      <c r="AB535" s="91" t="s">
        <v>937</v>
      </c>
      <c r="AC535" s="91" t="s">
        <v>937</v>
      </c>
      <c r="AD535" s="91" t="s">
        <v>937</v>
      </c>
      <c r="AE535" s="91" t="s">
        <v>937</v>
      </c>
      <c r="AF535" s="91" t="s">
        <v>937</v>
      </c>
      <c r="AG535" s="91" t="s">
        <v>937</v>
      </c>
      <c r="AH535" s="91" t="s">
        <v>937</v>
      </c>
      <c r="AI535" s="5" t="s">
        <v>2206</v>
      </c>
      <c r="AJ535" s="5" t="s">
        <v>2284</v>
      </c>
      <c r="AK535" s="5" t="s">
        <v>7671</v>
      </c>
      <c r="AL535" s="37" t="s">
        <v>2667</v>
      </c>
      <c r="AM535" s="5" t="s">
        <v>7678</v>
      </c>
      <c r="AN535" s="5" t="s">
        <v>4067</v>
      </c>
      <c r="AO535" s="5" t="s">
        <v>7451</v>
      </c>
      <c r="AP535" s="5" t="s">
        <v>1153</v>
      </c>
      <c r="AQ535" s="5" t="s">
        <v>7437</v>
      </c>
      <c r="AR535" s="5" t="s">
        <v>1153</v>
      </c>
      <c r="AS535" s="5" t="s">
        <v>4285</v>
      </c>
      <c r="AT535" s="5" t="s">
        <v>1153</v>
      </c>
      <c r="AU535" s="5" t="s">
        <v>4285</v>
      </c>
      <c r="AV535" s="5" t="s">
        <v>1153</v>
      </c>
      <c r="AW535" s="5" t="s">
        <v>4285</v>
      </c>
      <c r="AX535" s="5" t="s">
        <v>1153</v>
      </c>
      <c r="AY535" s="5" t="s">
        <v>4285</v>
      </c>
      <c r="AZ535" s="5" t="s">
        <v>1153</v>
      </c>
      <c r="BA535" s="5" t="s">
        <v>4285</v>
      </c>
      <c r="BB535" s="33" t="s">
        <v>1328</v>
      </c>
      <c r="BC535" s="100">
        <v>44529</v>
      </c>
      <c r="BD535" s="33" t="s">
        <v>1808</v>
      </c>
      <c r="BE535" s="100">
        <v>44529</v>
      </c>
      <c r="BF535" s="65" t="s">
        <v>4160</v>
      </c>
      <c r="BG535" s="96" t="s">
        <v>1153</v>
      </c>
      <c r="BH535" s="96" t="s">
        <v>9259</v>
      </c>
      <c r="BI535" s="96" t="s">
        <v>9258</v>
      </c>
      <c r="BJ535" s="44" t="s">
        <v>4368</v>
      </c>
      <c r="BK535" s="104" t="s">
        <v>1153</v>
      </c>
      <c r="BL535" s="104" t="s">
        <v>2159</v>
      </c>
      <c r="BN535" s="17" t="s">
        <v>5289</v>
      </c>
      <c r="BO535" s="17" t="s">
        <v>5298</v>
      </c>
      <c r="BP535" s="17" t="s">
        <v>5301</v>
      </c>
      <c r="BQ535" s="17"/>
    </row>
    <row r="536" spans="1:69" ht="90" hidden="1" customHeight="1" x14ac:dyDescent="0.25">
      <c r="A536" s="32" t="s">
        <v>2159</v>
      </c>
      <c r="B536" s="35" t="s">
        <v>9267</v>
      </c>
      <c r="C536" s="47">
        <v>44109</v>
      </c>
      <c r="D536" s="47" t="s">
        <v>4288</v>
      </c>
      <c r="E536" s="209" t="s">
        <v>1032</v>
      </c>
      <c r="F536" s="86" t="s">
        <v>7658</v>
      </c>
      <c r="G536" s="86" t="s">
        <v>4133</v>
      </c>
      <c r="H536" s="86" t="s">
        <v>2002</v>
      </c>
      <c r="I536" s="86" t="s">
        <v>1987</v>
      </c>
      <c r="J536" s="86" t="s">
        <v>2003</v>
      </c>
      <c r="K536" s="210">
        <v>1</v>
      </c>
      <c r="L536" s="313">
        <v>44197</v>
      </c>
      <c r="M536" s="313">
        <v>44773</v>
      </c>
      <c r="N536" s="39">
        <f t="shared" si="21"/>
        <v>31</v>
      </c>
      <c r="O536" s="110">
        <v>0</v>
      </c>
      <c r="P536" s="17" t="s">
        <v>112</v>
      </c>
      <c r="Q536" s="17"/>
      <c r="R536" s="5" t="s">
        <v>7679</v>
      </c>
      <c r="S536" s="146">
        <f t="shared" si="20"/>
        <v>179</v>
      </c>
      <c r="T536" s="61" t="s">
        <v>937</v>
      </c>
      <c r="U536" s="61" t="s">
        <v>937</v>
      </c>
      <c r="V536" s="91" t="s">
        <v>937</v>
      </c>
      <c r="W536" s="91" t="s">
        <v>937</v>
      </c>
      <c r="X536" s="91" t="s">
        <v>937</v>
      </c>
      <c r="Y536" s="91" t="s">
        <v>937</v>
      </c>
      <c r="Z536" s="91" t="s">
        <v>937</v>
      </c>
      <c r="AA536" s="91" t="s">
        <v>937</v>
      </c>
      <c r="AB536" s="91" t="s">
        <v>937</v>
      </c>
      <c r="AC536" s="91" t="s">
        <v>937</v>
      </c>
      <c r="AD536" s="91" t="s">
        <v>937</v>
      </c>
      <c r="AE536" s="91" t="s">
        <v>937</v>
      </c>
      <c r="AF536" s="91" t="s">
        <v>937</v>
      </c>
      <c r="AG536" s="91" t="s">
        <v>937</v>
      </c>
      <c r="AH536" s="91" t="s">
        <v>937</v>
      </c>
      <c r="AI536" s="5" t="s">
        <v>2206</v>
      </c>
      <c r="AJ536" s="5" t="s">
        <v>2284</v>
      </c>
      <c r="AK536" s="5" t="s">
        <v>7671</v>
      </c>
      <c r="AL536" s="37" t="s">
        <v>2667</v>
      </c>
      <c r="AM536" s="5" t="s">
        <v>7678</v>
      </c>
      <c r="AN536" s="5" t="s">
        <v>4067</v>
      </c>
      <c r="AO536" s="5" t="s">
        <v>7451</v>
      </c>
      <c r="AP536" s="5" t="s">
        <v>4177</v>
      </c>
      <c r="AQ536" s="5" t="s">
        <v>7676</v>
      </c>
      <c r="AR536" s="5" t="s">
        <v>8948</v>
      </c>
      <c r="AS536" s="5" t="s">
        <v>7680</v>
      </c>
      <c r="AT536" s="93" t="s">
        <v>1153</v>
      </c>
      <c r="AU536" s="93" t="s">
        <v>4803</v>
      </c>
      <c r="AV536" s="93" t="s">
        <v>1153</v>
      </c>
      <c r="AW536" s="93" t="s">
        <v>4803</v>
      </c>
      <c r="AX536" s="93" t="s">
        <v>1153</v>
      </c>
      <c r="AY536" s="93" t="s">
        <v>4803</v>
      </c>
      <c r="AZ536" s="93" t="s">
        <v>1153</v>
      </c>
      <c r="BA536" s="93" t="s">
        <v>4803</v>
      </c>
      <c r="BB536" s="33" t="s">
        <v>1328</v>
      </c>
      <c r="BC536" s="100">
        <v>44677</v>
      </c>
      <c r="BD536" s="33" t="s">
        <v>1808</v>
      </c>
      <c r="BE536" s="100">
        <v>44677</v>
      </c>
      <c r="BF536" s="65" t="s">
        <v>4360</v>
      </c>
      <c r="BG536" s="96" t="s">
        <v>1153</v>
      </c>
      <c r="BH536" s="8" t="s">
        <v>9247</v>
      </c>
      <c r="BI536" s="96" t="s">
        <v>9258</v>
      </c>
      <c r="BJ536" s="44" t="s">
        <v>4368</v>
      </c>
      <c r="BK536" s="104" t="s">
        <v>1153</v>
      </c>
      <c r="BL536" s="104" t="s">
        <v>2159</v>
      </c>
      <c r="BN536" s="17" t="s">
        <v>5289</v>
      </c>
      <c r="BO536" s="17" t="s">
        <v>5298</v>
      </c>
      <c r="BP536" s="17" t="s">
        <v>5301</v>
      </c>
      <c r="BQ536" s="17"/>
    </row>
    <row r="537" spans="1:69" ht="90" hidden="1" customHeight="1" x14ac:dyDescent="0.25">
      <c r="A537" s="106" t="s">
        <v>2159</v>
      </c>
      <c r="B537" s="35" t="s">
        <v>9267</v>
      </c>
      <c r="C537" s="100">
        <v>44109</v>
      </c>
      <c r="D537" s="100" t="s">
        <v>4288</v>
      </c>
      <c r="E537" s="213" t="s">
        <v>1032</v>
      </c>
      <c r="F537" s="89" t="s">
        <v>7681</v>
      </c>
      <c r="G537" s="89" t="s">
        <v>4133</v>
      </c>
      <c r="H537" s="89" t="s">
        <v>2002</v>
      </c>
      <c r="I537" s="89" t="s">
        <v>1987</v>
      </c>
      <c r="J537" s="86" t="s">
        <v>2003</v>
      </c>
      <c r="K537" s="210">
        <v>1</v>
      </c>
      <c r="L537" s="313">
        <v>44197</v>
      </c>
      <c r="M537" s="311">
        <v>44926</v>
      </c>
      <c r="N537" s="39">
        <f t="shared" si="21"/>
        <v>53</v>
      </c>
      <c r="O537" s="107">
        <v>1</v>
      </c>
      <c r="P537" s="17" t="s">
        <v>2195</v>
      </c>
      <c r="Q537" s="17"/>
      <c r="R537" s="5" t="s">
        <v>7682</v>
      </c>
      <c r="S537" s="146">
        <f t="shared" si="20"/>
        <v>222</v>
      </c>
      <c r="T537" s="61" t="s">
        <v>937</v>
      </c>
      <c r="U537" s="61" t="s">
        <v>937</v>
      </c>
      <c r="V537" s="91" t="s">
        <v>937</v>
      </c>
      <c r="W537" s="91" t="s">
        <v>937</v>
      </c>
      <c r="X537" s="91" t="s">
        <v>937</v>
      </c>
      <c r="Y537" s="91" t="s">
        <v>937</v>
      </c>
      <c r="Z537" s="91" t="s">
        <v>937</v>
      </c>
      <c r="AA537" s="91" t="s">
        <v>937</v>
      </c>
      <c r="AB537" s="91" t="s">
        <v>937</v>
      </c>
      <c r="AC537" s="91" t="s">
        <v>937</v>
      </c>
      <c r="AD537" s="91" t="s">
        <v>937</v>
      </c>
      <c r="AE537" s="91" t="s">
        <v>937</v>
      </c>
      <c r="AF537" s="91" t="s">
        <v>937</v>
      </c>
      <c r="AG537" s="91" t="s">
        <v>937</v>
      </c>
      <c r="AH537" s="91" t="s">
        <v>937</v>
      </c>
      <c r="AI537" s="5" t="s">
        <v>2206</v>
      </c>
      <c r="AJ537" s="5" t="s">
        <v>2284</v>
      </c>
      <c r="AK537" s="5" t="s">
        <v>7671</v>
      </c>
      <c r="AL537" s="37" t="s">
        <v>2667</v>
      </c>
      <c r="AM537" s="5" t="s">
        <v>7678</v>
      </c>
      <c r="AN537" s="5" t="s">
        <v>4067</v>
      </c>
      <c r="AO537" s="5" t="s">
        <v>7451</v>
      </c>
      <c r="AP537" s="5" t="s">
        <v>4177</v>
      </c>
      <c r="AQ537" s="5" t="s">
        <v>7676</v>
      </c>
      <c r="AR537" s="5" t="s">
        <v>8948</v>
      </c>
      <c r="AS537" s="5" t="s">
        <v>7680</v>
      </c>
      <c r="AT537" s="5" t="s">
        <v>4939</v>
      </c>
      <c r="AU537" s="5" t="s">
        <v>7683</v>
      </c>
      <c r="AV537" s="5" t="s">
        <v>1153</v>
      </c>
      <c r="AW537" s="5" t="s">
        <v>5095</v>
      </c>
      <c r="AX537" s="5" t="s">
        <v>1153</v>
      </c>
      <c r="AY537" s="5" t="s">
        <v>5095</v>
      </c>
      <c r="AZ537" s="5" t="s">
        <v>1153</v>
      </c>
      <c r="BA537" s="5" t="s">
        <v>5095</v>
      </c>
      <c r="BB537" s="33" t="s">
        <v>3062</v>
      </c>
      <c r="BC537" s="100">
        <v>44761</v>
      </c>
      <c r="BD537" s="33" t="s">
        <v>903</v>
      </c>
      <c r="BE537" s="120"/>
      <c r="BF537" s="121"/>
      <c r="BG537" s="121"/>
      <c r="BH537" s="121"/>
      <c r="BI537" s="121"/>
      <c r="BJ537" s="8" t="s">
        <v>956</v>
      </c>
      <c r="BK537" s="120"/>
      <c r="BL537" s="120"/>
      <c r="BN537" s="17" t="s">
        <v>5289</v>
      </c>
      <c r="BO537" s="17" t="s">
        <v>5298</v>
      </c>
      <c r="BP537" s="17" t="s">
        <v>5301</v>
      </c>
      <c r="BQ537" s="17"/>
    </row>
    <row r="538" spans="1:69" ht="90" hidden="1" customHeight="1" x14ac:dyDescent="0.25">
      <c r="A538" s="32" t="s">
        <v>2160</v>
      </c>
      <c r="B538" s="35" t="s">
        <v>9267</v>
      </c>
      <c r="C538" s="47">
        <v>44109</v>
      </c>
      <c r="D538" s="47" t="s">
        <v>4288</v>
      </c>
      <c r="E538" s="209" t="s">
        <v>1033</v>
      </c>
      <c r="F538" s="86" t="s">
        <v>7684</v>
      </c>
      <c r="G538" s="86" t="s">
        <v>2004</v>
      </c>
      <c r="H538" s="86" t="s">
        <v>2005</v>
      </c>
      <c r="I538" s="86" t="s">
        <v>2006</v>
      </c>
      <c r="J538" s="188" t="s">
        <v>2007</v>
      </c>
      <c r="K538" s="210">
        <v>3</v>
      </c>
      <c r="L538" s="313">
        <v>44197</v>
      </c>
      <c r="M538" s="313">
        <v>44561</v>
      </c>
      <c r="N538" s="39">
        <f t="shared" si="21"/>
        <v>52</v>
      </c>
      <c r="O538" s="107">
        <v>3</v>
      </c>
      <c r="P538" s="17" t="s">
        <v>112</v>
      </c>
      <c r="Q538" s="17"/>
      <c r="R538" s="5" t="s">
        <v>7685</v>
      </c>
      <c r="S538" s="146">
        <f t="shared" si="20"/>
        <v>265</v>
      </c>
      <c r="T538" s="91"/>
      <c r="U538" s="91"/>
      <c r="V538" s="91" t="s">
        <v>937</v>
      </c>
      <c r="W538" s="91" t="s">
        <v>937</v>
      </c>
      <c r="X538" s="91" t="s">
        <v>937</v>
      </c>
      <c r="Y538" s="91" t="s">
        <v>937</v>
      </c>
      <c r="Z538" s="91" t="s">
        <v>937</v>
      </c>
      <c r="AA538" s="91" t="s">
        <v>937</v>
      </c>
      <c r="AB538" s="91" t="s">
        <v>937</v>
      </c>
      <c r="AC538" s="91" t="s">
        <v>937</v>
      </c>
      <c r="AD538" s="91" t="s">
        <v>937</v>
      </c>
      <c r="AE538" s="91" t="s">
        <v>937</v>
      </c>
      <c r="AF538" s="91" t="s">
        <v>937</v>
      </c>
      <c r="AG538" s="91" t="s">
        <v>937</v>
      </c>
      <c r="AH538" s="91" t="s">
        <v>937</v>
      </c>
      <c r="AI538" s="5" t="s">
        <v>2206</v>
      </c>
      <c r="AJ538" s="5" t="s">
        <v>2284</v>
      </c>
      <c r="AK538" s="5" t="s">
        <v>7671</v>
      </c>
      <c r="AL538" s="37" t="s">
        <v>2668</v>
      </c>
      <c r="AM538" s="5" t="s">
        <v>7686</v>
      </c>
      <c r="AN538" s="5" t="s">
        <v>4066</v>
      </c>
      <c r="AO538" s="5" t="s">
        <v>7451</v>
      </c>
      <c r="AP538" s="5" t="s">
        <v>4178</v>
      </c>
      <c r="AQ538" s="5" t="s">
        <v>7687</v>
      </c>
      <c r="AR538" s="5" t="s">
        <v>1153</v>
      </c>
      <c r="AS538" s="5" t="s">
        <v>4277</v>
      </c>
      <c r="AT538" s="5" t="s">
        <v>1153</v>
      </c>
      <c r="AU538" s="5" t="s">
        <v>4277</v>
      </c>
      <c r="AV538" s="5" t="s">
        <v>1153</v>
      </c>
      <c r="AW538" s="5" t="s">
        <v>4277</v>
      </c>
      <c r="AX538" s="5" t="s">
        <v>1153</v>
      </c>
      <c r="AY538" s="5" t="s">
        <v>4277</v>
      </c>
      <c r="AZ538" s="5" t="s">
        <v>1153</v>
      </c>
      <c r="BA538" s="5" t="s">
        <v>4277</v>
      </c>
      <c r="BB538" s="33" t="s">
        <v>781</v>
      </c>
      <c r="BC538" s="100">
        <v>44578</v>
      </c>
      <c r="BD538" s="33" t="s">
        <v>903</v>
      </c>
      <c r="BE538" s="120"/>
      <c r="BF538" s="121"/>
      <c r="BG538" s="121"/>
      <c r="BH538" s="121"/>
      <c r="BI538" s="121"/>
      <c r="BJ538" s="8" t="s">
        <v>956</v>
      </c>
      <c r="BK538" s="120"/>
      <c r="BL538" s="120"/>
      <c r="BN538" s="17" t="s">
        <v>5289</v>
      </c>
      <c r="BO538" s="17" t="s">
        <v>5302</v>
      </c>
      <c r="BP538" s="17" t="s">
        <v>5303</v>
      </c>
      <c r="BQ538" s="17"/>
    </row>
    <row r="539" spans="1:69" ht="90" hidden="1" customHeight="1" x14ac:dyDescent="0.25">
      <c r="A539" s="106" t="s">
        <v>2161</v>
      </c>
      <c r="B539" s="35" t="s">
        <v>9267</v>
      </c>
      <c r="C539" s="100">
        <v>44109</v>
      </c>
      <c r="D539" s="47" t="s">
        <v>4288</v>
      </c>
      <c r="E539" s="209" t="s">
        <v>1033</v>
      </c>
      <c r="F539" s="86" t="s">
        <v>7684</v>
      </c>
      <c r="G539" s="86" t="s">
        <v>2008</v>
      </c>
      <c r="H539" s="86" t="s">
        <v>2009</v>
      </c>
      <c r="I539" s="86" t="s">
        <v>2010</v>
      </c>
      <c r="J539" s="188" t="s">
        <v>2011</v>
      </c>
      <c r="K539" s="210">
        <v>1</v>
      </c>
      <c r="L539" s="313">
        <v>44197</v>
      </c>
      <c r="M539" s="313">
        <v>44377</v>
      </c>
      <c r="N539" s="39">
        <f t="shared" si="21"/>
        <v>26</v>
      </c>
      <c r="O539" s="105">
        <v>1</v>
      </c>
      <c r="P539" s="17" t="s">
        <v>112</v>
      </c>
      <c r="Q539" s="17"/>
      <c r="R539" s="5" t="s">
        <v>7688</v>
      </c>
      <c r="S539" s="146">
        <f t="shared" si="20"/>
        <v>110</v>
      </c>
      <c r="T539" s="91"/>
      <c r="U539" s="91"/>
      <c r="V539" s="91" t="s">
        <v>937</v>
      </c>
      <c r="W539" s="91" t="s">
        <v>937</v>
      </c>
      <c r="X539" s="91" t="s">
        <v>937</v>
      </c>
      <c r="Y539" s="91" t="s">
        <v>937</v>
      </c>
      <c r="Z539" s="91" t="s">
        <v>937</v>
      </c>
      <c r="AA539" s="91" t="s">
        <v>937</v>
      </c>
      <c r="AB539" s="91" t="s">
        <v>937</v>
      </c>
      <c r="AC539" s="91" t="s">
        <v>937</v>
      </c>
      <c r="AD539" s="91" t="s">
        <v>937</v>
      </c>
      <c r="AE539" s="91" t="s">
        <v>937</v>
      </c>
      <c r="AF539" s="91" t="s">
        <v>937</v>
      </c>
      <c r="AG539" s="91" t="s">
        <v>937</v>
      </c>
      <c r="AH539" s="91" t="s">
        <v>937</v>
      </c>
      <c r="AI539" s="5" t="s">
        <v>2206</v>
      </c>
      <c r="AJ539" s="5" t="s">
        <v>2284</v>
      </c>
      <c r="AK539" s="5" t="s">
        <v>7689</v>
      </c>
      <c r="AL539" s="37" t="s">
        <v>2669</v>
      </c>
      <c r="AM539" s="5" t="s">
        <v>7690</v>
      </c>
      <c r="AN539" s="5" t="s">
        <v>2616</v>
      </c>
      <c r="AO539" s="5" t="s">
        <v>3788</v>
      </c>
      <c r="AP539" s="5" t="s">
        <v>1153</v>
      </c>
      <c r="AQ539" s="5" t="s">
        <v>3788</v>
      </c>
      <c r="AR539" s="5" t="s">
        <v>1153</v>
      </c>
      <c r="AS539" s="5" t="s">
        <v>3788</v>
      </c>
      <c r="AT539" s="5" t="s">
        <v>1153</v>
      </c>
      <c r="AU539" s="5" t="s">
        <v>3788</v>
      </c>
      <c r="AV539" s="5" t="s">
        <v>1153</v>
      </c>
      <c r="AW539" s="5" t="s">
        <v>3788</v>
      </c>
      <c r="AX539" s="5" t="s">
        <v>1153</v>
      </c>
      <c r="AY539" s="5" t="s">
        <v>3788</v>
      </c>
      <c r="AZ539" s="5" t="s">
        <v>1153</v>
      </c>
      <c r="BA539" s="5" t="s">
        <v>3788</v>
      </c>
      <c r="BB539" s="33" t="s">
        <v>781</v>
      </c>
      <c r="BC539" s="100">
        <v>44396</v>
      </c>
      <c r="BD539" s="33" t="s">
        <v>903</v>
      </c>
      <c r="BE539" s="120"/>
      <c r="BF539" s="121"/>
      <c r="BG539" s="121"/>
      <c r="BH539" s="121"/>
      <c r="BI539" s="121"/>
      <c r="BJ539" s="8" t="s">
        <v>956</v>
      </c>
      <c r="BK539" s="120"/>
      <c r="BL539" s="120"/>
      <c r="BN539" s="17" t="s">
        <v>5289</v>
      </c>
      <c r="BO539" s="17" t="s">
        <v>5302</v>
      </c>
      <c r="BP539" s="17" t="s">
        <v>5303</v>
      </c>
      <c r="BQ539" s="17"/>
    </row>
    <row r="540" spans="1:69" ht="90" hidden="1" customHeight="1" x14ac:dyDescent="0.25">
      <c r="A540" s="32" t="s">
        <v>2162</v>
      </c>
      <c r="B540" s="35" t="s">
        <v>9267</v>
      </c>
      <c r="C540" s="47">
        <v>44109</v>
      </c>
      <c r="D540" s="47" t="s">
        <v>4288</v>
      </c>
      <c r="E540" s="209" t="s">
        <v>1033</v>
      </c>
      <c r="F540" s="86" t="s">
        <v>7684</v>
      </c>
      <c r="G540" s="86" t="s">
        <v>2008</v>
      </c>
      <c r="H540" s="86" t="s">
        <v>2009</v>
      </c>
      <c r="I540" s="86" t="s">
        <v>2012</v>
      </c>
      <c r="J540" s="188" t="s">
        <v>2013</v>
      </c>
      <c r="K540" s="210">
        <v>1</v>
      </c>
      <c r="L540" s="313">
        <v>44197</v>
      </c>
      <c r="M540" s="313">
        <v>44560</v>
      </c>
      <c r="N540" s="39">
        <f t="shared" si="21"/>
        <v>52</v>
      </c>
      <c r="O540" s="107">
        <v>1</v>
      </c>
      <c r="P540" s="17" t="s">
        <v>112</v>
      </c>
      <c r="Q540" s="17"/>
      <c r="R540" s="5" t="s">
        <v>7691</v>
      </c>
      <c r="S540" s="146">
        <f t="shared" si="20"/>
        <v>228</v>
      </c>
      <c r="T540" s="91"/>
      <c r="U540" s="91"/>
      <c r="V540" s="91" t="s">
        <v>937</v>
      </c>
      <c r="W540" s="91" t="s">
        <v>937</v>
      </c>
      <c r="X540" s="91" t="s">
        <v>937</v>
      </c>
      <c r="Y540" s="91" t="s">
        <v>937</v>
      </c>
      <c r="Z540" s="91" t="s">
        <v>937</v>
      </c>
      <c r="AA540" s="91" t="s">
        <v>937</v>
      </c>
      <c r="AB540" s="91" t="s">
        <v>937</v>
      </c>
      <c r="AC540" s="91" t="s">
        <v>937</v>
      </c>
      <c r="AD540" s="91" t="s">
        <v>937</v>
      </c>
      <c r="AE540" s="91" t="s">
        <v>937</v>
      </c>
      <c r="AF540" s="91" t="s">
        <v>937</v>
      </c>
      <c r="AG540" s="91" t="s">
        <v>937</v>
      </c>
      <c r="AH540" s="91" t="s">
        <v>937</v>
      </c>
      <c r="AI540" s="5" t="s">
        <v>2206</v>
      </c>
      <c r="AJ540" s="5" t="s">
        <v>2284</v>
      </c>
      <c r="AK540" s="5" t="s">
        <v>7671</v>
      </c>
      <c r="AL540" s="37" t="s">
        <v>2670</v>
      </c>
      <c r="AM540" s="5" t="s">
        <v>7692</v>
      </c>
      <c r="AN540" s="5" t="s">
        <v>4068</v>
      </c>
      <c r="AO540" s="5" t="s">
        <v>7693</v>
      </c>
      <c r="AP540" s="5" t="s">
        <v>1153</v>
      </c>
      <c r="AQ540" s="5" t="s">
        <v>4280</v>
      </c>
      <c r="AR540" s="5" t="s">
        <v>1153</v>
      </c>
      <c r="AS540" s="5" t="s">
        <v>4280</v>
      </c>
      <c r="AT540" s="5" t="s">
        <v>1153</v>
      </c>
      <c r="AU540" s="5" t="s">
        <v>4280</v>
      </c>
      <c r="AV540" s="5" t="s">
        <v>1153</v>
      </c>
      <c r="AW540" s="5" t="s">
        <v>4280</v>
      </c>
      <c r="AX540" s="5" t="s">
        <v>1153</v>
      </c>
      <c r="AY540" s="5" t="s">
        <v>4280</v>
      </c>
      <c r="AZ540" s="5" t="s">
        <v>1153</v>
      </c>
      <c r="BA540" s="5" t="s">
        <v>4280</v>
      </c>
      <c r="BB540" s="33" t="s">
        <v>3062</v>
      </c>
      <c r="BC540" s="100">
        <v>44495</v>
      </c>
      <c r="BD540" s="33" t="s">
        <v>903</v>
      </c>
      <c r="BE540" s="120"/>
      <c r="BF540" s="121"/>
      <c r="BG540" s="121"/>
      <c r="BH540" s="121"/>
      <c r="BI540" s="121"/>
      <c r="BJ540" s="8" t="s">
        <v>956</v>
      </c>
      <c r="BK540" s="120"/>
      <c r="BL540" s="120"/>
      <c r="BN540" s="17" t="s">
        <v>5289</v>
      </c>
      <c r="BO540" s="17" t="s">
        <v>5302</v>
      </c>
      <c r="BP540" s="17" t="s">
        <v>5303</v>
      </c>
      <c r="BQ540" s="17"/>
    </row>
    <row r="541" spans="1:69" ht="90" hidden="1" customHeight="1" x14ac:dyDescent="0.25">
      <c r="A541" s="32" t="s">
        <v>2163</v>
      </c>
      <c r="B541" s="35" t="s">
        <v>9267</v>
      </c>
      <c r="C541" s="47">
        <v>44109</v>
      </c>
      <c r="D541" s="47" t="s">
        <v>4288</v>
      </c>
      <c r="E541" s="209" t="s">
        <v>1033</v>
      </c>
      <c r="F541" s="86" t="s">
        <v>7684</v>
      </c>
      <c r="G541" s="86" t="s">
        <v>2008</v>
      </c>
      <c r="H541" s="86" t="s">
        <v>2009</v>
      </c>
      <c r="I541" s="86" t="s">
        <v>2014</v>
      </c>
      <c r="J541" s="188" t="s">
        <v>2015</v>
      </c>
      <c r="K541" s="210">
        <v>3</v>
      </c>
      <c r="L541" s="313">
        <v>44197</v>
      </c>
      <c r="M541" s="313">
        <v>44560</v>
      </c>
      <c r="N541" s="39">
        <f t="shared" si="21"/>
        <v>52</v>
      </c>
      <c r="O541" s="110">
        <v>0</v>
      </c>
      <c r="P541" s="17" t="s">
        <v>112</v>
      </c>
      <c r="Q541" s="17"/>
      <c r="R541" s="5" t="s">
        <v>7694</v>
      </c>
      <c r="S541" s="146">
        <f t="shared" si="20"/>
        <v>381</v>
      </c>
      <c r="T541" s="61" t="s">
        <v>937</v>
      </c>
      <c r="U541" s="61" t="s">
        <v>937</v>
      </c>
      <c r="V541" s="91" t="s">
        <v>937</v>
      </c>
      <c r="W541" s="91" t="s">
        <v>937</v>
      </c>
      <c r="X541" s="91" t="s">
        <v>937</v>
      </c>
      <c r="Y541" s="91" t="s">
        <v>937</v>
      </c>
      <c r="Z541" s="91" t="s">
        <v>937</v>
      </c>
      <c r="AA541" s="91" t="s">
        <v>937</v>
      </c>
      <c r="AB541" s="91" t="s">
        <v>937</v>
      </c>
      <c r="AC541" s="91" t="s">
        <v>937</v>
      </c>
      <c r="AD541" s="91" t="s">
        <v>937</v>
      </c>
      <c r="AE541" s="91" t="s">
        <v>937</v>
      </c>
      <c r="AF541" s="91" t="s">
        <v>937</v>
      </c>
      <c r="AG541" s="91" t="s">
        <v>937</v>
      </c>
      <c r="AH541" s="91" t="s">
        <v>937</v>
      </c>
      <c r="AI541" s="5" t="s">
        <v>2206</v>
      </c>
      <c r="AJ541" s="5" t="s">
        <v>2284</v>
      </c>
      <c r="AK541" s="5" t="s">
        <v>7671</v>
      </c>
      <c r="AL541" s="37" t="s">
        <v>2670</v>
      </c>
      <c r="AM541" s="5" t="s">
        <v>7695</v>
      </c>
      <c r="AN541" s="5" t="s">
        <v>4069</v>
      </c>
      <c r="AO541" s="5" t="s">
        <v>7696</v>
      </c>
      <c r="AP541" s="5" t="s">
        <v>1153</v>
      </c>
      <c r="AQ541" s="5" t="s">
        <v>7437</v>
      </c>
      <c r="AR541" s="5" t="s">
        <v>1153</v>
      </c>
      <c r="AS541" s="5" t="s">
        <v>4285</v>
      </c>
      <c r="AT541" s="5" t="s">
        <v>1153</v>
      </c>
      <c r="AU541" s="5" t="s">
        <v>4285</v>
      </c>
      <c r="AV541" s="5" t="s">
        <v>1153</v>
      </c>
      <c r="AW541" s="5" t="s">
        <v>4285</v>
      </c>
      <c r="AX541" s="5" t="s">
        <v>1153</v>
      </c>
      <c r="AY541" s="5" t="s">
        <v>4285</v>
      </c>
      <c r="AZ541" s="5" t="s">
        <v>1153</v>
      </c>
      <c r="BA541" s="5" t="s">
        <v>4285</v>
      </c>
      <c r="BB541" s="33" t="s">
        <v>1328</v>
      </c>
      <c r="BC541" s="100">
        <v>44529</v>
      </c>
      <c r="BD541" s="33" t="s">
        <v>1808</v>
      </c>
      <c r="BE541" s="100">
        <v>44529</v>
      </c>
      <c r="BF541" s="65" t="s">
        <v>4160</v>
      </c>
      <c r="BG541" s="96" t="s">
        <v>1153</v>
      </c>
      <c r="BH541" s="96" t="s">
        <v>9259</v>
      </c>
      <c r="BI541" s="96" t="s">
        <v>9258</v>
      </c>
      <c r="BJ541" s="44" t="s">
        <v>4368</v>
      </c>
      <c r="BK541" s="104" t="s">
        <v>1153</v>
      </c>
      <c r="BL541" s="104" t="s">
        <v>2163</v>
      </c>
      <c r="BN541" s="17" t="s">
        <v>5289</v>
      </c>
      <c r="BO541" s="17" t="s">
        <v>5302</v>
      </c>
      <c r="BP541" s="17" t="s">
        <v>5303</v>
      </c>
      <c r="BQ541" s="17"/>
    </row>
    <row r="542" spans="1:69" ht="90" hidden="1" customHeight="1" x14ac:dyDescent="0.25">
      <c r="A542" s="32" t="s">
        <v>2163</v>
      </c>
      <c r="B542" s="35" t="s">
        <v>9267</v>
      </c>
      <c r="C542" s="47">
        <v>44109</v>
      </c>
      <c r="D542" s="47" t="s">
        <v>4288</v>
      </c>
      <c r="E542" s="209" t="s">
        <v>1033</v>
      </c>
      <c r="F542" s="86" t="s">
        <v>7684</v>
      </c>
      <c r="G542" s="86" t="s">
        <v>2008</v>
      </c>
      <c r="H542" s="86" t="s">
        <v>2009</v>
      </c>
      <c r="I542" s="86" t="s">
        <v>2014</v>
      </c>
      <c r="J542" s="89" t="s">
        <v>4132</v>
      </c>
      <c r="K542" s="210">
        <v>3</v>
      </c>
      <c r="L542" s="313">
        <v>44197</v>
      </c>
      <c r="M542" s="313">
        <v>44560</v>
      </c>
      <c r="N542" s="39">
        <f t="shared" si="21"/>
        <v>52</v>
      </c>
      <c r="O542" s="107">
        <v>3</v>
      </c>
      <c r="P542" s="17" t="s">
        <v>2195</v>
      </c>
      <c r="Q542" s="17"/>
      <c r="R542" s="5" t="s">
        <v>7697</v>
      </c>
      <c r="S542" s="146">
        <f t="shared" si="20"/>
        <v>219</v>
      </c>
      <c r="T542" s="91"/>
      <c r="U542" s="91"/>
      <c r="V542" s="91" t="s">
        <v>937</v>
      </c>
      <c r="W542" s="91" t="s">
        <v>937</v>
      </c>
      <c r="X542" s="91" t="s">
        <v>937</v>
      </c>
      <c r="Y542" s="91" t="s">
        <v>937</v>
      </c>
      <c r="Z542" s="91" t="s">
        <v>937</v>
      </c>
      <c r="AA542" s="91" t="s">
        <v>937</v>
      </c>
      <c r="AB542" s="91" t="s">
        <v>937</v>
      </c>
      <c r="AC542" s="91" t="s">
        <v>937</v>
      </c>
      <c r="AD542" s="91" t="s">
        <v>937</v>
      </c>
      <c r="AE542" s="91" t="s">
        <v>937</v>
      </c>
      <c r="AF542" s="91" t="s">
        <v>937</v>
      </c>
      <c r="AG542" s="91" t="s">
        <v>937</v>
      </c>
      <c r="AH542" s="91" t="s">
        <v>937</v>
      </c>
      <c r="AI542" s="5" t="s">
        <v>2206</v>
      </c>
      <c r="AJ542" s="5" t="s">
        <v>2284</v>
      </c>
      <c r="AK542" s="5" t="s">
        <v>7671</v>
      </c>
      <c r="AL542" s="37" t="s">
        <v>2670</v>
      </c>
      <c r="AM542" s="5" t="s">
        <v>7695</v>
      </c>
      <c r="AN542" s="5" t="s">
        <v>4069</v>
      </c>
      <c r="AO542" s="5" t="s">
        <v>7696</v>
      </c>
      <c r="AP542" s="5" t="s">
        <v>4179</v>
      </c>
      <c r="AQ542" s="5" t="s">
        <v>7698</v>
      </c>
      <c r="AR542" s="5" t="s">
        <v>1153</v>
      </c>
      <c r="AS542" s="5" t="s">
        <v>4277</v>
      </c>
      <c r="AT542" s="5" t="s">
        <v>1153</v>
      </c>
      <c r="AU542" s="5" t="s">
        <v>4277</v>
      </c>
      <c r="AV542" s="5" t="s">
        <v>1153</v>
      </c>
      <c r="AW542" s="5" t="s">
        <v>4277</v>
      </c>
      <c r="AX542" s="5" t="s">
        <v>1153</v>
      </c>
      <c r="AY542" s="5" t="s">
        <v>4277</v>
      </c>
      <c r="AZ542" s="5" t="s">
        <v>1153</v>
      </c>
      <c r="BA542" s="5" t="s">
        <v>4277</v>
      </c>
      <c r="BB542" s="33" t="s">
        <v>781</v>
      </c>
      <c r="BC542" s="100">
        <v>44579</v>
      </c>
      <c r="BD542" s="33" t="s">
        <v>903</v>
      </c>
      <c r="BE542" s="120"/>
      <c r="BF542" s="121"/>
      <c r="BG542" s="121"/>
      <c r="BH542" s="121"/>
      <c r="BI542" s="121"/>
      <c r="BJ542" s="8" t="s">
        <v>956</v>
      </c>
      <c r="BK542" s="120"/>
      <c r="BL542" s="120"/>
      <c r="BN542" s="17" t="s">
        <v>5289</v>
      </c>
      <c r="BO542" s="17" t="s">
        <v>5302</v>
      </c>
      <c r="BP542" s="17" t="s">
        <v>5303</v>
      </c>
      <c r="BQ542" s="17"/>
    </row>
    <row r="543" spans="1:69" ht="90" hidden="1" customHeight="1" x14ac:dyDescent="0.25">
      <c r="A543" s="32" t="s">
        <v>2164</v>
      </c>
      <c r="B543" s="35" t="s">
        <v>9267</v>
      </c>
      <c r="C543" s="47">
        <v>44109</v>
      </c>
      <c r="D543" s="47" t="s">
        <v>4288</v>
      </c>
      <c r="E543" s="209" t="s">
        <v>1033</v>
      </c>
      <c r="F543" s="86" t="s">
        <v>7684</v>
      </c>
      <c r="G543" s="86" t="s">
        <v>2008</v>
      </c>
      <c r="H543" s="86" t="s">
        <v>2016</v>
      </c>
      <c r="I543" s="86" t="s">
        <v>2017</v>
      </c>
      <c r="J543" s="188" t="s">
        <v>2018</v>
      </c>
      <c r="K543" s="216">
        <v>1</v>
      </c>
      <c r="L543" s="313">
        <v>44197</v>
      </c>
      <c r="M543" s="313">
        <v>44560</v>
      </c>
      <c r="N543" s="39">
        <f t="shared" si="21"/>
        <v>52</v>
      </c>
      <c r="O543" s="118">
        <v>1</v>
      </c>
      <c r="P543" s="17" t="s">
        <v>112</v>
      </c>
      <c r="Q543" s="17"/>
      <c r="R543" s="5" t="s">
        <v>7699</v>
      </c>
      <c r="S543" s="146">
        <f t="shared" si="20"/>
        <v>239</v>
      </c>
      <c r="T543" s="91"/>
      <c r="U543" s="91"/>
      <c r="V543" s="91" t="s">
        <v>937</v>
      </c>
      <c r="W543" s="91" t="s">
        <v>937</v>
      </c>
      <c r="X543" s="91" t="s">
        <v>937</v>
      </c>
      <c r="Y543" s="91" t="s">
        <v>937</v>
      </c>
      <c r="Z543" s="91" t="s">
        <v>937</v>
      </c>
      <c r="AA543" s="91" t="s">
        <v>937</v>
      </c>
      <c r="AB543" s="91" t="s">
        <v>937</v>
      </c>
      <c r="AC543" s="91" t="s">
        <v>937</v>
      </c>
      <c r="AD543" s="91" t="s">
        <v>937</v>
      </c>
      <c r="AE543" s="91" t="s">
        <v>937</v>
      </c>
      <c r="AF543" s="91" t="s">
        <v>937</v>
      </c>
      <c r="AG543" s="91" t="s">
        <v>937</v>
      </c>
      <c r="AH543" s="91" t="s">
        <v>937</v>
      </c>
      <c r="AI543" s="5" t="s">
        <v>2206</v>
      </c>
      <c r="AJ543" s="5" t="s">
        <v>2284</v>
      </c>
      <c r="AK543" s="5" t="s">
        <v>7671</v>
      </c>
      <c r="AL543" s="37" t="s">
        <v>2670</v>
      </c>
      <c r="AM543" s="5" t="s">
        <v>7700</v>
      </c>
      <c r="AN543" s="5" t="s">
        <v>4070</v>
      </c>
      <c r="AO543" s="5" t="s">
        <v>7701</v>
      </c>
      <c r="AP543" s="5" t="s">
        <v>4180</v>
      </c>
      <c r="AQ543" s="5" t="s">
        <v>7702</v>
      </c>
      <c r="AR543" s="5" t="s">
        <v>1153</v>
      </c>
      <c r="AS543" s="5" t="s">
        <v>4277</v>
      </c>
      <c r="AT543" s="5" t="s">
        <v>1153</v>
      </c>
      <c r="AU543" s="5" t="s">
        <v>4277</v>
      </c>
      <c r="AV543" s="5" t="s">
        <v>1153</v>
      </c>
      <c r="AW543" s="5" t="s">
        <v>4277</v>
      </c>
      <c r="AX543" s="5" t="s">
        <v>1153</v>
      </c>
      <c r="AY543" s="5" t="s">
        <v>4277</v>
      </c>
      <c r="AZ543" s="5" t="s">
        <v>1153</v>
      </c>
      <c r="BA543" s="5" t="s">
        <v>4277</v>
      </c>
      <c r="BB543" s="33" t="s">
        <v>781</v>
      </c>
      <c r="BC543" s="100">
        <v>44578</v>
      </c>
      <c r="BD543" s="33" t="s">
        <v>903</v>
      </c>
      <c r="BE543" s="120"/>
      <c r="BF543" s="121"/>
      <c r="BG543" s="121"/>
      <c r="BH543" s="121"/>
      <c r="BI543" s="121"/>
      <c r="BJ543" s="8" t="s">
        <v>956</v>
      </c>
      <c r="BK543" s="120"/>
      <c r="BL543" s="120"/>
      <c r="BN543" s="17" t="s">
        <v>5289</v>
      </c>
      <c r="BO543" s="17" t="s">
        <v>5302</v>
      </c>
      <c r="BP543" s="17" t="s">
        <v>5303</v>
      </c>
      <c r="BQ543" s="17"/>
    </row>
    <row r="544" spans="1:69" ht="90" hidden="1" customHeight="1" x14ac:dyDescent="0.25">
      <c r="A544" s="32" t="s">
        <v>2165</v>
      </c>
      <c r="B544" s="35" t="s">
        <v>9267</v>
      </c>
      <c r="C544" s="47">
        <v>44109</v>
      </c>
      <c r="D544" s="47" t="s">
        <v>4288</v>
      </c>
      <c r="E544" s="209" t="s">
        <v>1033</v>
      </c>
      <c r="F544" s="86" t="s">
        <v>7684</v>
      </c>
      <c r="G544" s="86" t="s">
        <v>2008</v>
      </c>
      <c r="H544" s="86" t="s">
        <v>2019</v>
      </c>
      <c r="I544" s="86" t="s">
        <v>2020</v>
      </c>
      <c r="J544" s="188" t="s">
        <v>2021</v>
      </c>
      <c r="K544" s="210">
        <v>1</v>
      </c>
      <c r="L544" s="313">
        <v>44197</v>
      </c>
      <c r="M544" s="313">
        <v>44560</v>
      </c>
      <c r="N544" s="39">
        <f t="shared" si="21"/>
        <v>52</v>
      </c>
      <c r="O544" s="107">
        <v>1</v>
      </c>
      <c r="P544" s="17" t="s">
        <v>112</v>
      </c>
      <c r="Q544" s="17"/>
      <c r="R544" s="5" t="s">
        <v>7703</v>
      </c>
      <c r="S544" s="146">
        <f t="shared" si="20"/>
        <v>240</v>
      </c>
      <c r="T544" s="91"/>
      <c r="U544" s="91"/>
      <c r="V544" s="91" t="s">
        <v>937</v>
      </c>
      <c r="W544" s="91" t="s">
        <v>937</v>
      </c>
      <c r="X544" s="91" t="s">
        <v>937</v>
      </c>
      <c r="Y544" s="91" t="s">
        <v>937</v>
      </c>
      <c r="Z544" s="91" t="s">
        <v>937</v>
      </c>
      <c r="AA544" s="91" t="s">
        <v>937</v>
      </c>
      <c r="AB544" s="91" t="s">
        <v>937</v>
      </c>
      <c r="AC544" s="91" t="s">
        <v>937</v>
      </c>
      <c r="AD544" s="91" t="s">
        <v>937</v>
      </c>
      <c r="AE544" s="91" t="s">
        <v>937</v>
      </c>
      <c r="AF544" s="91" t="s">
        <v>937</v>
      </c>
      <c r="AG544" s="91" t="s">
        <v>937</v>
      </c>
      <c r="AH544" s="91" t="s">
        <v>937</v>
      </c>
      <c r="AI544" s="5" t="s">
        <v>2206</v>
      </c>
      <c r="AJ544" s="5" t="s">
        <v>2284</v>
      </c>
      <c r="AK544" s="5" t="s">
        <v>7671</v>
      </c>
      <c r="AL544" s="37" t="s">
        <v>2670</v>
      </c>
      <c r="AM544" s="5" t="s">
        <v>7700</v>
      </c>
      <c r="AN544" s="5" t="s">
        <v>8949</v>
      </c>
      <c r="AO544" s="5" t="s">
        <v>7704</v>
      </c>
      <c r="AP544" s="5" t="s">
        <v>8950</v>
      </c>
      <c r="AQ544" s="5" t="s">
        <v>7705</v>
      </c>
      <c r="AR544" s="5" t="s">
        <v>1153</v>
      </c>
      <c r="AS544" s="5" t="s">
        <v>4277</v>
      </c>
      <c r="AT544" s="5" t="s">
        <v>1153</v>
      </c>
      <c r="AU544" s="5" t="s">
        <v>4277</v>
      </c>
      <c r="AV544" s="5" t="s">
        <v>1153</v>
      </c>
      <c r="AW544" s="5" t="s">
        <v>4277</v>
      </c>
      <c r="AX544" s="5" t="s">
        <v>1153</v>
      </c>
      <c r="AY544" s="5" t="s">
        <v>4277</v>
      </c>
      <c r="AZ544" s="5" t="s">
        <v>1153</v>
      </c>
      <c r="BA544" s="5" t="s">
        <v>4277</v>
      </c>
      <c r="BB544" s="33" t="s">
        <v>781</v>
      </c>
      <c r="BC544" s="100">
        <v>44578</v>
      </c>
      <c r="BD544" s="33" t="s">
        <v>903</v>
      </c>
      <c r="BE544" s="120"/>
      <c r="BF544" s="121"/>
      <c r="BG544" s="121"/>
      <c r="BH544" s="121"/>
      <c r="BI544" s="121"/>
      <c r="BJ544" s="8" t="s">
        <v>956</v>
      </c>
      <c r="BK544" s="120"/>
      <c r="BL544" s="120"/>
      <c r="BN544" s="17" t="s">
        <v>5289</v>
      </c>
      <c r="BO544" s="17" t="s">
        <v>5302</v>
      </c>
      <c r="BP544" s="17" t="s">
        <v>5303</v>
      </c>
      <c r="BQ544" s="17"/>
    </row>
    <row r="545" spans="1:69" ht="90" hidden="1" customHeight="1" x14ac:dyDescent="0.25">
      <c r="A545" s="32" t="s">
        <v>2166</v>
      </c>
      <c r="B545" s="35" t="s">
        <v>9267</v>
      </c>
      <c r="C545" s="47">
        <v>44109</v>
      </c>
      <c r="D545" s="47" t="s">
        <v>4288</v>
      </c>
      <c r="E545" s="209" t="s">
        <v>1034</v>
      </c>
      <c r="F545" s="86" t="s">
        <v>7706</v>
      </c>
      <c r="G545" s="86" t="s">
        <v>2022</v>
      </c>
      <c r="H545" s="86" t="s">
        <v>2023</v>
      </c>
      <c r="I545" s="86" t="s">
        <v>2024</v>
      </c>
      <c r="J545" s="188" t="s">
        <v>2025</v>
      </c>
      <c r="K545" s="210">
        <v>6</v>
      </c>
      <c r="L545" s="313">
        <v>44197</v>
      </c>
      <c r="M545" s="313">
        <v>44285</v>
      </c>
      <c r="N545" s="39">
        <f t="shared" si="21"/>
        <v>13</v>
      </c>
      <c r="O545" s="110">
        <v>0</v>
      </c>
      <c r="P545" s="17" t="s">
        <v>112</v>
      </c>
      <c r="Q545" s="17"/>
      <c r="R545" s="5" t="s">
        <v>7694</v>
      </c>
      <c r="S545" s="146">
        <f t="shared" si="20"/>
        <v>381</v>
      </c>
      <c r="T545" s="61" t="s">
        <v>937</v>
      </c>
      <c r="U545" s="61" t="s">
        <v>937</v>
      </c>
      <c r="V545" s="91" t="s">
        <v>937</v>
      </c>
      <c r="W545" s="91" t="s">
        <v>937</v>
      </c>
      <c r="X545" s="91" t="s">
        <v>937</v>
      </c>
      <c r="Y545" s="91" t="s">
        <v>937</v>
      </c>
      <c r="Z545" s="91" t="s">
        <v>937</v>
      </c>
      <c r="AA545" s="91" t="s">
        <v>937</v>
      </c>
      <c r="AB545" s="91" t="s">
        <v>937</v>
      </c>
      <c r="AC545" s="91" t="s">
        <v>937</v>
      </c>
      <c r="AD545" s="91" t="s">
        <v>937</v>
      </c>
      <c r="AE545" s="91" t="s">
        <v>937</v>
      </c>
      <c r="AF545" s="91" t="s">
        <v>937</v>
      </c>
      <c r="AG545" s="91" t="s">
        <v>937</v>
      </c>
      <c r="AH545" s="91" t="s">
        <v>937</v>
      </c>
      <c r="AI545" s="5" t="s">
        <v>2206</v>
      </c>
      <c r="AJ545" s="5" t="s">
        <v>2284</v>
      </c>
      <c r="AK545" s="5" t="s">
        <v>7707</v>
      </c>
      <c r="AL545" s="37" t="s">
        <v>2671</v>
      </c>
      <c r="AM545" s="5" t="s">
        <v>7708</v>
      </c>
      <c r="AN545" s="5" t="s">
        <v>4071</v>
      </c>
      <c r="AO545" s="5" t="s">
        <v>7709</v>
      </c>
      <c r="AP545" s="5" t="s">
        <v>1153</v>
      </c>
      <c r="AQ545" s="5" t="s">
        <v>7710</v>
      </c>
      <c r="AR545" s="5" t="s">
        <v>1153</v>
      </c>
      <c r="AS545" s="5" t="s">
        <v>4285</v>
      </c>
      <c r="AT545" s="5" t="s">
        <v>1153</v>
      </c>
      <c r="AU545" s="5" t="s">
        <v>4285</v>
      </c>
      <c r="AV545" s="5" t="s">
        <v>1153</v>
      </c>
      <c r="AW545" s="5" t="s">
        <v>4285</v>
      </c>
      <c r="AX545" s="5" t="s">
        <v>1153</v>
      </c>
      <c r="AY545" s="5" t="s">
        <v>4285</v>
      </c>
      <c r="AZ545" s="5" t="s">
        <v>1153</v>
      </c>
      <c r="BA545" s="5" t="s">
        <v>4285</v>
      </c>
      <c r="BB545" s="33" t="s">
        <v>1328</v>
      </c>
      <c r="BC545" s="100">
        <v>44529</v>
      </c>
      <c r="BD545" s="33" t="s">
        <v>1808</v>
      </c>
      <c r="BE545" s="100">
        <v>44529</v>
      </c>
      <c r="BF545" s="65" t="s">
        <v>4152</v>
      </c>
      <c r="BG545" s="96" t="s">
        <v>1153</v>
      </c>
      <c r="BH545" s="96" t="s">
        <v>9259</v>
      </c>
      <c r="BI545" s="96" t="s">
        <v>9258</v>
      </c>
      <c r="BJ545" s="44" t="s">
        <v>4368</v>
      </c>
      <c r="BK545" s="104" t="s">
        <v>1153</v>
      </c>
      <c r="BL545" s="104" t="s">
        <v>2166</v>
      </c>
      <c r="BN545" s="17" t="s">
        <v>5289</v>
      </c>
      <c r="BO545" s="17" t="s">
        <v>5302</v>
      </c>
      <c r="BP545" s="17" t="s">
        <v>5304</v>
      </c>
      <c r="BQ545" s="17"/>
    </row>
    <row r="546" spans="1:69" ht="90" hidden="1" customHeight="1" x14ac:dyDescent="0.25">
      <c r="A546" s="32" t="s">
        <v>2166</v>
      </c>
      <c r="B546" s="35" t="s">
        <v>9267</v>
      </c>
      <c r="C546" s="47">
        <v>44109</v>
      </c>
      <c r="D546" s="47" t="s">
        <v>4288</v>
      </c>
      <c r="E546" s="209" t="s">
        <v>1034</v>
      </c>
      <c r="F546" s="86" t="s">
        <v>7706</v>
      </c>
      <c r="G546" s="86" t="s">
        <v>2022</v>
      </c>
      <c r="H546" s="86" t="s">
        <v>2023</v>
      </c>
      <c r="I546" s="86" t="s">
        <v>2024</v>
      </c>
      <c r="J546" s="188" t="s">
        <v>2025</v>
      </c>
      <c r="K546" s="210">
        <v>6</v>
      </c>
      <c r="L546" s="313">
        <v>44197</v>
      </c>
      <c r="M546" s="311">
        <v>44651</v>
      </c>
      <c r="N546" s="39">
        <f t="shared" si="21"/>
        <v>13</v>
      </c>
      <c r="O546" s="107">
        <v>6</v>
      </c>
      <c r="P546" s="17" t="s">
        <v>2195</v>
      </c>
      <c r="Q546" s="17"/>
      <c r="R546" s="5" t="s">
        <v>7711</v>
      </c>
      <c r="S546" s="146">
        <f t="shared" si="20"/>
        <v>285</v>
      </c>
      <c r="T546" s="91"/>
      <c r="U546" s="91"/>
      <c r="V546" s="91" t="s">
        <v>937</v>
      </c>
      <c r="W546" s="91" t="s">
        <v>937</v>
      </c>
      <c r="X546" s="91" t="s">
        <v>937</v>
      </c>
      <c r="Y546" s="91" t="s">
        <v>937</v>
      </c>
      <c r="Z546" s="91" t="s">
        <v>937</v>
      </c>
      <c r="AA546" s="91" t="s">
        <v>937</v>
      </c>
      <c r="AB546" s="91" t="s">
        <v>937</v>
      </c>
      <c r="AC546" s="91" t="s">
        <v>937</v>
      </c>
      <c r="AD546" s="91" t="s">
        <v>937</v>
      </c>
      <c r="AE546" s="91" t="s">
        <v>937</v>
      </c>
      <c r="AF546" s="91" t="s">
        <v>937</v>
      </c>
      <c r="AG546" s="91" t="s">
        <v>937</v>
      </c>
      <c r="AH546" s="91" t="s">
        <v>937</v>
      </c>
      <c r="AI546" s="5" t="s">
        <v>2206</v>
      </c>
      <c r="AJ546" s="5" t="s">
        <v>2284</v>
      </c>
      <c r="AK546" s="5" t="s">
        <v>7707</v>
      </c>
      <c r="AL546" s="37" t="s">
        <v>2671</v>
      </c>
      <c r="AM546" s="5" t="s">
        <v>7708</v>
      </c>
      <c r="AN546" s="5" t="s">
        <v>4071</v>
      </c>
      <c r="AO546" s="5" t="s">
        <v>7709</v>
      </c>
      <c r="AP546" s="5" t="s">
        <v>8951</v>
      </c>
      <c r="AQ546" s="5" t="s">
        <v>7712</v>
      </c>
      <c r="AR546" s="5" t="s">
        <v>4295</v>
      </c>
      <c r="AS546" s="5" t="s">
        <v>7713</v>
      </c>
      <c r="AT546" s="5" t="s">
        <v>1153</v>
      </c>
      <c r="AU546" s="5" t="s">
        <v>4802</v>
      </c>
      <c r="AV546" s="5" t="s">
        <v>1153</v>
      </c>
      <c r="AW546" s="5" t="s">
        <v>4802</v>
      </c>
      <c r="AX546" s="5" t="s">
        <v>1153</v>
      </c>
      <c r="AY546" s="5" t="s">
        <v>4802</v>
      </c>
      <c r="AZ546" s="5" t="s">
        <v>1153</v>
      </c>
      <c r="BA546" s="5" t="s">
        <v>4802</v>
      </c>
      <c r="BB546" s="33" t="s">
        <v>781</v>
      </c>
      <c r="BC546" s="100">
        <v>44652</v>
      </c>
      <c r="BD546" s="33" t="s">
        <v>903</v>
      </c>
      <c r="BE546" s="120"/>
      <c r="BF546" s="121"/>
      <c r="BG546" s="121"/>
      <c r="BH546" s="121"/>
      <c r="BI546" s="121"/>
      <c r="BJ546" s="8" t="s">
        <v>956</v>
      </c>
      <c r="BK546" s="120"/>
      <c r="BL546" s="120"/>
      <c r="BN546" s="17" t="s">
        <v>5289</v>
      </c>
      <c r="BO546" s="17" t="s">
        <v>5302</v>
      </c>
      <c r="BP546" s="17" t="s">
        <v>5304</v>
      </c>
      <c r="BQ546" s="17"/>
    </row>
    <row r="547" spans="1:69" ht="90" hidden="1" customHeight="1" x14ac:dyDescent="0.25">
      <c r="A547" s="32" t="s">
        <v>2167</v>
      </c>
      <c r="B547" s="35" t="s">
        <v>9267</v>
      </c>
      <c r="C547" s="47">
        <v>44109</v>
      </c>
      <c r="D547" s="47" t="s">
        <v>4288</v>
      </c>
      <c r="E547" s="209" t="s">
        <v>1034</v>
      </c>
      <c r="F547" s="86" t="s">
        <v>7706</v>
      </c>
      <c r="G547" s="86" t="s">
        <v>2026</v>
      </c>
      <c r="H547" s="86" t="s">
        <v>2027</v>
      </c>
      <c r="I547" s="86" t="s">
        <v>2028</v>
      </c>
      <c r="J547" s="188" t="s">
        <v>2029</v>
      </c>
      <c r="K547" s="210">
        <v>1</v>
      </c>
      <c r="L547" s="313">
        <v>44197</v>
      </c>
      <c r="M547" s="313">
        <v>44499</v>
      </c>
      <c r="N547" s="39">
        <f t="shared" si="21"/>
        <v>44</v>
      </c>
      <c r="O547" s="107">
        <v>1</v>
      </c>
      <c r="P547" s="17" t="s">
        <v>112</v>
      </c>
      <c r="Q547" s="17"/>
      <c r="R547" s="5" t="s">
        <v>7714</v>
      </c>
      <c r="S547" s="146">
        <f t="shared" si="20"/>
        <v>224</v>
      </c>
      <c r="T547" s="91"/>
      <c r="U547" s="91"/>
      <c r="V547" s="91" t="s">
        <v>937</v>
      </c>
      <c r="W547" s="91" t="s">
        <v>937</v>
      </c>
      <c r="X547" s="91" t="s">
        <v>937</v>
      </c>
      <c r="Y547" s="91" t="s">
        <v>937</v>
      </c>
      <c r="Z547" s="91" t="s">
        <v>937</v>
      </c>
      <c r="AA547" s="91" t="s">
        <v>937</v>
      </c>
      <c r="AB547" s="91" t="s">
        <v>937</v>
      </c>
      <c r="AC547" s="91" t="s">
        <v>937</v>
      </c>
      <c r="AD547" s="91" t="s">
        <v>937</v>
      </c>
      <c r="AE547" s="91" t="s">
        <v>937</v>
      </c>
      <c r="AF547" s="91" t="s">
        <v>937</v>
      </c>
      <c r="AG547" s="91" t="s">
        <v>937</v>
      </c>
      <c r="AH547" s="91" t="s">
        <v>937</v>
      </c>
      <c r="AI547" s="5" t="s">
        <v>2206</v>
      </c>
      <c r="AJ547" s="5" t="s">
        <v>2284</v>
      </c>
      <c r="AK547" s="5" t="s">
        <v>7715</v>
      </c>
      <c r="AL547" s="37" t="s">
        <v>2670</v>
      </c>
      <c r="AM547" s="5" t="s">
        <v>8952</v>
      </c>
      <c r="AN547" s="5" t="s">
        <v>4072</v>
      </c>
      <c r="AO547" s="5" t="s">
        <v>7716</v>
      </c>
      <c r="AP547" s="5" t="s">
        <v>1153</v>
      </c>
      <c r="AQ547" s="5" t="s">
        <v>4280</v>
      </c>
      <c r="AR547" s="5" t="s">
        <v>1153</v>
      </c>
      <c r="AS547" s="5" t="s">
        <v>4280</v>
      </c>
      <c r="AT547" s="5" t="s">
        <v>1153</v>
      </c>
      <c r="AU547" s="5" t="s">
        <v>4280</v>
      </c>
      <c r="AV547" s="5" t="s">
        <v>1153</v>
      </c>
      <c r="AW547" s="5" t="s">
        <v>4280</v>
      </c>
      <c r="AX547" s="5" t="s">
        <v>1153</v>
      </c>
      <c r="AY547" s="5" t="s">
        <v>4280</v>
      </c>
      <c r="AZ547" s="5" t="s">
        <v>1153</v>
      </c>
      <c r="BA547" s="5" t="s">
        <v>4280</v>
      </c>
      <c r="BB547" s="33" t="s">
        <v>3062</v>
      </c>
      <c r="BC547" s="100">
        <v>44490</v>
      </c>
      <c r="BD547" s="33" t="s">
        <v>903</v>
      </c>
      <c r="BE547" s="120"/>
      <c r="BF547" s="121"/>
      <c r="BG547" s="121"/>
      <c r="BH547" s="121"/>
      <c r="BI547" s="121"/>
      <c r="BJ547" s="8" t="s">
        <v>956</v>
      </c>
      <c r="BK547" s="120"/>
      <c r="BL547" s="120"/>
      <c r="BN547" s="17" t="s">
        <v>5289</v>
      </c>
      <c r="BO547" s="17" t="s">
        <v>5302</v>
      </c>
      <c r="BP547" s="17" t="s">
        <v>5304</v>
      </c>
      <c r="BQ547" s="17"/>
    </row>
    <row r="548" spans="1:69" ht="90" hidden="1" customHeight="1" x14ac:dyDescent="0.25">
      <c r="A548" s="106" t="s">
        <v>2168</v>
      </c>
      <c r="B548" s="35" t="s">
        <v>9267</v>
      </c>
      <c r="C548" s="100">
        <v>44109</v>
      </c>
      <c r="D548" s="47" t="s">
        <v>4288</v>
      </c>
      <c r="E548" s="209" t="s">
        <v>1035</v>
      </c>
      <c r="F548" s="86" t="s">
        <v>7717</v>
      </c>
      <c r="G548" s="86" t="s">
        <v>2030</v>
      </c>
      <c r="H548" s="86" t="s">
        <v>2031</v>
      </c>
      <c r="I548" s="86" t="s">
        <v>2032</v>
      </c>
      <c r="J548" s="86" t="s">
        <v>2033</v>
      </c>
      <c r="K548" s="210">
        <v>1</v>
      </c>
      <c r="L548" s="313">
        <v>44136</v>
      </c>
      <c r="M548" s="313">
        <v>44165</v>
      </c>
      <c r="N548" s="39">
        <f t="shared" si="21"/>
        <v>5</v>
      </c>
      <c r="O548" s="211">
        <v>0</v>
      </c>
      <c r="P548" s="17" t="s">
        <v>2195</v>
      </c>
      <c r="Q548" s="17" t="s">
        <v>2197</v>
      </c>
      <c r="R548" s="5" t="s">
        <v>7718</v>
      </c>
      <c r="S548" s="146">
        <f t="shared" si="20"/>
        <v>390</v>
      </c>
      <c r="T548" s="61" t="s">
        <v>937</v>
      </c>
      <c r="U548" s="61" t="s">
        <v>937</v>
      </c>
      <c r="V548" s="91" t="s">
        <v>937</v>
      </c>
      <c r="W548" s="91" t="s">
        <v>937</v>
      </c>
      <c r="X548" s="91" t="s">
        <v>937</v>
      </c>
      <c r="Y548" s="91" t="s">
        <v>937</v>
      </c>
      <c r="Z548" s="91" t="s">
        <v>937</v>
      </c>
      <c r="AA548" s="91" t="s">
        <v>937</v>
      </c>
      <c r="AB548" s="91" t="s">
        <v>937</v>
      </c>
      <c r="AC548" s="91" t="s">
        <v>937</v>
      </c>
      <c r="AD548" s="91" t="s">
        <v>937</v>
      </c>
      <c r="AE548" s="91" t="s">
        <v>937</v>
      </c>
      <c r="AF548" s="91" t="s">
        <v>937</v>
      </c>
      <c r="AG548" s="91" t="s">
        <v>937</v>
      </c>
      <c r="AH548" s="91" t="s">
        <v>937</v>
      </c>
      <c r="AI548" s="5" t="s">
        <v>2206</v>
      </c>
      <c r="AJ548" s="86" t="s">
        <v>2285</v>
      </c>
      <c r="AK548" s="5" t="s">
        <v>7719</v>
      </c>
      <c r="AL548" s="37" t="s">
        <v>2616</v>
      </c>
      <c r="AM548" s="37" t="s">
        <v>7720</v>
      </c>
      <c r="AN548" s="5" t="s">
        <v>2616</v>
      </c>
      <c r="AO548" s="65" t="s">
        <v>3860</v>
      </c>
      <c r="AP548" s="5" t="s">
        <v>1153</v>
      </c>
      <c r="AQ548" s="65" t="s">
        <v>3860</v>
      </c>
      <c r="AR548" s="65" t="s">
        <v>1153</v>
      </c>
      <c r="AS548" s="65" t="s">
        <v>3860</v>
      </c>
      <c r="AT548" s="65" t="s">
        <v>1153</v>
      </c>
      <c r="AU548" s="65" t="s">
        <v>3860</v>
      </c>
      <c r="AV548" s="65" t="s">
        <v>1153</v>
      </c>
      <c r="AW548" s="65" t="s">
        <v>3860</v>
      </c>
      <c r="AX548" s="65" t="s">
        <v>1153</v>
      </c>
      <c r="AY548" s="65" t="s">
        <v>3860</v>
      </c>
      <c r="AZ548" s="65" t="s">
        <v>1153</v>
      </c>
      <c r="BA548" s="65" t="s">
        <v>3860</v>
      </c>
      <c r="BB548" s="33" t="s">
        <v>1328</v>
      </c>
      <c r="BC548" s="100">
        <v>44377</v>
      </c>
      <c r="BD548" s="33" t="s">
        <v>1808</v>
      </c>
      <c r="BE548" s="100">
        <v>44377</v>
      </c>
      <c r="BF548" s="65" t="s">
        <v>4161</v>
      </c>
      <c r="BG548" s="96" t="s">
        <v>1153</v>
      </c>
      <c r="BH548" s="96" t="s">
        <v>9246</v>
      </c>
      <c r="BI548" s="96" t="s">
        <v>9258</v>
      </c>
      <c r="BJ548" s="44" t="s">
        <v>4368</v>
      </c>
      <c r="BK548" s="104" t="s">
        <v>2581</v>
      </c>
      <c r="BL548" s="109" t="s">
        <v>2650</v>
      </c>
      <c r="BN548" s="17" t="s">
        <v>5289</v>
      </c>
      <c r="BO548" s="17" t="s">
        <v>5305</v>
      </c>
      <c r="BP548" s="17" t="s">
        <v>5306</v>
      </c>
      <c r="BQ548" s="17"/>
    </row>
    <row r="549" spans="1:69" ht="90" hidden="1" customHeight="1" x14ac:dyDescent="0.25">
      <c r="A549" s="106" t="s">
        <v>2169</v>
      </c>
      <c r="B549" s="35" t="s">
        <v>9267</v>
      </c>
      <c r="C549" s="100">
        <v>44109</v>
      </c>
      <c r="D549" s="47" t="s">
        <v>4288</v>
      </c>
      <c r="E549" s="209" t="s">
        <v>1036</v>
      </c>
      <c r="F549" s="86" t="s">
        <v>7721</v>
      </c>
      <c r="G549" s="86" t="s">
        <v>2034</v>
      </c>
      <c r="H549" s="86" t="s">
        <v>2035</v>
      </c>
      <c r="I549" s="86" t="s">
        <v>2036</v>
      </c>
      <c r="J549" s="188" t="s">
        <v>2037</v>
      </c>
      <c r="K549" s="210">
        <v>1</v>
      </c>
      <c r="L549" s="315">
        <v>44152</v>
      </c>
      <c r="M549" s="315">
        <v>44517</v>
      </c>
      <c r="N549" s="39">
        <f t="shared" si="21"/>
        <v>53</v>
      </c>
      <c r="O549" s="105">
        <v>1</v>
      </c>
      <c r="P549" s="17" t="s">
        <v>44</v>
      </c>
      <c r="Q549" s="17" t="s">
        <v>2198</v>
      </c>
      <c r="R549" s="5" t="s">
        <v>7722</v>
      </c>
      <c r="S549" s="146">
        <f t="shared" si="20"/>
        <v>366</v>
      </c>
      <c r="T549" s="91"/>
      <c r="U549" s="91"/>
      <c r="V549" s="91" t="s">
        <v>937</v>
      </c>
      <c r="W549" s="91" t="s">
        <v>937</v>
      </c>
      <c r="X549" s="91" t="s">
        <v>937</v>
      </c>
      <c r="Y549" s="91" t="s">
        <v>937</v>
      </c>
      <c r="Z549" s="91" t="s">
        <v>937</v>
      </c>
      <c r="AA549" s="91" t="s">
        <v>937</v>
      </c>
      <c r="AB549" s="91" t="s">
        <v>937</v>
      </c>
      <c r="AC549" s="91" t="s">
        <v>937</v>
      </c>
      <c r="AD549" s="91" t="s">
        <v>937</v>
      </c>
      <c r="AE549" s="91" t="s">
        <v>937</v>
      </c>
      <c r="AF549" s="91" t="s">
        <v>937</v>
      </c>
      <c r="AG549" s="91" t="s">
        <v>937</v>
      </c>
      <c r="AH549" s="91" t="s">
        <v>937</v>
      </c>
      <c r="AI549" s="5" t="s">
        <v>2206</v>
      </c>
      <c r="AJ549" s="5" t="s">
        <v>8953</v>
      </c>
      <c r="AK549" s="5" t="s">
        <v>7723</v>
      </c>
      <c r="AL549" s="37" t="s">
        <v>8954</v>
      </c>
      <c r="AM549" s="5" t="s">
        <v>7724</v>
      </c>
      <c r="AN549" s="5" t="s">
        <v>2616</v>
      </c>
      <c r="AO549" s="5" t="s">
        <v>3788</v>
      </c>
      <c r="AP549" s="5" t="s">
        <v>1153</v>
      </c>
      <c r="AQ549" s="5" t="s">
        <v>4281</v>
      </c>
      <c r="AR549" s="5" t="s">
        <v>1153</v>
      </c>
      <c r="AS549" s="5" t="s">
        <v>4281</v>
      </c>
      <c r="AT549" s="5" t="s">
        <v>1153</v>
      </c>
      <c r="AU549" s="5" t="s">
        <v>4281</v>
      </c>
      <c r="AV549" s="5" t="s">
        <v>1153</v>
      </c>
      <c r="AW549" s="5" t="s">
        <v>4281</v>
      </c>
      <c r="AX549" s="5" t="s">
        <v>1153</v>
      </c>
      <c r="AY549" s="5" t="s">
        <v>4281</v>
      </c>
      <c r="AZ549" s="5" t="s">
        <v>1153</v>
      </c>
      <c r="BA549" s="5" t="s">
        <v>4281</v>
      </c>
      <c r="BB549" s="33" t="s">
        <v>3062</v>
      </c>
      <c r="BC549" s="100">
        <v>44396</v>
      </c>
      <c r="BD549" s="33" t="s">
        <v>903</v>
      </c>
      <c r="BE549" s="120"/>
      <c r="BF549" s="121"/>
      <c r="BG549" s="121"/>
      <c r="BH549" s="121"/>
      <c r="BI549" s="121"/>
      <c r="BJ549" s="8" t="s">
        <v>956</v>
      </c>
      <c r="BK549" s="120"/>
      <c r="BL549" s="120"/>
      <c r="BN549" s="8" t="s">
        <v>5307</v>
      </c>
      <c r="BO549" s="17" t="s">
        <v>5308</v>
      </c>
      <c r="BP549" s="17"/>
      <c r="BQ549" s="17"/>
    </row>
    <row r="550" spans="1:69" ht="90" hidden="1" customHeight="1" x14ac:dyDescent="0.25">
      <c r="A550" s="106" t="s">
        <v>2170</v>
      </c>
      <c r="B550" s="35" t="s">
        <v>9267</v>
      </c>
      <c r="C550" s="100">
        <v>44109</v>
      </c>
      <c r="D550" s="47" t="s">
        <v>4288</v>
      </c>
      <c r="E550" s="209" t="s">
        <v>1061</v>
      </c>
      <c r="F550" s="86" t="s">
        <v>7725</v>
      </c>
      <c r="G550" s="86" t="s">
        <v>2038</v>
      </c>
      <c r="H550" s="86" t="s">
        <v>2039</v>
      </c>
      <c r="I550" s="86" t="s">
        <v>2040</v>
      </c>
      <c r="J550" s="188" t="s">
        <v>2041</v>
      </c>
      <c r="K550" s="210">
        <v>1</v>
      </c>
      <c r="L550" s="313">
        <v>44155</v>
      </c>
      <c r="M550" s="313">
        <v>44275</v>
      </c>
      <c r="N550" s="39">
        <f t="shared" si="21"/>
        <v>18</v>
      </c>
      <c r="O550" s="105">
        <v>1</v>
      </c>
      <c r="P550" s="17" t="s">
        <v>29</v>
      </c>
      <c r="Q550" s="17" t="s">
        <v>237</v>
      </c>
      <c r="R550" s="5" t="s">
        <v>7726</v>
      </c>
      <c r="S550" s="146">
        <f t="shared" si="20"/>
        <v>376</v>
      </c>
      <c r="T550" s="91"/>
      <c r="U550" s="91"/>
      <c r="V550" s="91" t="s">
        <v>937</v>
      </c>
      <c r="W550" s="91" t="s">
        <v>937</v>
      </c>
      <c r="X550" s="91" t="s">
        <v>937</v>
      </c>
      <c r="Y550" s="91" t="s">
        <v>937</v>
      </c>
      <c r="Z550" s="91" t="s">
        <v>937</v>
      </c>
      <c r="AA550" s="91" t="s">
        <v>937</v>
      </c>
      <c r="AB550" s="91" t="s">
        <v>937</v>
      </c>
      <c r="AC550" s="91" t="s">
        <v>937</v>
      </c>
      <c r="AD550" s="91" t="s">
        <v>937</v>
      </c>
      <c r="AE550" s="91" t="s">
        <v>937</v>
      </c>
      <c r="AF550" s="91" t="s">
        <v>937</v>
      </c>
      <c r="AG550" s="91" t="s">
        <v>937</v>
      </c>
      <c r="AH550" s="91" t="s">
        <v>937</v>
      </c>
      <c r="AI550" s="5" t="s">
        <v>2206</v>
      </c>
      <c r="AJ550" s="5" t="s">
        <v>2263</v>
      </c>
      <c r="AK550" s="5" t="s">
        <v>7727</v>
      </c>
      <c r="AL550" s="5" t="s">
        <v>2616</v>
      </c>
      <c r="AM550" s="5" t="s">
        <v>3644</v>
      </c>
      <c r="AN550" s="5" t="s">
        <v>2616</v>
      </c>
      <c r="AO550" s="5" t="s">
        <v>3644</v>
      </c>
      <c r="AP550" s="5" t="s">
        <v>1153</v>
      </c>
      <c r="AQ550" s="5" t="s">
        <v>3644</v>
      </c>
      <c r="AR550" s="5" t="s">
        <v>1153</v>
      </c>
      <c r="AS550" s="5" t="s">
        <v>3644</v>
      </c>
      <c r="AT550" s="5" t="s">
        <v>1153</v>
      </c>
      <c r="AU550" s="5" t="s">
        <v>3644</v>
      </c>
      <c r="AV550" s="5" t="s">
        <v>1153</v>
      </c>
      <c r="AW550" s="5" t="s">
        <v>3644</v>
      </c>
      <c r="AX550" s="5" t="s">
        <v>1153</v>
      </c>
      <c r="AY550" s="5" t="s">
        <v>3644</v>
      </c>
      <c r="AZ550" s="5" t="s">
        <v>1153</v>
      </c>
      <c r="BA550" s="5" t="s">
        <v>3644</v>
      </c>
      <c r="BB550" s="33" t="s">
        <v>781</v>
      </c>
      <c r="BC550" s="100">
        <v>44217</v>
      </c>
      <c r="BD550" s="33" t="s">
        <v>903</v>
      </c>
      <c r="BE550" s="120"/>
      <c r="BF550" s="121"/>
      <c r="BG550" s="121"/>
      <c r="BH550" s="121"/>
      <c r="BI550" s="121"/>
      <c r="BJ550" s="8" t="s">
        <v>956</v>
      </c>
      <c r="BK550" s="120"/>
      <c r="BL550" s="120"/>
      <c r="BN550" s="8" t="s">
        <v>5307</v>
      </c>
      <c r="BO550" s="17" t="s">
        <v>5309</v>
      </c>
      <c r="BP550" s="17"/>
      <c r="BQ550" s="17"/>
    </row>
    <row r="551" spans="1:69" ht="90" hidden="1" customHeight="1" x14ac:dyDescent="0.25">
      <c r="A551" s="106" t="s">
        <v>2171</v>
      </c>
      <c r="B551" s="35" t="s">
        <v>9267</v>
      </c>
      <c r="C551" s="100">
        <v>44109</v>
      </c>
      <c r="D551" s="47" t="s">
        <v>4288</v>
      </c>
      <c r="E551" s="209" t="s">
        <v>1061</v>
      </c>
      <c r="F551" s="86" t="s">
        <v>7725</v>
      </c>
      <c r="G551" s="86" t="s">
        <v>2038</v>
      </c>
      <c r="H551" s="86" t="s">
        <v>2042</v>
      </c>
      <c r="I551" s="86" t="s">
        <v>2043</v>
      </c>
      <c r="J551" s="188" t="s">
        <v>2044</v>
      </c>
      <c r="K551" s="210">
        <v>1</v>
      </c>
      <c r="L551" s="313">
        <v>44155</v>
      </c>
      <c r="M551" s="313">
        <v>44185</v>
      </c>
      <c r="N551" s="39">
        <f t="shared" si="21"/>
        <v>5</v>
      </c>
      <c r="O551" s="105">
        <v>1</v>
      </c>
      <c r="P551" s="17" t="s">
        <v>29</v>
      </c>
      <c r="Q551" s="17"/>
      <c r="R551" s="5" t="s">
        <v>7728</v>
      </c>
      <c r="S551" s="146">
        <f t="shared" si="20"/>
        <v>333</v>
      </c>
      <c r="T551" s="91"/>
      <c r="U551" s="91"/>
      <c r="V551" s="91" t="s">
        <v>937</v>
      </c>
      <c r="W551" s="91" t="s">
        <v>937</v>
      </c>
      <c r="X551" s="91" t="s">
        <v>937</v>
      </c>
      <c r="Y551" s="91" t="s">
        <v>937</v>
      </c>
      <c r="Z551" s="91" t="s">
        <v>937</v>
      </c>
      <c r="AA551" s="91" t="s">
        <v>937</v>
      </c>
      <c r="AB551" s="91" t="s">
        <v>937</v>
      </c>
      <c r="AC551" s="91" t="s">
        <v>937</v>
      </c>
      <c r="AD551" s="91" t="s">
        <v>937</v>
      </c>
      <c r="AE551" s="91" t="s">
        <v>937</v>
      </c>
      <c r="AF551" s="91" t="s">
        <v>937</v>
      </c>
      <c r="AG551" s="91" t="s">
        <v>937</v>
      </c>
      <c r="AH551" s="91" t="s">
        <v>937</v>
      </c>
      <c r="AI551" s="5" t="s">
        <v>2206</v>
      </c>
      <c r="AJ551" s="5" t="s">
        <v>8955</v>
      </c>
      <c r="AK551" s="5" t="s">
        <v>7729</v>
      </c>
      <c r="AL551" s="5" t="s">
        <v>2616</v>
      </c>
      <c r="AM551" s="5" t="s">
        <v>3644</v>
      </c>
      <c r="AN551" s="5" t="s">
        <v>2616</v>
      </c>
      <c r="AO551" s="5" t="s">
        <v>3644</v>
      </c>
      <c r="AP551" s="5" t="s">
        <v>1153</v>
      </c>
      <c r="AQ551" s="5" t="s">
        <v>3644</v>
      </c>
      <c r="AR551" s="5" t="s">
        <v>1153</v>
      </c>
      <c r="AS551" s="5" t="s">
        <v>3644</v>
      </c>
      <c r="AT551" s="5" t="s">
        <v>1153</v>
      </c>
      <c r="AU551" s="5" t="s">
        <v>3644</v>
      </c>
      <c r="AV551" s="5" t="s">
        <v>1153</v>
      </c>
      <c r="AW551" s="5" t="s">
        <v>3644</v>
      </c>
      <c r="AX551" s="5" t="s">
        <v>1153</v>
      </c>
      <c r="AY551" s="5" t="s">
        <v>3644</v>
      </c>
      <c r="AZ551" s="5" t="s">
        <v>1153</v>
      </c>
      <c r="BA551" s="5" t="s">
        <v>3644</v>
      </c>
      <c r="BB551" s="33" t="s">
        <v>781</v>
      </c>
      <c r="BC551" s="100">
        <v>44217</v>
      </c>
      <c r="BD551" s="33" t="s">
        <v>903</v>
      </c>
      <c r="BE551" s="120"/>
      <c r="BF551" s="121"/>
      <c r="BG551" s="121"/>
      <c r="BH551" s="121"/>
      <c r="BI551" s="121"/>
      <c r="BJ551" s="8" t="s">
        <v>956</v>
      </c>
      <c r="BK551" s="120"/>
      <c r="BL551" s="120"/>
      <c r="BN551" s="8" t="s">
        <v>5307</v>
      </c>
      <c r="BO551" s="17" t="s">
        <v>5309</v>
      </c>
      <c r="BP551" s="17"/>
      <c r="BQ551" s="17"/>
    </row>
    <row r="552" spans="1:69" ht="90" hidden="1" customHeight="1" x14ac:dyDescent="0.25">
      <c r="A552" s="106" t="s">
        <v>2172</v>
      </c>
      <c r="B552" s="35" t="s">
        <v>9267</v>
      </c>
      <c r="C552" s="100">
        <v>44109</v>
      </c>
      <c r="D552" s="47" t="s">
        <v>4288</v>
      </c>
      <c r="E552" s="209" t="s">
        <v>1062</v>
      </c>
      <c r="F552" s="86" t="s">
        <v>7730</v>
      </c>
      <c r="G552" s="86" t="s">
        <v>2045</v>
      </c>
      <c r="H552" s="86" t="s">
        <v>2046</v>
      </c>
      <c r="I552" s="86" t="s">
        <v>2047</v>
      </c>
      <c r="J552" s="188" t="s">
        <v>2048</v>
      </c>
      <c r="K552" s="210">
        <v>1</v>
      </c>
      <c r="L552" s="313">
        <v>44155</v>
      </c>
      <c r="M552" s="313">
        <v>44275</v>
      </c>
      <c r="N552" s="39">
        <f t="shared" si="21"/>
        <v>18</v>
      </c>
      <c r="O552" s="105">
        <v>1</v>
      </c>
      <c r="P552" s="17" t="s">
        <v>29</v>
      </c>
      <c r="Q552" s="17"/>
      <c r="R552" s="5" t="s">
        <v>7731</v>
      </c>
      <c r="S552" s="146">
        <f t="shared" si="20"/>
        <v>337</v>
      </c>
      <c r="T552" s="91"/>
      <c r="U552" s="91"/>
      <c r="V552" s="91" t="s">
        <v>937</v>
      </c>
      <c r="W552" s="91" t="s">
        <v>937</v>
      </c>
      <c r="X552" s="91" t="s">
        <v>937</v>
      </c>
      <c r="Y552" s="91" t="s">
        <v>937</v>
      </c>
      <c r="Z552" s="91" t="s">
        <v>937</v>
      </c>
      <c r="AA552" s="91" t="s">
        <v>937</v>
      </c>
      <c r="AB552" s="91" t="s">
        <v>937</v>
      </c>
      <c r="AC552" s="91" t="s">
        <v>937</v>
      </c>
      <c r="AD552" s="91" t="s">
        <v>937</v>
      </c>
      <c r="AE552" s="91" t="s">
        <v>937</v>
      </c>
      <c r="AF552" s="91" t="s">
        <v>937</v>
      </c>
      <c r="AG552" s="91" t="s">
        <v>937</v>
      </c>
      <c r="AH552" s="91" t="s">
        <v>937</v>
      </c>
      <c r="AI552" s="5" t="s">
        <v>2206</v>
      </c>
      <c r="AJ552" s="5" t="s">
        <v>2264</v>
      </c>
      <c r="AK552" s="5" t="s">
        <v>7732</v>
      </c>
      <c r="AL552" s="5" t="s">
        <v>2616</v>
      </c>
      <c r="AM552" s="5" t="s">
        <v>3644</v>
      </c>
      <c r="AN552" s="5" t="s">
        <v>2616</v>
      </c>
      <c r="AO552" s="5" t="s">
        <v>3644</v>
      </c>
      <c r="AP552" s="5" t="s">
        <v>1153</v>
      </c>
      <c r="AQ552" s="5" t="s">
        <v>3644</v>
      </c>
      <c r="AR552" s="5" t="s">
        <v>1153</v>
      </c>
      <c r="AS552" s="5" t="s">
        <v>3644</v>
      </c>
      <c r="AT552" s="5" t="s">
        <v>1153</v>
      </c>
      <c r="AU552" s="5" t="s">
        <v>3644</v>
      </c>
      <c r="AV552" s="5" t="s">
        <v>1153</v>
      </c>
      <c r="AW552" s="5" t="s">
        <v>3644</v>
      </c>
      <c r="AX552" s="5" t="s">
        <v>1153</v>
      </c>
      <c r="AY552" s="5" t="s">
        <v>3644</v>
      </c>
      <c r="AZ552" s="5" t="s">
        <v>1153</v>
      </c>
      <c r="BA552" s="5" t="s">
        <v>3644</v>
      </c>
      <c r="BB552" s="33" t="s">
        <v>781</v>
      </c>
      <c r="BC552" s="100">
        <v>44217</v>
      </c>
      <c r="BD552" s="33" t="s">
        <v>903</v>
      </c>
      <c r="BE552" s="120"/>
      <c r="BF552" s="121"/>
      <c r="BG552" s="121"/>
      <c r="BH552" s="121"/>
      <c r="BI552" s="121"/>
      <c r="BJ552" s="8" t="s">
        <v>956</v>
      </c>
      <c r="BK552" s="120"/>
      <c r="BL552" s="120"/>
      <c r="BN552" s="8" t="s">
        <v>5307</v>
      </c>
      <c r="BO552" s="17" t="s">
        <v>5310</v>
      </c>
      <c r="BP552" s="17"/>
      <c r="BQ552" s="17"/>
    </row>
    <row r="553" spans="1:69" ht="90" hidden="1" customHeight="1" x14ac:dyDescent="0.25">
      <c r="A553" s="106" t="s">
        <v>2173</v>
      </c>
      <c r="B553" s="35" t="s">
        <v>9267</v>
      </c>
      <c r="C553" s="100">
        <v>44109</v>
      </c>
      <c r="D553" s="47" t="s">
        <v>4288</v>
      </c>
      <c r="E553" s="209" t="s">
        <v>1062</v>
      </c>
      <c r="F553" s="86" t="s">
        <v>7730</v>
      </c>
      <c r="G553" s="86" t="s">
        <v>2045</v>
      </c>
      <c r="H553" s="86" t="s">
        <v>2049</v>
      </c>
      <c r="I553" s="86" t="s">
        <v>2050</v>
      </c>
      <c r="J553" s="188" t="s">
        <v>2051</v>
      </c>
      <c r="K553" s="210">
        <v>1</v>
      </c>
      <c r="L553" s="313">
        <v>44155</v>
      </c>
      <c r="M553" s="313">
        <v>44275</v>
      </c>
      <c r="N553" s="39">
        <f t="shared" si="21"/>
        <v>18</v>
      </c>
      <c r="O553" s="105">
        <v>1</v>
      </c>
      <c r="P553" s="17" t="s">
        <v>29</v>
      </c>
      <c r="Q553" s="17"/>
      <c r="R553" s="5" t="s">
        <v>7733</v>
      </c>
      <c r="S553" s="146">
        <f t="shared" si="20"/>
        <v>266</v>
      </c>
      <c r="T553" s="91"/>
      <c r="U553" s="91"/>
      <c r="V553" s="91" t="s">
        <v>937</v>
      </c>
      <c r="W553" s="91" t="s">
        <v>937</v>
      </c>
      <c r="X553" s="91" t="s">
        <v>937</v>
      </c>
      <c r="Y553" s="91" t="s">
        <v>937</v>
      </c>
      <c r="Z553" s="91" t="s">
        <v>937</v>
      </c>
      <c r="AA553" s="91" t="s">
        <v>937</v>
      </c>
      <c r="AB553" s="91" t="s">
        <v>937</v>
      </c>
      <c r="AC553" s="91" t="s">
        <v>937</v>
      </c>
      <c r="AD553" s="91" t="s">
        <v>937</v>
      </c>
      <c r="AE553" s="91" t="s">
        <v>937</v>
      </c>
      <c r="AF553" s="91" t="s">
        <v>937</v>
      </c>
      <c r="AG553" s="91" t="s">
        <v>937</v>
      </c>
      <c r="AH553" s="91" t="s">
        <v>937</v>
      </c>
      <c r="AI553" s="5" t="s">
        <v>2206</v>
      </c>
      <c r="AJ553" s="5" t="s">
        <v>8956</v>
      </c>
      <c r="AK553" s="5" t="s">
        <v>7734</v>
      </c>
      <c r="AL553" s="5" t="s">
        <v>2616</v>
      </c>
      <c r="AM553" s="5" t="s">
        <v>3644</v>
      </c>
      <c r="AN553" s="5" t="s">
        <v>2616</v>
      </c>
      <c r="AO553" s="5" t="s">
        <v>3644</v>
      </c>
      <c r="AP553" s="5" t="s">
        <v>1153</v>
      </c>
      <c r="AQ553" s="5" t="s">
        <v>3644</v>
      </c>
      <c r="AR553" s="5" t="s">
        <v>1153</v>
      </c>
      <c r="AS553" s="5" t="s">
        <v>3644</v>
      </c>
      <c r="AT553" s="5" t="s">
        <v>1153</v>
      </c>
      <c r="AU553" s="5" t="s">
        <v>3644</v>
      </c>
      <c r="AV553" s="5" t="s">
        <v>1153</v>
      </c>
      <c r="AW553" s="5" t="s">
        <v>3644</v>
      </c>
      <c r="AX553" s="5" t="s">
        <v>1153</v>
      </c>
      <c r="AY553" s="5" t="s">
        <v>3644</v>
      </c>
      <c r="AZ553" s="5" t="s">
        <v>1153</v>
      </c>
      <c r="BA553" s="5" t="s">
        <v>3644</v>
      </c>
      <c r="BB553" s="33" t="s">
        <v>781</v>
      </c>
      <c r="BC553" s="100">
        <v>44217</v>
      </c>
      <c r="BD553" s="33" t="s">
        <v>903</v>
      </c>
      <c r="BE553" s="120"/>
      <c r="BF553" s="121"/>
      <c r="BG553" s="121"/>
      <c r="BH553" s="121"/>
      <c r="BI553" s="121"/>
      <c r="BJ553" s="8" t="s">
        <v>956</v>
      </c>
      <c r="BK553" s="120"/>
      <c r="BL553" s="120"/>
      <c r="BN553" s="8" t="s">
        <v>5307</v>
      </c>
      <c r="BO553" s="17" t="s">
        <v>5310</v>
      </c>
      <c r="BP553" s="17"/>
      <c r="BQ553" s="17"/>
    </row>
    <row r="554" spans="1:69" ht="90" hidden="1" customHeight="1" x14ac:dyDescent="0.25">
      <c r="A554" s="32" t="s">
        <v>2174</v>
      </c>
      <c r="B554" s="35" t="s">
        <v>9267</v>
      </c>
      <c r="C554" s="47">
        <v>44109</v>
      </c>
      <c r="D554" s="47" t="s">
        <v>4288</v>
      </c>
      <c r="E554" s="209" t="s">
        <v>1063</v>
      </c>
      <c r="F554" s="86" t="s">
        <v>7735</v>
      </c>
      <c r="G554" s="86" t="s">
        <v>2052</v>
      </c>
      <c r="H554" s="86" t="s">
        <v>2053</v>
      </c>
      <c r="I554" s="86" t="s">
        <v>2054</v>
      </c>
      <c r="J554" s="188" t="s">
        <v>2055</v>
      </c>
      <c r="K554" s="210">
        <v>12</v>
      </c>
      <c r="L554" s="313">
        <v>44125</v>
      </c>
      <c r="M554" s="313">
        <v>44469</v>
      </c>
      <c r="N554" s="39">
        <f t="shared" si="21"/>
        <v>50</v>
      </c>
      <c r="O554" s="107">
        <v>12</v>
      </c>
      <c r="P554" s="17" t="s">
        <v>758</v>
      </c>
      <c r="Q554" s="17" t="s">
        <v>2199</v>
      </c>
      <c r="R554" s="5" t="s">
        <v>7736</v>
      </c>
      <c r="S554" s="146">
        <f t="shared" si="20"/>
        <v>128</v>
      </c>
      <c r="T554" s="91"/>
      <c r="U554" s="91"/>
      <c r="V554" s="91" t="s">
        <v>937</v>
      </c>
      <c r="W554" s="91" t="s">
        <v>937</v>
      </c>
      <c r="X554" s="91" t="s">
        <v>937</v>
      </c>
      <c r="Y554" s="91" t="s">
        <v>937</v>
      </c>
      <c r="Z554" s="91" t="s">
        <v>937</v>
      </c>
      <c r="AA554" s="91" t="s">
        <v>937</v>
      </c>
      <c r="AB554" s="91" t="s">
        <v>937</v>
      </c>
      <c r="AC554" s="91" t="s">
        <v>937</v>
      </c>
      <c r="AD554" s="91" t="s">
        <v>937</v>
      </c>
      <c r="AE554" s="91" t="s">
        <v>937</v>
      </c>
      <c r="AF554" s="91" t="s">
        <v>937</v>
      </c>
      <c r="AG554" s="91" t="s">
        <v>937</v>
      </c>
      <c r="AH554" s="91" t="s">
        <v>937</v>
      </c>
      <c r="AI554" s="5" t="s">
        <v>2206</v>
      </c>
      <c r="AJ554" s="5" t="s">
        <v>7737</v>
      </c>
      <c r="AK554" s="5" t="s">
        <v>7738</v>
      </c>
      <c r="AL554" s="5" t="s">
        <v>2731</v>
      </c>
      <c r="AM554" s="5" t="s">
        <v>7739</v>
      </c>
      <c r="AN554" s="5" t="s">
        <v>7740</v>
      </c>
      <c r="AO554" s="5" t="s">
        <v>7741</v>
      </c>
      <c r="AP554" s="5" t="s">
        <v>1153</v>
      </c>
      <c r="AQ554" s="5" t="s">
        <v>4127</v>
      </c>
      <c r="AR554" s="5" t="s">
        <v>1153</v>
      </c>
      <c r="AS554" s="5" t="s">
        <v>4127</v>
      </c>
      <c r="AT554" s="5" t="s">
        <v>1153</v>
      </c>
      <c r="AU554" s="5" t="s">
        <v>4127</v>
      </c>
      <c r="AV554" s="5" t="s">
        <v>1153</v>
      </c>
      <c r="AW554" s="5" t="s">
        <v>4127</v>
      </c>
      <c r="AX554" s="5" t="s">
        <v>1153</v>
      </c>
      <c r="AY554" s="5" t="s">
        <v>4127</v>
      </c>
      <c r="AZ554" s="5" t="s">
        <v>1153</v>
      </c>
      <c r="BA554" s="5" t="s">
        <v>4127</v>
      </c>
      <c r="BB554" s="33" t="s">
        <v>781</v>
      </c>
      <c r="BC554" s="100">
        <v>44480</v>
      </c>
      <c r="BD554" s="33" t="s">
        <v>903</v>
      </c>
      <c r="BE554" s="120"/>
      <c r="BF554" s="121"/>
      <c r="BG554" s="121"/>
      <c r="BH554" s="121"/>
      <c r="BI554" s="121"/>
      <c r="BJ554" s="8" t="s">
        <v>956</v>
      </c>
      <c r="BK554" s="120"/>
      <c r="BL554" s="120"/>
      <c r="BN554" s="17" t="s">
        <v>8825</v>
      </c>
      <c r="BO554" s="88" t="s">
        <v>5237</v>
      </c>
      <c r="BP554" s="17" t="s">
        <v>5311</v>
      </c>
      <c r="BQ554" s="17"/>
    </row>
    <row r="555" spans="1:69" ht="90" hidden="1" customHeight="1" x14ac:dyDescent="0.25">
      <c r="A555" s="32" t="s">
        <v>2175</v>
      </c>
      <c r="B555" s="35" t="s">
        <v>9267</v>
      </c>
      <c r="C555" s="47">
        <v>44109</v>
      </c>
      <c r="D555" s="47" t="s">
        <v>4288</v>
      </c>
      <c r="E555" s="209" t="s">
        <v>1063</v>
      </c>
      <c r="F555" s="86" t="s">
        <v>7742</v>
      </c>
      <c r="G555" s="86" t="s">
        <v>2052</v>
      </c>
      <c r="H555" s="86" t="s">
        <v>2056</v>
      </c>
      <c r="I555" s="86" t="s">
        <v>2057</v>
      </c>
      <c r="J555" s="188" t="s">
        <v>2058</v>
      </c>
      <c r="K555" s="210">
        <v>1</v>
      </c>
      <c r="L555" s="313">
        <v>44152</v>
      </c>
      <c r="M555" s="313">
        <v>44545</v>
      </c>
      <c r="N555" s="39">
        <f t="shared" si="21"/>
        <v>5</v>
      </c>
      <c r="O555" s="107">
        <v>1</v>
      </c>
      <c r="P555" s="17" t="s">
        <v>758</v>
      </c>
      <c r="Q555" s="17" t="s">
        <v>3986</v>
      </c>
      <c r="R555" s="5" t="s">
        <v>7743</v>
      </c>
      <c r="S555" s="146">
        <f t="shared" si="20"/>
        <v>303</v>
      </c>
      <c r="T555" s="91"/>
      <c r="U555" s="91"/>
      <c r="V555" s="91" t="s">
        <v>937</v>
      </c>
      <c r="W555" s="91" t="s">
        <v>937</v>
      </c>
      <c r="X555" s="91" t="s">
        <v>937</v>
      </c>
      <c r="Y555" s="91" t="s">
        <v>937</v>
      </c>
      <c r="Z555" s="91" t="s">
        <v>937</v>
      </c>
      <c r="AA555" s="91" t="s">
        <v>937</v>
      </c>
      <c r="AB555" s="91" t="s">
        <v>937</v>
      </c>
      <c r="AC555" s="91" t="s">
        <v>937</v>
      </c>
      <c r="AD555" s="91" t="s">
        <v>937</v>
      </c>
      <c r="AE555" s="91" t="s">
        <v>937</v>
      </c>
      <c r="AF555" s="91" t="s">
        <v>937</v>
      </c>
      <c r="AG555" s="91" t="s">
        <v>937</v>
      </c>
      <c r="AH555" s="91" t="s">
        <v>937</v>
      </c>
      <c r="AI555" s="5" t="s">
        <v>2206</v>
      </c>
      <c r="AJ555" s="5" t="s">
        <v>7744</v>
      </c>
      <c r="AK555" s="5" t="s">
        <v>7745</v>
      </c>
      <c r="AL555" s="5" t="s">
        <v>8957</v>
      </c>
      <c r="AM555" s="5" t="s">
        <v>7746</v>
      </c>
      <c r="AN555" s="5" t="s">
        <v>7747</v>
      </c>
      <c r="AO555" s="5" t="s">
        <v>7748</v>
      </c>
      <c r="AP555" s="5" t="s">
        <v>8958</v>
      </c>
      <c r="AQ555" s="5" t="s">
        <v>7749</v>
      </c>
      <c r="AR555" s="5" t="s">
        <v>1153</v>
      </c>
      <c r="AS555" s="5" t="s">
        <v>4277</v>
      </c>
      <c r="AT555" s="5" t="s">
        <v>1153</v>
      </c>
      <c r="AU555" s="5" t="s">
        <v>4277</v>
      </c>
      <c r="AV555" s="5" t="s">
        <v>1153</v>
      </c>
      <c r="AW555" s="5" t="s">
        <v>4277</v>
      </c>
      <c r="AX555" s="5" t="s">
        <v>1153</v>
      </c>
      <c r="AY555" s="5" t="s">
        <v>4277</v>
      </c>
      <c r="AZ555" s="5" t="s">
        <v>1153</v>
      </c>
      <c r="BA555" s="5" t="s">
        <v>4277</v>
      </c>
      <c r="BB555" s="33" t="s">
        <v>781</v>
      </c>
      <c r="BC555" s="100">
        <v>44575</v>
      </c>
      <c r="BD555" s="33" t="s">
        <v>903</v>
      </c>
      <c r="BE555" s="120"/>
      <c r="BF555" s="121"/>
      <c r="BG555" s="121"/>
      <c r="BH555" s="121"/>
      <c r="BI555" s="121"/>
      <c r="BJ555" s="8" t="s">
        <v>956</v>
      </c>
      <c r="BK555" s="120"/>
      <c r="BL555" s="120"/>
      <c r="BN555" s="17" t="s">
        <v>8825</v>
      </c>
      <c r="BO555" s="88" t="s">
        <v>5237</v>
      </c>
      <c r="BP555" s="17" t="s">
        <v>5311</v>
      </c>
      <c r="BQ555" s="17"/>
    </row>
    <row r="556" spans="1:69" ht="90" hidden="1" customHeight="1" x14ac:dyDescent="0.25">
      <c r="A556" s="106" t="s">
        <v>2176</v>
      </c>
      <c r="B556" s="35" t="s">
        <v>9267</v>
      </c>
      <c r="C556" s="100">
        <v>44109</v>
      </c>
      <c r="D556" s="47" t="s">
        <v>4288</v>
      </c>
      <c r="E556" s="209" t="s">
        <v>1064</v>
      </c>
      <c r="F556" s="86" t="s">
        <v>7750</v>
      </c>
      <c r="G556" s="86" t="s">
        <v>2059</v>
      </c>
      <c r="H556" s="86" t="s">
        <v>2060</v>
      </c>
      <c r="I556" s="86" t="s">
        <v>2061</v>
      </c>
      <c r="J556" s="188" t="s">
        <v>2062</v>
      </c>
      <c r="K556" s="210">
        <v>1</v>
      </c>
      <c r="L556" s="315">
        <v>44139</v>
      </c>
      <c r="M556" s="315">
        <v>44255</v>
      </c>
      <c r="N556" s="39">
        <f t="shared" si="21"/>
        <v>17</v>
      </c>
      <c r="O556" s="105">
        <v>1</v>
      </c>
      <c r="P556" s="17" t="s">
        <v>44</v>
      </c>
      <c r="Q556" s="17" t="s">
        <v>116</v>
      </c>
      <c r="R556" s="5" t="s">
        <v>7751</v>
      </c>
      <c r="S556" s="146">
        <f t="shared" si="20"/>
        <v>372</v>
      </c>
      <c r="T556" s="91"/>
      <c r="U556" s="91"/>
      <c r="V556" s="91" t="s">
        <v>937</v>
      </c>
      <c r="W556" s="91" t="s">
        <v>937</v>
      </c>
      <c r="X556" s="91" t="s">
        <v>937</v>
      </c>
      <c r="Y556" s="91" t="s">
        <v>937</v>
      </c>
      <c r="Z556" s="91" t="s">
        <v>937</v>
      </c>
      <c r="AA556" s="91" t="s">
        <v>937</v>
      </c>
      <c r="AB556" s="91" t="s">
        <v>937</v>
      </c>
      <c r="AC556" s="91" t="s">
        <v>937</v>
      </c>
      <c r="AD556" s="91" t="s">
        <v>937</v>
      </c>
      <c r="AE556" s="91" t="s">
        <v>937</v>
      </c>
      <c r="AF556" s="91" t="s">
        <v>937</v>
      </c>
      <c r="AG556" s="91" t="s">
        <v>937</v>
      </c>
      <c r="AH556" s="91" t="s">
        <v>937</v>
      </c>
      <c r="AI556" s="5" t="s">
        <v>2206</v>
      </c>
      <c r="AJ556" s="5" t="s">
        <v>2265</v>
      </c>
      <c r="AK556" s="5" t="s">
        <v>7752</v>
      </c>
      <c r="AL556" s="5" t="s">
        <v>2808</v>
      </c>
      <c r="AM556" s="98" t="s">
        <v>8959</v>
      </c>
      <c r="AN556" s="5" t="s">
        <v>2616</v>
      </c>
      <c r="AO556" s="5" t="s">
        <v>3788</v>
      </c>
      <c r="AP556" s="5" t="s">
        <v>1153</v>
      </c>
      <c r="AQ556" s="5" t="s">
        <v>3788</v>
      </c>
      <c r="AR556" s="5" t="s">
        <v>1153</v>
      </c>
      <c r="AS556" s="5" t="s">
        <v>3788</v>
      </c>
      <c r="AT556" s="5" t="s">
        <v>1153</v>
      </c>
      <c r="AU556" s="5" t="s">
        <v>3788</v>
      </c>
      <c r="AV556" s="5" t="s">
        <v>1153</v>
      </c>
      <c r="AW556" s="5" t="s">
        <v>3788</v>
      </c>
      <c r="AX556" s="5" t="s">
        <v>1153</v>
      </c>
      <c r="AY556" s="5" t="s">
        <v>3788</v>
      </c>
      <c r="AZ556" s="5" t="s">
        <v>1153</v>
      </c>
      <c r="BA556" s="5" t="s">
        <v>3788</v>
      </c>
      <c r="BB556" s="33" t="s">
        <v>781</v>
      </c>
      <c r="BC556" s="100">
        <v>44396</v>
      </c>
      <c r="BD556" s="33" t="s">
        <v>903</v>
      </c>
      <c r="BE556" s="120"/>
      <c r="BF556" s="121"/>
      <c r="BG556" s="121"/>
      <c r="BH556" s="121"/>
      <c r="BI556" s="121"/>
      <c r="BJ556" s="8" t="s">
        <v>956</v>
      </c>
      <c r="BK556" s="120"/>
      <c r="BL556" s="120"/>
      <c r="BN556" s="17" t="s">
        <v>5312</v>
      </c>
      <c r="BO556" s="8" t="s">
        <v>5313</v>
      </c>
      <c r="BP556" s="17" t="s">
        <v>5314</v>
      </c>
      <c r="BQ556" s="17"/>
    </row>
    <row r="557" spans="1:69" ht="90" hidden="1" customHeight="1" x14ac:dyDescent="0.25">
      <c r="A557" s="32" t="s">
        <v>2177</v>
      </c>
      <c r="B557" s="35" t="s">
        <v>9267</v>
      </c>
      <c r="C557" s="47">
        <v>44109</v>
      </c>
      <c r="D557" s="47" t="s">
        <v>4288</v>
      </c>
      <c r="E557" s="209" t="s">
        <v>1064</v>
      </c>
      <c r="F557" s="86" t="s">
        <v>7753</v>
      </c>
      <c r="G557" s="86" t="s">
        <v>2063</v>
      </c>
      <c r="H557" s="86" t="s">
        <v>4095</v>
      </c>
      <c r="I557" s="86" t="s">
        <v>2064</v>
      </c>
      <c r="J557" s="188" t="s">
        <v>2065</v>
      </c>
      <c r="K557" s="210">
        <v>6</v>
      </c>
      <c r="L557" s="315">
        <v>44256</v>
      </c>
      <c r="M557" s="315">
        <v>44562</v>
      </c>
      <c r="N557" s="39">
        <f t="shared" si="21"/>
        <v>44</v>
      </c>
      <c r="O557" s="140">
        <v>0.83</v>
      </c>
      <c r="P557" s="17" t="s">
        <v>44</v>
      </c>
      <c r="Q557" s="17"/>
      <c r="R557" s="5" t="s">
        <v>7754</v>
      </c>
      <c r="S557" s="146">
        <f t="shared" si="20"/>
        <v>210</v>
      </c>
      <c r="T557" s="61" t="s">
        <v>937</v>
      </c>
      <c r="U557" s="61" t="s">
        <v>937</v>
      </c>
      <c r="V557" s="91" t="s">
        <v>937</v>
      </c>
      <c r="W557" s="91" t="s">
        <v>937</v>
      </c>
      <c r="X557" s="91" t="s">
        <v>937</v>
      </c>
      <c r="Y557" s="91" t="s">
        <v>937</v>
      </c>
      <c r="Z557" s="91" t="s">
        <v>937</v>
      </c>
      <c r="AA557" s="91" t="s">
        <v>937</v>
      </c>
      <c r="AB557" s="91" t="s">
        <v>937</v>
      </c>
      <c r="AC557" s="91" t="s">
        <v>937</v>
      </c>
      <c r="AD557" s="91" t="s">
        <v>937</v>
      </c>
      <c r="AE557" s="91" t="s">
        <v>937</v>
      </c>
      <c r="AF557" s="91" t="s">
        <v>937</v>
      </c>
      <c r="AG557" s="91" t="s">
        <v>937</v>
      </c>
      <c r="AH557" s="91" t="s">
        <v>937</v>
      </c>
      <c r="AI557" s="5" t="s">
        <v>2206</v>
      </c>
      <c r="AJ557" s="5" t="s">
        <v>2266</v>
      </c>
      <c r="AK557" s="8" t="s">
        <v>7755</v>
      </c>
      <c r="AL557" s="8" t="s">
        <v>8960</v>
      </c>
      <c r="AM557" s="8" t="s">
        <v>7756</v>
      </c>
      <c r="AN557" s="17" t="s">
        <v>8961</v>
      </c>
      <c r="AO557" s="8" t="s">
        <v>7757</v>
      </c>
      <c r="AP557" s="8" t="s">
        <v>8962</v>
      </c>
      <c r="AQ557" s="8" t="s">
        <v>7758</v>
      </c>
      <c r="AR557" s="17" t="s">
        <v>8963</v>
      </c>
      <c r="AS557" s="8" t="s">
        <v>7759</v>
      </c>
      <c r="AT557" s="93" t="s">
        <v>1153</v>
      </c>
      <c r="AU557" s="93" t="s">
        <v>4803</v>
      </c>
      <c r="AV557" s="93" t="s">
        <v>1153</v>
      </c>
      <c r="AW557" s="93" t="s">
        <v>4803</v>
      </c>
      <c r="AX557" s="93" t="s">
        <v>1153</v>
      </c>
      <c r="AY557" s="93" t="s">
        <v>4803</v>
      </c>
      <c r="AZ557" s="93" t="s">
        <v>1153</v>
      </c>
      <c r="BA557" s="93" t="s">
        <v>4803</v>
      </c>
      <c r="BB557" s="33" t="s">
        <v>1328</v>
      </c>
      <c r="BC557" s="100">
        <v>44677</v>
      </c>
      <c r="BD557" s="33" t="s">
        <v>1808</v>
      </c>
      <c r="BE557" s="100">
        <v>44677</v>
      </c>
      <c r="BF557" s="65" t="s">
        <v>4357</v>
      </c>
      <c r="BG557" s="96" t="s">
        <v>1153</v>
      </c>
      <c r="BH557" s="8" t="s">
        <v>9247</v>
      </c>
      <c r="BI557" s="96" t="s">
        <v>9258</v>
      </c>
      <c r="BJ557" s="44" t="s">
        <v>4368</v>
      </c>
      <c r="BK557" s="104" t="s">
        <v>2581</v>
      </c>
      <c r="BL557" s="104" t="s">
        <v>4351</v>
      </c>
      <c r="BN557" s="17" t="s">
        <v>5312</v>
      </c>
      <c r="BO557" s="8" t="s">
        <v>5313</v>
      </c>
      <c r="BP557" s="17" t="s">
        <v>5314</v>
      </c>
      <c r="BQ557" s="17"/>
    </row>
    <row r="558" spans="1:69" ht="90" hidden="1" customHeight="1" x14ac:dyDescent="0.25">
      <c r="A558" s="32" t="s">
        <v>2178</v>
      </c>
      <c r="B558" s="35" t="s">
        <v>9267</v>
      </c>
      <c r="C558" s="47">
        <v>44109</v>
      </c>
      <c r="D558" s="47" t="s">
        <v>4288</v>
      </c>
      <c r="E558" s="209" t="s">
        <v>1064</v>
      </c>
      <c r="F558" s="86" t="s">
        <v>7753</v>
      </c>
      <c r="G558" s="86" t="s">
        <v>2063</v>
      </c>
      <c r="H558" s="86" t="s">
        <v>2066</v>
      </c>
      <c r="I558" s="86" t="s">
        <v>2067</v>
      </c>
      <c r="J558" s="188" t="s">
        <v>2068</v>
      </c>
      <c r="K558" s="210">
        <v>1</v>
      </c>
      <c r="L558" s="315">
        <v>44287</v>
      </c>
      <c r="M558" s="313">
        <v>44592</v>
      </c>
      <c r="N558" s="39">
        <f t="shared" si="21"/>
        <v>44</v>
      </c>
      <c r="O558" s="110">
        <v>0</v>
      </c>
      <c r="P558" s="17" t="s">
        <v>44</v>
      </c>
      <c r="Q558" s="17"/>
      <c r="R558" s="5" t="s">
        <v>7754</v>
      </c>
      <c r="S558" s="146">
        <f t="shared" si="20"/>
        <v>210</v>
      </c>
      <c r="T558" s="61" t="s">
        <v>937</v>
      </c>
      <c r="U558" s="61" t="s">
        <v>937</v>
      </c>
      <c r="V558" s="91" t="s">
        <v>937</v>
      </c>
      <c r="W558" s="91" t="s">
        <v>937</v>
      </c>
      <c r="X558" s="91" t="s">
        <v>937</v>
      </c>
      <c r="Y558" s="91" t="s">
        <v>937</v>
      </c>
      <c r="Z558" s="91" t="s">
        <v>937</v>
      </c>
      <c r="AA558" s="91" t="s">
        <v>937</v>
      </c>
      <c r="AB558" s="91" t="s">
        <v>937</v>
      </c>
      <c r="AC558" s="91" t="s">
        <v>937</v>
      </c>
      <c r="AD558" s="91" t="s">
        <v>937</v>
      </c>
      <c r="AE558" s="91" t="s">
        <v>937</v>
      </c>
      <c r="AF558" s="91" t="s">
        <v>937</v>
      </c>
      <c r="AG558" s="91" t="s">
        <v>937</v>
      </c>
      <c r="AH558" s="91" t="s">
        <v>937</v>
      </c>
      <c r="AI558" s="5" t="s">
        <v>2206</v>
      </c>
      <c r="AJ558" s="5" t="s">
        <v>2267</v>
      </c>
      <c r="AK558" s="5" t="s">
        <v>7760</v>
      </c>
      <c r="AL558" s="5" t="s">
        <v>2809</v>
      </c>
      <c r="AM558" s="5" t="s">
        <v>7761</v>
      </c>
      <c r="AN558" s="17" t="s">
        <v>4026</v>
      </c>
      <c r="AO558" s="5" t="s">
        <v>7762</v>
      </c>
      <c r="AP558" s="5" t="s">
        <v>8964</v>
      </c>
      <c r="AQ558" s="5" t="s">
        <v>7763</v>
      </c>
      <c r="AR558" s="17" t="s">
        <v>4314</v>
      </c>
      <c r="AS558" s="17" t="s">
        <v>7764</v>
      </c>
      <c r="AT558" s="93" t="s">
        <v>1153</v>
      </c>
      <c r="AU558" s="93" t="s">
        <v>4803</v>
      </c>
      <c r="AV558" s="93" t="s">
        <v>1153</v>
      </c>
      <c r="AW558" s="93" t="s">
        <v>4803</v>
      </c>
      <c r="AX558" s="93" t="s">
        <v>1153</v>
      </c>
      <c r="AY558" s="93" t="s">
        <v>4803</v>
      </c>
      <c r="AZ558" s="93" t="s">
        <v>1153</v>
      </c>
      <c r="BA558" s="93" t="s">
        <v>4803</v>
      </c>
      <c r="BB558" s="33" t="s">
        <v>1328</v>
      </c>
      <c r="BC558" s="100">
        <v>44677</v>
      </c>
      <c r="BD558" s="33" t="s">
        <v>1808</v>
      </c>
      <c r="BE558" s="100">
        <v>44677</v>
      </c>
      <c r="BF558" s="65" t="s">
        <v>4357</v>
      </c>
      <c r="BG558" s="96" t="s">
        <v>1153</v>
      </c>
      <c r="BH558" s="8" t="s">
        <v>9247</v>
      </c>
      <c r="BI558" s="96" t="s">
        <v>9258</v>
      </c>
      <c r="BJ558" s="44" t="s">
        <v>4368</v>
      </c>
      <c r="BK558" s="104" t="s">
        <v>2581</v>
      </c>
      <c r="BL558" s="104" t="s">
        <v>4351</v>
      </c>
      <c r="BN558" s="17" t="s">
        <v>5312</v>
      </c>
      <c r="BO558" s="8" t="s">
        <v>5313</v>
      </c>
      <c r="BP558" s="17" t="s">
        <v>5314</v>
      </c>
      <c r="BQ558" s="17"/>
    </row>
    <row r="559" spans="1:69" ht="90" hidden="1" customHeight="1" x14ac:dyDescent="0.25">
      <c r="A559" s="106" t="s">
        <v>2179</v>
      </c>
      <c r="B559" s="35" t="s">
        <v>9267</v>
      </c>
      <c r="C559" s="100">
        <v>44109</v>
      </c>
      <c r="D559" s="47" t="s">
        <v>4288</v>
      </c>
      <c r="E559" s="209" t="s">
        <v>1022</v>
      </c>
      <c r="F559" s="86" t="s">
        <v>7765</v>
      </c>
      <c r="G559" s="86" t="s">
        <v>2069</v>
      </c>
      <c r="H559" s="86" t="s">
        <v>2070</v>
      </c>
      <c r="I559" s="86" t="s">
        <v>2071</v>
      </c>
      <c r="J559" s="188" t="s">
        <v>2072</v>
      </c>
      <c r="K559" s="210">
        <v>1</v>
      </c>
      <c r="L559" s="303">
        <v>44166</v>
      </c>
      <c r="M559" s="303">
        <v>44227</v>
      </c>
      <c r="N559" s="39">
        <f t="shared" si="21"/>
        <v>9</v>
      </c>
      <c r="O559" s="105">
        <v>1</v>
      </c>
      <c r="P559" s="17" t="s">
        <v>24</v>
      </c>
      <c r="Q559" s="17"/>
      <c r="R559" s="5" t="s">
        <v>7766</v>
      </c>
      <c r="S559" s="146">
        <f t="shared" si="20"/>
        <v>343</v>
      </c>
      <c r="T559" s="91"/>
      <c r="U559" s="91"/>
      <c r="V559" s="91" t="s">
        <v>937</v>
      </c>
      <c r="W559" s="91" t="s">
        <v>937</v>
      </c>
      <c r="X559" s="91" t="s">
        <v>937</v>
      </c>
      <c r="Y559" s="91" t="s">
        <v>937</v>
      </c>
      <c r="Z559" s="91" t="s">
        <v>937</v>
      </c>
      <c r="AA559" s="91" t="s">
        <v>937</v>
      </c>
      <c r="AB559" s="91" t="s">
        <v>937</v>
      </c>
      <c r="AC559" s="91" t="s">
        <v>937</v>
      </c>
      <c r="AD559" s="91" t="s">
        <v>937</v>
      </c>
      <c r="AE559" s="91" t="s">
        <v>937</v>
      </c>
      <c r="AF559" s="91" t="s">
        <v>937</v>
      </c>
      <c r="AG559" s="91" t="s">
        <v>937</v>
      </c>
      <c r="AH559" s="91" t="s">
        <v>937</v>
      </c>
      <c r="AI559" s="5" t="s">
        <v>2206</v>
      </c>
      <c r="AJ559" s="5" t="s">
        <v>1845</v>
      </c>
      <c r="AK559" s="5" t="s">
        <v>7767</v>
      </c>
      <c r="AL559" s="5" t="s">
        <v>2810</v>
      </c>
      <c r="AM559" s="5" t="s">
        <v>7768</v>
      </c>
      <c r="AN559" s="5" t="s">
        <v>2616</v>
      </c>
      <c r="AO559" s="5" t="s">
        <v>9292</v>
      </c>
      <c r="AP559" s="5" t="s">
        <v>2616</v>
      </c>
      <c r="AQ559" s="5" t="s">
        <v>9292</v>
      </c>
      <c r="AR559" s="5" t="s">
        <v>2616</v>
      </c>
      <c r="AS559" s="5" t="s">
        <v>9292</v>
      </c>
      <c r="AT559" s="5" t="s">
        <v>2616</v>
      </c>
      <c r="AU559" s="5" t="s">
        <v>9292</v>
      </c>
      <c r="AV559" s="5" t="s">
        <v>2616</v>
      </c>
      <c r="AW559" s="5" t="s">
        <v>9292</v>
      </c>
      <c r="AX559" s="5" t="s">
        <v>2616</v>
      </c>
      <c r="AY559" s="5" t="s">
        <v>9292</v>
      </c>
      <c r="AZ559" s="5" t="s">
        <v>2616</v>
      </c>
      <c r="BA559" s="5" t="s">
        <v>9292</v>
      </c>
      <c r="BB559" s="33" t="s">
        <v>902</v>
      </c>
      <c r="BC559" s="100">
        <v>44396</v>
      </c>
      <c r="BD559" s="33" t="s">
        <v>903</v>
      </c>
      <c r="BE559" s="120"/>
      <c r="BF559" s="121"/>
      <c r="BG559" s="121"/>
      <c r="BH559" s="121"/>
      <c r="BI559" s="121"/>
      <c r="BJ559" s="8" t="s">
        <v>956</v>
      </c>
      <c r="BK559" s="120"/>
      <c r="BL559" s="120"/>
      <c r="BN559" s="17" t="s">
        <v>5130</v>
      </c>
      <c r="BO559" s="8" t="s">
        <v>5315</v>
      </c>
      <c r="BP559" s="17" t="s">
        <v>5316</v>
      </c>
      <c r="BQ559" s="17"/>
    </row>
    <row r="560" spans="1:69" ht="90" hidden="1" customHeight="1" x14ac:dyDescent="0.25">
      <c r="A560" s="106" t="s">
        <v>2180</v>
      </c>
      <c r="B560" s="35" t="s">
        <v>9267</v>
      </c>
      <c r="C560" s="100">
        <v>44109</v>
      </c>
      <c r="D560" s="47" t="s">
        <v>4288</v>
      </c>
      <c r="E560" s="209" t="s">
        <v>1022</v>
      </c>
      <c r="F560" s="86" t="s">
        <v>7765</v>
      </c>
      <c r="G560" s="86" t="s">
        <v>2073</v>
      </c>
      <c r="H560" s="86" t="s">
        <v>2074</v>
      </c>
      <c r="I560" s="86" t="s">
        <v>2075</v>
      </c>
      <c r="J560" s="188" t="s">
        <v>648</v>
      </c>
      <c r="K560" s="210">
        <v>1</v>
      </c>
      <c r="L560" s="315">
        <v>44228</v>
      </c>
      <c r="M560" s="315">
        <v>44286</v>
      </c>
      <c r="N560" s="39">
        <f t="shared" si="21"/>
        <v>9</v>
      </c>
      <c r="O560" s="105">
        <v>1</v>
      </c>
      <c r="P560" s="17" t="s">
        <v>24</v>
      </c>
      <c r="Q560" s="17"/>
      <c r="R560" s="5" t="s">
        <v>7769</v>
      </c>
      <c r="S560" s="146">
        <f t="shared" si="20"/>
        <v>306</v>
      </c>
      <c r="T560" s="91"/>
      <c r="U560" s="91"/>
      <c r="V560" s="91" t="s">
        <v>937</v>
      </c>
      <c r="W560" s="91" t="s">
        <v>937</v>
      </c>
      <c r="X560" s="91" t="s">
        <v>937</v>
      </c>
      <c r="Y560" s="91" t="s">
        <v>937</v>
      </c>
      <c r="Z560" s="91" t="s">
        <v>937</v>
      </c>
      <c r="AA560" s="91" t="s">
        <v>937</v>
      </c>
      <c r="AB560" s="91" t="s">
        <v>937</v>
      </c>
      <c r="AC560" s="91" t="s">
        <v>937</v>
      </c>
      <c r="AD560" s="91" t="s">
        <v>937</v>
      </c>
      <c r="AE560" s="91" t="s">
        <v>937</v>
      </c>
      <c r="AF560" s="91" t="s">
        <v>937</v>
      </c>
      <c r="AG560" s="91" t="s">
        <v>937</v>
      </c>
      <c r="AH560" s="91" t="s">
        <v>937</v>
      </c>
      <c r="AI560" s="5" t="s">
        <v>2206</v>
      </c>
      <c r="AJ560" s="5" t="s">
        <v>2268</v>
      </c>
      <c r="AK560" s="5" t="s">
        <v>7770</v>
      </c>
      <c r="AL560" s="5" t="s">
        <v>2811</v>
      </c>
      <c r="AM560" s="5" t="s">
        <v>7771</v>
      </c>
      <c r="AN560" s="5" t="s">
        <v>2616</v>
      </c>
      <c r="AO560" s="5" t="s">
        <v>9292</v>
      </c>
      <c r="AP560" s="5" t="s">
        <v>2616</v>
      </c>
      <c r="AQ560" s="5" t="s">
        <v>9292</v>
      </c>
      <c r="AR560" s="5" t="s">
        <v>2616</v>
      </c>
      <c r="AS560" s="5" t="s">
        <v>9292</v>
      </c>
      <c r="AT560" s="5" t="s">
        <v>2616</v>
      </c>
      <c r="AU560" s="5" t="s">
        <v>9292</v>
      </c>
      <c r="AV560" s="5" t="s">
        <v>2616</v>
      </c>
      <c r="AW560" s="5" t="s">
        <v>9292</v>
      </c>
      <c r="AX560" s="5" t="s">
        <v>2616</v>
      </c>
      <c r="AY560" s="5" t="s">
        <v>9292</v>
      </c>
      <c r="AZ560" s="5" t="s">
        <v>2616</v>
      </c>
      <c r="BA560" s="5" t="s">
        <v>9292</v>
      </c>
      <c r="BB560" s="33" t="s">
        <v>902</v>
      </c>
      <c r="BC560" s="100">
        <v>44396</v>
      </c>
      <c r="BD560" s="33" t="s">
        <v>903</v>
      </c>
      <c r="BE560" s="120"/>
      <c r="BF560" s="121"/>
      <c r="BG560" s="121"/>
      <c r="BH560" s="121"/>
      <c r="BI560" s="121"/>
      <c r="BJ560" s="8" t="s">
        <v>956</v>
      </c>
      <c r="BK560" s="120"/>
      <c r="BL560" s="120"/>
      <c r="BN560" s="17" t="s">
        <v>5130</v>
      </c>
      <c r="BO560" s="8" t="s">
        <v>5315</v>
      </c>
      <c r="BP560" s="17" t="s">
        <v>5316</v>
      </c>
      <c r="BQ560" s="17"/>
    </row>
    <row r="561" spans="1:69" ht="90" hidden="1" customHeight="1" x14ac:dyDescent="0.25">
      <c r="A561" s="106" t="s">
        <v>2181</v>
      </c>
      <c r="B561" s="35" t="s">
        <v>9267</v>
      </c>
      <c r="C561" s="100">
        <v>44109</v>
      </c>
      <c r="D561" s="47" t="s">
        <v>4288</v>
      </c>
      <c r="E561" s="209" t="s">
        <v>1022</v>
      </c>
      <c r="F561" s="86" t="s">
        <v>7765</v>
      </c>
      <c r="G561" s="86" t="s">
        <v>2073</v>
      </c>
      <c r="H561" s="86" t="s">
        <v>2076</v>
      </c>
      <c r="I561" s="86" t="s">
        <v>2726</v>
      </c>
      <c r="J561" s="188" t="s">
        <v>2077</v>
      </c>
      <c r="K561" s="210">
        <v>1</v>
      </c>
      <c r="L561" s="315">
        <v>44256</v>
      </c>
      <c r="M561" s="315">
        <v>44346</v>
      </c>
      <c r="N561" s="39">
        <f t="shared" si="21"/>
        <v>13</v>
      </c>
      <c r="O561" s="105">
        <v>1</v>
      </c>
      <c r="P561" s="17" t="s">
        <v>1134</v>
      </c>
      <c r="Q561" s="17"/>
      <c r="R561" s="5" t="s">
        <v>7772</v>
      </c>
      <c r="S561" s="146">
        <f t="shared" si="20"/>
        <v>310</v>
      </c>
      <c r="T561" s="91"/>
      <c r="U561" s="91"/>
      <c r="V561" s="91" t="s">
        <v>937</v>
      </c>
      <c r="W561" s="91" t="s">
        <v>937</v>
      </c>
      <c r="X561" s="91" t="s">
        <v>937</v>
      </c>
      <c r="Y561" s="91" t="s">
        <v>937</v>
      </c>
      <c r="Z561" s="91" t="s">
        <v>937</v>
      </c>
      <c r="AA561" s="91" t="s">
        <v>937</v>
      </c>
      <c r="AB561" s="91" t="s">
        <v>937</v>
      </c>
      <c r="AC561" s="91" t="s">
        <v>937</v>
      </c>
      <c r="AD561" s="91" t="s">
        <v>937</v>
      </c>
      <c r="AE561" s="91" t="s">
        <v>937</v>
      </c>
      <c r="AF561" s="91" t="s">
        <v>937</v>
      </c>
      <c r="AG561" s="91" t="s">
        <v>937</v>
      </c>
      <c r="AH561" s="91" t="s">
        <v>937</v>
      </c>
      <c r="AI561" s="5" t="s">
        <v>2206</v>
      </c>
      <c r="AJ561" s="5" t="s">
        <v>3325</v>
      </c>
      <c r="AK561" s="5" t="s">
        <v>7773</v>
      </c>
      <c r="AL561" s="5" t="s">
        <v>7774</v>
      </c>
      <c r="AM561" s="5" t="s">
        <v>7775</v>
      </c>
      <c r="AN561" s="5" t="s">
        <v>2616</v>
      </c>
      <c r="AO561" s="5" t="s">
        <v>3788</v>
      </c>
      <c r="AP561" s="5" t="s">
        <v>1153</v>
      </c>
      <c r="AQ561" s="5" t="s">
        <v>3788</v>
      </c>
      <c r="AR561" s="5" t="s">
        <v>1153</v>
      </c>
      <c r="AS561" s="5" t="s">
        <v>3788</v>
      </c>
      <c r="AT561" s="5" t="s">
        <v>1153</v>
      </c>
      <c r="AU561" s="5" t="s">
        <v>3788</v>
      </c>
      <c r="AV561" s="5" t="s">
        <v>1153</v>
      </c>
      <c r="AW561" s="5" t="s">
        <v>3788</v>
      </c>
      <c r="AX561" s="5" t="s">
        <v>1153</v>
      </c>
      <c r="AY561" s="5" t="s">
        <v>3788</v>
      </c>
      <c r="AZ561" s="5" t="s">
        <v>1153</v>
      </c>
      <c r="BA561" s="5" t="s">
        <v>3788</v>
      </c>
      <c r="BB561" s="33" t="s">
        <v>781</v>
      </c>
      <c r="BC561" s="100">
        <v>44390</v>
      </c>
      <c r="BD561" s="33" t="s">
        <v>903</v>
      </c>
      <c r="BE561" s="120"/>
      <c r="BF561" s="121"/>
      <c r="BG561" s="121"/>
      <c r="BH561" s="121"/>
      <c r="BI561" s="121"/>
      <c r="BJ561" s="8" t="s">
        <v>956</v>
      </c>
      <c r="BK561" s="120"/>
      <c r="BL561" s="120"/>
      <c r="BN561" s="17" t="s">
        <v>5130</v>
      </c>
      <c r="BO561" s="8" t="s">
        <v>5315</v>
      </c>
      <c r="BP561" s="17" t="s">
        <v>5316</v>
      </c>
      <c r="BQ561" s="17"/>
    </row>
    <row r="562" spans="1:69" ht="90" hidden="1" customHeight="1" x14ac:dyDescent="0.25">
      <c r="A562" s="32" t="s">
        <v>2182</v>
      </c>
      <c r="B562" s="35" t="s">
        <v>9267</v>
      </c>
      <c r="C562" s="47">
        <v>44109</v>
      </c>
      <c r="D562" s="47" t="s">
        <v>4288</v>
      </c>
      <c r="E562" s="209" t="s">
        <v>1069</v>
      </c>
      <c r="F562" s="86" t="s">
        <v>9532</v>
      </c>
      <c r="G562" s="86" t="s">
        <v>9172</v>
      </c>
      <c r="H562" s="86" t="s">
        <v>2078</v>
      </c>
      <c r="I562" s="86" t="s">
        <v>2079</v>
      </c>
      <c r="J562" s="188" t="s">
        <v>2080</v>
      </c>
      <c r="K562" s="210">
        <v>1</v>
      </c>
      <c r="L562" s="313">
        <v>44228</v>
      </c>
      <c r="M562" s="313">
        <v>44530</v>
      </c>
      <c r="N562" s="39">
        <f t="shared" si="21"/>
        <v>44</v>
      </c>
      <c r="O562" s="107">
        <v>1</v>
      </c>
      <c r="P562" s="17" t="s">
        <v>202</v>
      </c>
      <c r="Q562" s="17" t="s">
        <v>44</v>
      </c>
      <c r="R562" s="5" t="s">
        <v>7777</v>
      </c>
      <c r="S562" s="146">
        <f t="shared" si="20"/>
        <v>229</v>
      </c>
      <c r="T562" s="91"/>
      <c r="U562" s="91"/>
      <c r="V562" s="91" t="s">
        <v>937</v>
      </c>
      <c r="W562" s="91" t="s">
        <v>937</v>
      </c>
      <c r="X562" s="91" t="s">
        <v>937</v>
      </c>
      <c r="Y562" s="91" t="s">
        <v>937</v>
      </c>
      <c r="Z562" s="91" t="s">
        <v>937</v>
      </c>
      <c r="AA562" s="91" t="s">
        <v>937</v>
      </c>
      <c r="AB562" s="91" t="s">
        <v>937</v>
      </c>
      <c r="AC562" s="91" t="s">
        <v>937</v>
      </c>
      <c r="AD562" s="91" t="s">
        <v>937</v>
      </c>
      <c r="AE562" s="91" t="s">
        <v>937</v>
      </c>
      <c r="AF562" s="91" t="s">
        <v>937</v>
      </c>
      <c r="AG562" s="91" t="s">
        <v>937</v>
      </c>
      <c r="AH562" s="91" t="s">
        <v>937</v>
      </c>
      <c r="AI562" s="5" t="s">
        <v>2206</v>
      </c>
      <c r="AJ562" s="5" t="s">
        <v>2239</v>
      </c>
      <c r="AK562" s="5" t="s">
        <v>7778</v>
      </c>
      <c r="AL562" s="5" t="s">
        <v>2732</v>
      </c>
      <c r="AM562" s="5" t="s">
        <v>7779</v>
      </c>
      <c r="AN562" s="5" t="s">
        <v>7780</v>
      </c>
      <c r="AO562" s="5" t="s">
        <v>7781</v>
      </c>
      <c r="AP562" s="5" t="s">
        <v>4224</v>
      </c>
      <c r="AQ562" s="65" t="s">
        <v>7782</v>
      </c>
      <c r="AR562" s="5" t="s">
        <v>1153</v>
      </c>
      <c r="AS562" s="5" t="s">
        <v>4277</v>
      </c>
      <c r="AT562" s="5" t="s">
        <v>1153</v>
      </c>
      <c r="AU562" s="5" t="s">
        <v>4277</v>
      </c>
      <c r="AV562" s="5" t="s">
        <v>1153</v>
      </c>
      <c r="AW562" s="5" t="s">
        <v>4277</v>
      </c>
      <c r="AX562" s="5" t="s">
        <v>1153</v>
      </c>
      <c r="AY562" s="5" t="s">
        <v>4277</v>
      </c>
      <c r="AZ562" s="5" t="s">
        <v>1153</v>
      </c>
      <c r="BA562" s="5" t="s">
        <v>4277</v>
      </c>
      <c r="BB562" s="33" t="s">
        <v>781</v>
      </c>
      <c r="BC562" s="100">
        <v>44576</v>
      </c>
      <c r="BD562" s="33" t="s">
        <v>903</v>
      </c>
      <c r="BE562" s="120"/>
      <c r="BF562" s="121"/>
      <c r="BG562" s="121"/>
      <c r="BH562" s="121"/>
      <c r="BI562" s="121"/>
      <c r="BJ562" s="8" t="s">
        <v>956</v>
      </c>
      <c r="BK562" s="120"/>
      <c r="BL562" s="120"/>
      <c r="BN562" s="17" t="s">
        <v>5209</v>
      </c>
      <c r="BO562" s="17" t="s">
        <v>5317</v>
      </c>
      <c r="BP562" s="17"/>
      <c r="BQ562" s="17"/>
    </row>
    <row r="563" spans="1:69" ht="90" hidden="1" customHeight="1" x14ac:dyDescent="0.25">
      <c r="A563" s="32" t="s">
        <v>2183</v>
      </c>
      <c r="B563" s="35" t="s">
        <v>9267</v>
      </c>
      <c r="C563" s="47">
        <v>44109</v>
      </c>
      <c r="D563" s="47" t="s">
        <v>4288</v>
      </c>
      <c r="E563" s="209" t="s">
        <v>1069</v>
      </c>
      <c r="F563" s="86" t="s">
        <v>7776</v>
      </c>
      <c r="G563" s="86" t="s">
        <v>9172</v>
      </c>
      <c r="H563" s="86" t="s">
        <v>2081</v>
      </c>
      <c r="I563" s="86" t="s">
        <v>2082</v>
      </c>
      <c r="J563" s="188" t="s">
        <v>2083</v>
      </c>
      <c r="K563" s="210">
        <v>2</v>
      </c>
      <c r="L563" s="313">
        <v>44136</v>
      </c>
      <c r="M563" s="313">
        <v>44469</v>
      </c>
      <c r="N563" s="39">
        <f t="shared" si="21"/>
        <v>48</v>
      </c>
      <c r="O563" s="110">
        <v>0</v>
      </c>
      <c r="P563" s="17" t="s">
        <v>202</v>
      </c>
      <c r="Q563" s="17" t="s">
        <v>2200</v>
      </c>
      <c r="R563" s="5" t="s">
        <v>7783</v>
      </c>
      <c r="S563" s="146">
        <f t="shared" si="20"/>
        <v>314</v>
      </c>
      <c r="T563" s="91"/>
      <c r="U563" s="91"/>
      <c r="V563" s="91" t="s">
        <v>937</v>
      </c>
      <c r="W563" s="91" t="s">
        <v>937</v>
      </c>
      <c r="X563" s="91" t="s">
        <v>937</v>
      </c>
      <c r="Y563" s="91" t="s">
        <v>937</v>
      </c>
      <c r="Z563" s="91" t="s">
        <v>937</v>
      </c>
      <c r="AA563" s="91" t="s">
        <v>937</v>
      </c>
      <c r="AB563" s="91" t="s">
        <v>937</v>
      </c>
      <c r="AC563" s="91" t="s">
        <v>937</v>
      </c>
      <c r="AD563" s="91" t="s">
        <v>937</v>
      </c>
      <c r="AE563" s="91" t="s">
        <v>937</v>
      </c>
      <c r="AF563" s="91" t="s">
        <v>937</v>
      </c>
      <c r="AG563" s="91" t="s">
        <v>937</v>
      </c>
      <c r="AH563" s="91" t="s">
        <v>937</v>
      </c>
      <c r="AI563" s="5" t="s">
        <v>2206</v>
      </c>
      <c r="AJ563" s="5" t="s">
        <v>8965</v>
      </c>
      <c r="AK563" s="5" t="s">
        <v>7784</v>
      </c>
      <c r="AL563" s="5" t="s">
        <v>6985</v>
      </c>
      <c r="AM563" s="98" t="s">
        <v>8966</v>
      </c>
      <c r="AN563" s="5" t="s">
        <v>8967</v>
      </c>
      <c r="AO563" s="5" t="s">
        <v>7785</v>
      </c>
      <c r="AP563" s="5" t="s">
        <v>1153</v>
      </c>
      <c r="AQ563" s="5" t="s">
        <v>7786</v>
      </c>
      <c r="AR563" s="5" t="s">
        <v>1153</v>
      </c>
      <c r="AS563" s="5" t="s">
        <v>4285</v>
      </c>
      <c r="AT563" s="5" t="s">
        <v>1153</v>
      </c>
      <c r="AU563" s="5" t="s">
        <v>4285</v>
      </c>
      <c r="AV563" s="5" t="s">
        <v>1153</v>
      </c>
      <c r="AW563" s="5" t="s">
        <v>4285</v>
      </c>
      <c r="AX563" s="5" t="s">
        <v>1153</v>
      </c>
      <c r="AY563" s="5" t="s">
        <v>4285</v>
      </c>
      <c r="AZ563" s="5" t="s">
        <v>1153</v>
      </c>
      <c r="BA563" s="5" t="s">
        <v>4285</v>
      </c>
      <c r="BB563" s="33" t="s">
        <v>1328</v>
      </c>
      <c r="BC563" s="100">
        <v>44529</v>
      </c>
      <c r="BD563" s="33" t="s">
        <v>1808</v>
      </c>
      <c r="BE563" s="100">
        <v>44529</v>
      </c>
      <c r="BF563" s="65" t="s">
        <v>4163</v>
      </c>
      <c r="BG563" s="96" t="s">
        <v>1153</v>
      </c>
      <c r="BH563" s="96" t="s">
        <v>9259</v>
      </c>
      <c r="BI563" s="96" t="s">
        <v>9258</v>
      </c>
      <c r="BJ563" s="44" t="s">
        <v>4368</v>
      </c>
      <c r="BK563" s="104" t="s">
        <v>1153</v>
      </c>
      <c r="BL563" s="104" t="s">
        <v>2183</v>
      </c>
      <c r="BN563" s="17" t="s">
        <v>5209</v>
      </c>
      <c r="BO563" s="17" t="s">
        <v>5317</v>
      </c>
      <c r="BP563" s="17"/>
      <c r="BQ563" s="17"/>
    </row>
    <row r="564" spans="1:69" ht="90" hidden="1" customHeight="1" x14ac:dyDescent="0.25">
      <c r="A564" s="106" t="s">
        <v>2183</v>
      </c>
      <c r="B564" s="35" t="s">
        <v>9267</v>
      </c>
      <c r="C564" s="100">
        <v>44109</v>
      </c>
      <c r="D564" s="100" t="s">
        <v>4288</v>
      </c>
      <c r="E564" s="213" t="s">
        <v>1069</v>
      </c>
      <c r="F564" s="89" t="s">
        <v>7787</v>
      </c>
      <c r="G564" s="89" t="s">
        <v>9172</v>
      </c>
      <c r="H564" s="89" t="s">
        <v>2081</v>
      </c>
      <c r="I564" s="89" t="s">
        <v>2082</v>
      </c>
      <c r="J564" s="188" t="s">
        <v>2083</v>
      </c>
      <c r="K564" s="210">
        <v>2</v>
      </c>
      <c r="L564" s="313">
        <v>44136</v>
      </c>
      <c r="M564" s="313">
        <v>44742</v>
      </c>
      <c r="N564" s="39">
        <f t="shared" si="21"/>
        <v>35</v>
      </c>
      <c r="O564" s="107">
        <v>2</v>
      </c>
      <c r="P564" s="17" t="s">
        <v>202</v>
      </c>
      <c r="Q564" s="17" t="s">
        <v>2200</v>
      </c>
      <c r="R564" s="5" t="s">
        <v>7788</v>
      </c>
      <c r="S564" s="146">
        <f t="shared" si="20"/>
        <v>297</v>
      </c>
      <c r="T564" s="91"/>
      <c r="U564" s="91"/>
      <c r="V564" s="91" t="s">
        <v>937</v>
      </c>
      <c r="W564" s="91" t="s">
        <v>937</v>
      </c>
      <c r="X564" s="91" t="s">
        <v>937</v>
      </c>
      <c r="Y564" s="91" t="s">
        <v>937</v>
      </c>
      <c r="Z564" s="91" t="s">
        <v>937</v>
      </c>
      <c r="AA564" s="91" t="s">
        <v>937</v>
      </c>
      <c r="AB564" s="91" t="s">
        <v>937</v>
      </c>
      <c r="AC564" s="91" t="s">
        <v>937</v>
      </c>
      <c r="AD564" s="91" t="s">
        <v>937</v>
      </c>
      <c r="AE564" s="91" t="s">
        <v>937</v>
      </c>
      <c r="AF564" s="91" t="s">
        <v>937</v>
      </c>
      <c r="AG564" s="91" t="s">
        <v>937</v>
      </c>
      <c r="AH564" s="91" t="s">
        <v>937</v>
      </c>
      <c r="AI564" s="5" t="s">
        <v>2206</v>
      </c>
      <c r="AJ564" s="5" t="s">
        <v>8965</v>
      </c>
      <c r="AK564" s="5" t="s">
        <v>7784</v>
      </c>
      <c r="AL564" s="5" t="s">
        <v>6985</v>
      </c>
      <c r="AM564" s="5" t="s">
        <v>8968</v>
      </c>
      <c r="AN564" s="5" t="s">
        <v>8967</v>
      </c>
      <c r="AO564" s="5" t="s">
        <v>7785</v>
      </c>
      <c r="AP564" s="5" t="s">
        <v>8969</v>
      </c>
      <c r="AQ564" s="5" t="s">
        <v>7789</v>
      </c>
      <c r="AR564" s="75" t="s">
        <v>8970</v>
      </c>
      <c r="AS564" s="5" t="s">
        <v>7790</v>
      </c>
      <c r="AT564" s="5" t="s">
        <v>8971</v>
      </c>
      <c r="AU564" s="5" t="s">
        <v>7791</v>
      </c>
      <c r="AV564" s="5" t="s">
        <v>1153</v>
      </c>
      <c r="AW564" s="5" t="s">
        <v>5095</v>
      </c>
      <c r="AX564" s="5" t="s">
        <v>1153</v>
      </c>
      <c r="AY564" s="5" t="s">
        <v>5095</v>
      </c>
      <c r="AZ564" s="5" t="s">
        <v>1153</v>
      </c>
      <c r="BA564" s="5" t="s">
        <v>5095</v>
      </c>
      <c r="BB564" s="33" t="s">
        <v>781</v>
      </c>
      <c r="BC564" s="100">
        <v>44748</v>
      </c>
      <c r="BD564" s="33" t="s">
        <v>903</v>
      </c>
      <c r="BE564" s="120"/>
      <c r="BF564" s="121"/>
      <c r="BG564" s="121"/>
      <c r="BH564" s="121"/>
      <c r="BI564" s="121"/>
      <c r="BJ564" s="8" t="s">
        <v>956</v>
      </c>
      <c r="BK564" s="120"/>
      <c r="BL564" s="120"/>
      <c r="BN564" s="17" t="s">
        <v>5209</v>
      </c>
      <c r="BO564" s="17" t="s">
        <v>5317</v>
      </c>
      <c r="BP564" s="17"/>
      <c r="BQ564" s="17"/>
    </row>
    <row r="565" spans="1:69" ht="90" hidden="1" customHeight="1" x14ac:dyDescent="0.25">
      <c r="A565" s="32" t="s">
        <v>2184</v>
      </c>
      <c r="B565" s="35" t="s">
        <v>9267</v>
      </c>
      <c r="C565" s="47">
        <v>44109</v>
      </c>
      <c r="D565" s="47" t="s">
        <v>4288</v>
      </c>
      <c r="E565" s="209" t="s">
        <v>1069</v>
      </c>
      <c r="F565" s="86" t="s">
        <v>7792</v>
      </c>
      <c r="G565" s="86" t="s">
        <v>9172</v>
      </c>
      <c r="H565" s="86" t="s">
        <v>2084</v>
      </c>
      <c r="I565" s="86" t="s">
        <v>2085</v>
      </c>
      <c r="J565" s="188" t="s">
        <v>2086</v>
      </c>
      <c r="K565" s="210">
        <v>1</v>
      </c>
      <c r="L565" s="313">
        <v>44136</v>
      </c>
      <c r="M565" s="313">
        <v>44469</v>
      </c>
      <c r="N565" s="39">
        <f t="shared" si="21"/>
        <v>48</v>
      </c>
      <c r="O565" s="110">
        <v>0</v>
      </c>
      <c r="P565" s="17" t="s">
        <v>202</v>
      </c>
      <c r="Q565" s="17" t="s">
        <v>2201</v>
      </c>
      <c r="R565" s="5" t="s">
        <v>7783</v>
      </c>
      <c r="S565" s="146">
        <f t="shared" si="20"/>
        <v>314</v>
      </c>
      <c r="T565" s="91"/>
      <c r="U565" s="91"/>
      <c r="V565" s="91" t="s">
        <v>937</v>
      </c>
      <c r="W565" s="91" t="s">
        <v>937</v>
      </c>
      <c r="X565" s="91" t="s">
        <v>937</v>
      </c>
      <c r="Y565" s="91" t="s">
        <v>937</v>
      </c>
      <c r="Z565" s="91" t="s">
        <v>937</v>
      </c>
      <c r="AA565" s="91" t="s">
        <v>937</v>
      </c>
      <c r="AB565" s="91" t="s">
        <v>937</v>
      </c>
      <c r="AC565" s="91" t="s">
        <v>937</v>
      </c>
      <c r="AD565" s="91" t="s">
        <v>937</v>
      </c>
      <c r="AE565" s="91" t="s">
        <v>937</v>
      </c>
      <c r="AF565" s="91" t="s">
        <v>937</v>
      </c>
      <c r="AG565" s="91" t="s">
        <v>937</v>
      </c>
      <c r="AH565" s="91" t="s">
        <v>937</v>
      </c>
      <c r="AI565" s="5" t="s">
        <v>2206</v>
      </c>
      <c r="AJ565" s="5" t="s">
        <v>8972</v>
      </c>
      <c r="AK565" s="5" t="s">
        <v>7793</v>
      </c>
      <c r="AL565" s="5" t="s">
        <v>6991</v>
      </c>
      <c r="AM565" s="5" t="s">
        <v>8973</v>
      </c>
      <c r="AN565" s="5" t="s">
        <v>3890</v>
      </c>
      <c r="AO565" s="5" t="s">
        <v>7794</v>
      </c>
      <c r="AP565" s="5" t="s">
        <v>1153</v>
      </c>
      <c r="AQ565" s="5" t="s">
        <v>7786</v>
      </c>
      <c r="AR565" s="5" t="s">
        <v>1153</v>
      </c>
      <c r="AS565" s="5" t="s">
        <v>4285</v>
      </c>
      <c r="AT565" s="5" t="s">
        <v>1153</v>
      </c>
      <c r="AU565" s="5" t="s">
        <v>4285</v>
      </c>
      <c r="AV565" s="5" t="s">
        <v>1153</v>
      </c>
      <c r="AW565" s="5" t="s">
        <v>4285</v>
      </c>
      <c r="AX565" s="5" t="s">
        <v>1153</v>
      </c>
      <c r="AY565" s="5" t="s">
        <v>4285</v>
      </c>
      <c r="AZ565" s="5" t="s">
        <v>1153</v>
      </c>
      <c r="BA565" s="5" t="s">
        <v>4285</v>
      </c>
      <c r="BB565" s="33" t="s">
        <v>1328</v>
      </c>
      <c r="BC565" s="100">
        <v>44529</v>
      </c>
      <c r="BD565" s="33" t="s">
        <v>1808</v>
      </c>
      <c r="BE565" s="100">
        <v>44529</v>
      </c>
      <c r="BF565" s="65" t="s">
        <v>4163</v>
      </c>
      <c r="BG565" s="96" t="s">
        <v>1153</v>
      </c>
      <c r="BH565" s="96" t="s">
        <v>9259</v>
      </c>
      <c r="BI565" s="96" t="s">
        <v>9258</v>
      </c>
      <c r="BJ565" s="44" t="s">
        <v>4368</v>
      </c>
      <c r="BK565" s="104" t="s">
        <v>1153</v>
      </c>
      <c r="BL565" s="104" t="s">
        <v>2184</v>
      </c>
      <c r="BN565" s="17" t="s">
        <v>5209</v>
      </c>
      <c r="BO565" s="17" t="s">
        <v>5317</v>
      </c>
      <c r="BP565" s="17"/>
      <c r="BQ565" s="17"/>
    </row>
    <row r="566" spans="1:69" ht="90" hidden="1" customHeight="1" x14ac:dyDescent="0.25">
      <c r="A566" s="32" t="s">
        <v>2184</v>
      </c>
      <c r="B566" s="35" t="s">
        <v>9267</v>
      </c>
      <c r="C566" s="47">
        <v>44109</v>
      </c>
      <c r="D566" s="47" t="s">
        <v>4288</v>
      </c>
      <c r="E566" s="209" t="s">
        <v>1069</v>
      </c>
      <c r="F566" s="86" t="s">
        <v>7792</v>
      </c>
      <c r="G566" s="86" t="s">
        <v>9172</v>
      </c>
      <c r="H566" s="86" t="s">
        <v>2084</v>
      </c>
      <c r="I566" s="86" t="s">
        <v>2085</v>
      </c>
      <c r="J566" s="188" t="s">
        <v>2086</v>
      </c>
      <c r="K566" s="210">
        <v>1</v>
      </c>
      <c r="L566" s="313">
        <v>44136</v>
      </c>
      <c r="M566" s="313">
        <v>44650</v>
      </c>
      <c r="N566" s="39">
        <f t="shared" si="21"/>
        <v>22</v>
      </c>
      <c r="O566" s="107">
        <v>1</v>
      </c>
      <c r="P566" s="17" t="s">
        <v>202</v>
      </c>
      <c r="Q566" s="17" t="s">
        <v>2201</v>
      </c>
      <c r="R566" s="5" t="s">
        <v>7795</v>
      </c>
      <c r="S566" s="146">
        <f t="shared" si="20"/>
        <v>222</v>
      </c>
      <c r="T566" s="91"/>
      <c r="U566" s="91"/>
      <c r="V566" s="91" t="s">
        <v>937</v>
      </c>
      <c r="W566" s="91" t="s">
        <v>937</v>
      </c>
      <c r="X566" s="91" t="s">
        <v>937</v>
      </c>
      <c r="Y566" s="91" t="s">
        <v>937</v>
      </c>
      <c r="Z566" s="91" t="s">
        <v>937</v>
      </c>
      <c r="AA566" s="91" t="s">
        <v>937</v>
      </c>
      <c r="AB566" s="91" t="s">
        <v>937</v>
      </c>
      <c r="AC566" s="91" t="s">
        <v>937</v>
      </c>
      <c r="AD566" s="91" t="s">
        <v>937</v>
      </c>
      <c r="AE566" s="91" t="s">
        <v>937</v>
      </c>
      <c r="AF566" s="91" t="s">
        <v>937</v>
      </c>
      <c r="AG566" s="91" t="s">
        <v>937</v>
      </c>
      <c r="AH566" s="91" t="s">
        <v>937</v>
      </c>
      <c r="AI566" s="5" t="s">
        <v>2206</v>
      </c>
      <c r="AJ566" s="5" t="s">
        <v>8972</v>
      </c>
      <c r="AK566" s="5" t="s">
        <v>7793</v>
      </c>
      <c r="AL566" s="5" t="s">
        <v>6991</v>
      </c>
      <c r="AM566" s="5" t="s">
        <v>8973</v>
      </c>
      <c r="AN566" s="5" t="s">
        <v>3890</v>
      </c>
      <c r="AO566" s="5" t="s">
        <v>7794</v>
      </c>
      <c r="AP566" s="5" t="s">
        <v>8974</v>
      </c>
      <c r="AQ566" s="5" t="s">
        <v>7796</v>
      </c>
      <c r="AR566" s="5" t="s">
        <v>7797</v>
      </c>
      <c r="AS566" s="5" t="s">
        <v>7798</v>
      </c>
      <c r="AT566" s="5" t="s">
        <v>1153</v>
      </c>
      <c r="AU566" s="5" t="s">
        <v>4802</v>
      </c>
      <c r="AV566" s="5" t="s">
        <v>1153</v>
      </c>
      <c r="AW566" s="5" t="s">
        <v>4802</v>
      </c>
      <c r="AX566" s="5" t="s">
        <v>1153</v>
      </c>
      <c r="AY566" s="5" t="s">
        <v>4802</v>
      </c>
      <c r="AZ566" s="5" t="s">
        <v>1153</v>
      </c>
      <c r="BA566" s="5" t="s">
        <v>4802</v>
      </c>
      <c r="BB566" s="33" t="s">
        <v>781</v>
      </c>
      <c r="BC566" s="100">
        <v>44655</v>
      </c>
      <c r="BD566" s="33" t="s">
        <v>903</v>
      </c>
      <c r="BE566" s="120"/>
      <c r="BF566" s="121"/>
      <c r="BG566" s="121"/>
      <c r="BH566" s="121"/>
      <c r="BI566" s="121"/>
      <c r="BJ566" s="8" t="s">
        <v>956</v>
      </c>
      <c r="BK566" s="120"/>
      <c r="BL566" s="120"/>
      <c r="BN566" s="17" t="s">
        <v>5209</v>
      </c>
      <c r="BO566" s="17" t="s">
        <v>5317</v>
      </c>
      <c r="BP566" s="17"/>
      <c r="BQ566" s="17"/>
    </row>
    <row r="567" spans="1:69" s="254" customFormat="1" ht="90" customHeight="1" x14ac:dyDescent="0.25">
      <c r="A567" s="32" t="s">
        <v>2185</v>
      </c>
      <c r="B567" s="35" t="s">
        <v>9267</v>
      </c>
      <c r="C567" s="47">
        <v>44109</v>
      </c>
      <c r="D567" s="47" t="s">
        <v>4288</v>
      </c>
      <c r="E567" s="209" t="s">
        <v>1069</v>
      </c>
      <c r="F567" s="86" t="s">
        <v>7776</v>
      </c>
      <c r="G567" s="86" t="s">
        <v>9172</v>
      </c>
      <c r="H567" s="86" t="s">
        <v>2087</v>
      </c>
      <c r="I567" s="86" t="s">
        <v>2088</v>
      </c>
      <c r="J567" s="188" t="s">
        <v>2089</v>
      </c>
      <c r="K567" s="210">
        <v>6</v>
      </c>
      <c r="L567" s="313">
        <v>44564</v>
      </c>
      <c r="M567" s="313">
        <v>45017</v>
      </c>
      <c r="N567" s="138">
        <f t="shared" si="21"/>
        <v>13</v>
      </c>
      <c r="O567" s="107">
        <v>6</v>
      </c>
      <c r="P567" s="35" t="s">
        <v>202</v>
      </c>
      <c r="Q567" s="35" t="s">
        <v>2201</v>
      </c>
      <c r="R567" s="37" t="s">
        <v>9557</v>
      </c>
      <c r="S567" s="146">
        <f t="shared" si="20"/>
        <v>359</v>
      </c>
      <c r="T567" s="91"/>
      <c r="U567" s="91"/>
      <c r="V567" s="91" t="s">
        <v>937</v>
      </c>
      <c r="W567" s="91" t="s">
        <v>937</v>
      </c>
      <c r="X567" s="91" t="s">
        <v>937</v>
      </c>
      <c r="Y567" s="91" t="s">
        <v>937</v>
      </c>
      <c r="Z567" s="91" t="s">
        <v>937</v>
      </c>
      <c r="AA567" s="91" t="s">
        <v>937</v>
      </c>
      <c r="AB567" s="91" t="s">
        <v>937</v>
      </c>
      <c r="AC567" s="91" t="s">
        <v>937</v>
      </c>
      <c r="AD567" s="91" t="s">
        <v>937</v>
      </c>
      <c r="AE567" s="91" t="s">
        <v>937</v>
      </c>
      <c r="AF567" s="91" t="s">
        <v>937</v>
      </c>
      <c r="AG567" s="91" t="s">
        <v>937</v>
      </c>
      <c r="AH567" s="91" t="s">
        <v>937</v>
      </c>
      <c r="AI567" s="5" t="s">
        <v>2206</v>
      </c>
      <c r="AJ567" s="5" t="s">
        <v>2240</v>
      </c>
      <c r="AK567" s="5" t="s">
        <v>8975</v>
      </c>
      <c r="AL567" s="5" t="s">
        <v>937</v>
      </c>
      <c r="AM567" s="5" t="s">
        <v>8976</v>
      </c>
      <c r="AN567" s="5" t="s">
        <v>3891</v>
      </c>
      <c r="AO567" s="5" t="s">
        <v>7799</v>
      </c>
      <c r="AP567" s="5" t="s">
        <v>1153</v>
      </c>
      <c r="AQ567" s="5" t="s">
        <v>7800</v>
      </c>
      <c r="AR567" s="75" t="s">
        <v>7801</v>
      </c>
      <c r="AS567" s="5" t="s">
        <v>8977</v>
      </c>
      <c r="AT567" s="5" t="s">
        <v>4943</v>
      </c>
      <c r="AU567" s="5" t="s">
        <v>7802</v>
      </c>
      <c r="AV567" s="5" t="s">
        <v>5435</v>
      </c>
      <c r="AW567" s="5" t="s">
        <v>7803</v>
      </c>
      <c r="AX567" s="5" t="s">
        <v>6183</v>
      </c>
      <c r="AY567" s="89" t="s">
        <v>9217</v>
      </c>
      <c r="AZ567" s="86" t="s">
        <v>9472</v>
      </c>
      <c r="BA567" s="86" t="s">
        <v>9558</v>
      </c>
      <c r="BB567" s="33" t="s">
        <v>3062</v>
      </c>
      <c r="BC567" s="47">
        <v>45036</v>
      </c>
      <c r="BD567" s="33" t="s">
        <v>903</v>
      </c>
      <c r="BE567" s="417"/>
      <c r="BF567" s="418"/>
      <c r="BG567" s="418"/>
      <c r="BH567" s="418"/>
      <c r="BI567" s="418"/>
      <c r="BJ567" s="44" t="s">
        <v>956</v>
      </c>
      <c r="BK567" s="417"/>
      <c r="BL567" s="417"/>
      <c r="BN567" s="35" t="s">
        <v>5209</v>
      </c>
      <c r="BO567" s="35" t="s">
        <v>5317</v>
      </c>
      <c r="BP567" s="35"/>
      <c r="BQ567" s="35"/>
    </row>
    <row r="568" spans="1:69" ht="90" hidden="1" customHeight="1" x14ac:dyDescent="0.25">
      <c r="A568" s="106" t="s">
        <v>2186</v>
      </c>
      <c r="B568" s="35" t="s">
        <v>9267</v>
      </c>
      <c r="C568" s="100">
        <v>44109</v>
      </c>
      <c r="D568" s="47" t="s">
        <v>4288</v>
      </c>
      <c r="E568" s="209" t="s">
        <v>1070</v>
      </c>
      <c r="F568" s="86" t="s">
        <v>7804</v>
      </c>
      <c r="G568" s="86" t="s">
        <v>2090</v>
      </c>
      <c r="H568" s="86" t="s">
        <v>2091</v>
      </c>
      <c r="I568" s="86" t="s">
        <v>2092</v>
      </c>
      <c r="J568" s="188" t="s">
        <v>2093</v>
      </c>
      <c r="K568" s="210">
        <v>10</v>
      </c>
      <c r="L568" s="313">
        <v>44125</v>
      </c>
      <c r="M568" s="313">
        <v>44407</v>
      </c>
      <c r="N568" s="39">
        <f t="shared" si="21"/>
        <v>41</v>
      </c>
      <c r="O568" s="105">
        <v>10</v>
      </c>
      <c r="P568" s="17" t="s">
        <v>758</v>
      </c>
      <c r="Q568" s="17" t="s">
        <v>2202</v>
      </c>
      <c r="R568" s="5" t="s">
        <v>7805</v>
      </c>
      <c r="S568" s="146">
        <f t="shared" si="20"/>
        <v>375</v>
      </c>
      <c r="T568" s="91"/>
      <c r="U568" s="91"/>
      <c r="V568" s="91" t="s">
        <v>937</v>
      </c>
      <c r="W568" s="91" t="s">
        <v>937</v>
      </c>
      <c r="X568" s="91" t="s">
        <v>937</v>
      </c>
      <c r="Y568" s="91" t="s">
        <v>937</v>
      </c>
      <c r="Z568" s="91" t="s">
        <v>937</v>
      </c>
      <c r="AA568" s="91" t="s">
        <v>937</v>
      </c>
      <c r="AB568" s="91" t="s">
        <v>937</v>
      </c>
      <c r="AC568" s="91" t="s">
        <v>937</v>
      </c>
      <c r="AD568" s="91" t="s">
        <v>937</v>
      </c>
      <c r="AE568" s="91" t="s">
        <v>937</v>
      </c>
      <c r="AF568" s="91" t="s">
        <v>937</v>
      </c>
      <c r="AG568" s="91" t="s">
        <v>937</v>
      </c>
      <c r="AH568" s="91" t="s">
        <v>937</v>
      </c>
      <c r="AI568" s="5" t="s">
        <v>2206</v>
      </c>
      <c r="AJ568" s="5" t="s">
        <v>7806</v>
      </c>
      <c r="AK568" s="5" t="s">
        <v>7807</v>
      </c>
      <c r="AL568" s="5" t="s">
        <v>8978</v>
      </c>
      <c r="AM568" s="5" t="s">
        <v>7808</v>
      </c>
      <c r="AN568" s="5" t="s">
        <v>2616</v>
      </c>
      <c r="AO568" s="5" t="s">
        <v>3788</v>
      </c>
      <c r="AP568" s="5" t="s">
        <v>1153</v>
      </c>
      <c r="AQ568" s="5" t="s">
        <v>4281</v>
      </c>
      <c r="AR568" s="5" t="s">
        <v>1153</v>
      </c>
      <c r="AS568" s="5" t="s">
        <v>4281</v>
      </c>
      <c r="AT568" s="5" t="s">
        <v>1153</v>
      </c>
      <c r="AU568" s="5" t="s">
        <v>4281</v>
      </c>
      <c r="AV568" s="5" t="s">
        <v>1153</v>
      </c>
      <c r="AW568" s="5" t="s">
        <v>4281</v>
      </c>
      <c r="AX568" s="5" t="s">
        <v>1153</v>
      </c>
      <c r="AY568" s="5" t="s">
        <v>4281</v>
      </c>
      <c r="AZ568" s="5" t="s">
        <v>1153</v>
      </c>
      <c r="BA568" s="5" t="s">
        <v>4281</v>
      </c>
      <c r="BB568" s="33" t="s">
        <v>3062</v>
      </c>
      <c r="BC568" s="100">
        <v>44393</v>
      </c>
      <c r="BD568" s="33" t="s">
        <v>903</v>
      </c>
      <c r="BE568" s="120"/>
      <c r="BF568" s="121"/>
      <c r="BG568" s="121"/>
      <c r="BH568" s="121"/>
      <c r="BI568" s="121"/>
      <c r="BJ568" s="8" t="s">
        <v>956</v>
      </c>
      <c r="BK568" s="120"/>
      <c r="BL568" s="120"/>
      <c r="BN568" s="17" t="s">
        <v>5213</v>
      </c>
      <c r="BO568" s="159" t="s">
        <v>5214</v>
      </c>
      <c r="BP568" s="17" t="s">
        <v>5318</v>
      </c>
      <c r="BQ568" s="17"/>
    </row>
    <row r="569" spans="1:69" ht="90" hidden="1" customHeight="1" x14ac:dyDescent="0.25">
      <c r="A569" s="106" t="s">
        <v>2187</v>
      </c>
      <c r="B569" s="35" t="s">
        <v>9267</v>
      </c>
      <c r="C569" s="100">
        <v>44109</v>
      </c>
      <c r="D569" s="47" t="s">
        <v>4288</v>
      </c>
      <c r="E569" s="209" t="s">
        <v>1070</v>
      </c>
      <c r="F569" s="86" t="s">
        <v>7809</v>
      </c>
      <c r="G569" s="86" t="s">
        <v>2094</v>
      </c>
      <c r="H569" s="86" t="s">
        <v>2095</v>
      </c>
      <c r="I569" s="86" t="s">
        <v>2096</v>
      </c>
      <c r="J569" s="188" t="s">
        <v>2097</v>
      </c>
      <c r="K569" s="210">
        <v>3</v>
      </c>
      <c r="L569" s="313">
        <v>44125</v>
      </c>
      <c r="M569" s="313">
        <v>44407</v>
      </c>
      <c r="N569" s="39">
        <f t="shared" si="21"/>
        <v>41</v>
      </c>
      <c r="O569" s="105">
        <v>3</v>
      </c>
      <c r="P569" s="159" t="s">
        <v>758</v>
      </c>
      <c r="Q569" s="17" t="s">
        <v>2203</v>
      </c>
      <c r="R569" s="5" t="s">
        <v>7810</v>
      </c>
      <c r="S569" s="146">
        <f t="shared" si="20"/>
        <v>243</v>
      </c>
      <c r="T569" s="91"/>
      <c r="U569" s="91"/>
      <c r="V569" s="91" t="s">
        <v>937</v>
      </c>
      <c r="W569" s="91" t="s">
        <v>937</v>
      </c>
      <c r="X569" s="91" t="s">
        <v>937</v>
      </c>
      <c r="Y569" s="91" t="s">
        <v>937</v>
      </c>
      <c r="Z569" s="91" t="s">
        <v>937</v>
      </c>
      <c r="AA569" s="91" t="s">
        <v>937</v>
      </c>
      <c r="AB569" s="91" t="s">
        <v>937</v>
      </c>
      <c r="AC569" s="91" t="s">
        <v>937</v>
      </c>
      <c r="AD569" s="91" t="s">
        <v>937</v>
      </c>
      <c r="AE569" s="91" t="s">
        <v>937</v>
      </c>
      <c r="AF569" s="91" t="s">
        <v>937</v>
      </c>
      <c r="AG569" s="91" t="s">
        <v>937</v>
      </c>
      <c r="AH569" s="91" t="s">
        <v>937</v>
      </c>
      <c r="AI569" s="5" t="s">
        <v>2206</v>
      </c>
      <c r="AJ569" s="5" t="s">
        <v>7811</v>
      </c>
      <c r="AK569" s="5" t="s">
        <v>7812</v>
      </c>
      <c r="AL569" s="5" t="s">
        <v>7813</v>
      </c>
      <c r="AM569" s="98" t="s">
        <v>7814</v>
      </c>
      <c r="AN569" s="5" t="s">
        <v>2616</v>
      </c>
      <c r="AO569" s="5" t="s">
        <v>3788</v>
      </c>
      <c r="AP569" s="5" t="s">
        <v>1153</v>
      </c>
      <c r="AQ569" s="5" t="s">
        <v>4281</v>
      </c>
      <c r="AR569" s="5" t="s">
        <v>1153</v>
      </c>
      <c r="AS569" s="5" t="s">
        <v>4281</v>
      </c>
      <c r="AT569" s="5" t="s">
        <v>1153</v>
      </c>
      <c r="AU569" s="5" t="s">
        <v>4281</v>
      </c>
      <c r="AV569" s="5" t="s">
        <v>1153</v>
      </c>
      <c r="AW569" s="5" t="s">
        <v>4281</v>
      </c>
      <c r="AX569" s="5" t="s">
        <v>1153</v>
      </c>
      <c r="AY569" s="5" t="s">
        <v>4281</v>
      </c>
      <c r="AZ569" s="5" t="s">
        <v>1153</v>
      </c>
      <c r="BA569" s="5" t="s">
        <v>4281</v>
      </c>
      <c r="BB569" s="33" t="s">
        <v>3062</v>
      </c>
      <c r="BC569" s="100">
        <v>44393</v>
      </c>
      <c r="BD569" s="33" t="s">
        <v>903</v>
      </c>
      <c r="BE569" s="120"/>
      <c r="BF569" s="121"/>
      <c r="BG569" s="121"/>
      <c r="BH569" s="121"/>
      <c r="BI569" s="121"/>
      <c r="BJ569" s="8" t="s">
        <v>956</v>
      </c>
      <c r="BK569" s="120"/>
      <c r="BL569" s="120"/>
      <c r="BN569" s="17" t="s">
        <v>5213</v>
      </c>
      <c r="BO569" s="159" t="s">
        <v>5214</v>
      </c>
      <c r="BP569" s="17" t="s">
        <v>5318</v>
      </c>
      <c r="BQ569" s="17"/>
    </row>
    <row r="570" spans="1:69" ht="90" hidden="1" customHeight="1" x14ac:dyDescent="0.25">
      <c r="A570" s="106" t="s">
        <v>2188</v>
      </c>
      <c r="B570" s="35" t="s">
        <v>9267</v>
      </c>
      <c r="C570" s="100">
        <v>44109</v>
      </c>
      <c r="D570" s="47" t="s">
        <v>4288</v>
      </c>
      <c r="E570" s="209" t="s">
        <v>1070</v>
      </c>
      <c r="F570" s="86" t="s">
        <v>7804</v>
      </c>
      <c r="G570" s="86" t="s">
        <v>2094</v>
      </c>
      <c r="H570" s="86" t="s">
        <v>2098</v>
      </c>
      <c r="I570" s="86" t="s">
        <v>2099</v>
      </c>
      <c r="J570" s="188" t="s">
        <v>2100</v>
      </c>
      <c r="K570" s="210">
        <v>1</v>
      </c>
      <c r="L570" s="313">
        <v>44125</v>
      </c>
      <c r="M570" s="313">
        <v>44378</v>
      </c>
      <c r="N570" s="39">
        <f t="shared" si="21"/>
        <v>37</v>
      </c>
      <c r="O570" s="105">
        <v>1</v>
      </c>
      <c r="P570" s="17" t="s">
        <v>758</v>
      </c>
      <c r="Q570" s="17" t="s">
        <v>202</v>
      </c>
      <c r="R570" s="5" t="s">
        <v>7815</v>
      </c>
      <c r="S570" s="146">
        <f t="shared" si="20"/>
        <v>357</v>
      </c>
      <c r="T570" s="91"/>
      <c r="U570" s="91"/>
      <c r="V570" s="91" t="s">
        <v>937</v>
      </c>
      <c r="W570" s="91" t="s">
        <v>937</v>
      </c>
      <c r="X570" s="91" t="s">
        <v>937</v>
      </c>
      <c r="Y570" s="91" t="s">
        <v>937</v>
      </c>
      <c r="Z570" s="91" t="s">
        <v>937</v>
      </c>
      <c r="AA570" s="91" t="s">
        <v>937</v>
      </c>
      <c r="AB570" s="91" t="s">
        <v>937</v>
      </c>
      <c r="AC570" s="91" t="s">
        <v>937</v>
      </c>
      <c r="AD570" s="91" t="s">
        <v>937</v>
      </c>
      <c r="AE570" s="91" t="s">
        <v>937</v>
      </c>
      <c r="AF570" s="91" t="s">
        <v>937</v>
      </c>
      <c r="AG570" s="91" t="s">
        <v>937</v>
      </c>
      <c r="AH570" s="91" t="s">
        <v>937</v>
      </c>
      <c r="AI570" s="5" t="s">
        <v>2206</v>
      </c>
      <c r="AJ570" s="17" t="s">
        <v>8979</v>
      </c>
      <c r="AK570" s="98" t="s">
        <v>7816</v>
      </c>
      <c r="AL570" s="5" t="s">
        <v>7817</v>
      </c>
      <c r="AM570" s="98" t="s">
        <v>7818</v>
      </c>
      <c r="AN570" s="5" t="s">
        <v>2616</v>
      </c>
      <c r="AO570" s="5" t="s">
        <v>3788</v>
      </c>
      <c r="AP570" s="5" t="s">
        <v>1153</v>
      </c>
      <c r="AQ570" s="5" t="s">
        <v>4281</v>
      </c>
      <c r="AR570" s="5" t="s">
        <v>1153</v>
      </c>
      <c r="AS570" s="5" t="s">
        <v>4281</v>
      </c>
      <c r="AT570" s="5" t="s">
        <v>1153</v>
      </c>
      <c r="AU570" s="5" t="s">
        <v>4281</v>
      </c>
      <c r="AV570" s="5" t="s">
        <v>1153</v>
      </c>
      <c r="AW570" s="5" t="s">
        <v>4281</v>
      </c>
      <c r="AX570" s="5" t="s">
        <v>1153</v>
      </c>
      <c r="AY570" s="5" t="s">
        <v>4281</v>
      </c>
      <c r="AZ570" s="5" t="s">
        <v>1153</v>
      </c>
      <c r="BA570" s="5" t="s">
        <v>4281</v>
      </c>
      <c r="BB570" s="33" t="s">
        <v>3062</v>
      </c>
      <c r="BC570" s="100">
        <v>44393</v>
      </c>
      <c r="BD570" s="33" t="s">
        <v>903</v>
      </c>
      <c r="BE570" s="120"/>
      <c r="BF570" s="121"/>
      <c r="BG570" s="121"/>
      <c r="BH570" s="121"/>
      <c r="BI570" s="121"/>
      <c r="BJ570" s="8" t="s">
        <v>956</v>
      </c>
      <c r="BK570" s="120"/>
      <c r="BL570" s="120"/>
      <c r="BN570" s="17" t="s">
        <v>5213</v>
      </c>
      <c r="BO570" s="159" t="s">
        <v>5214</v>
      </c>
      <c r="BP570" s="17" t="s">
        <v>5318</v>
      </c>
      <c r="BQ570" s="17"/>
    </row>
    <row r="571" spans="1:69" ht="90" hidden="1" customHeight="1" x14ac:dyDescent="0.25">
      <c r="A571" s="106" t="s">
        <v>2189</v>
      </c>
      <c r="B571" s="35" t="s">
        <v>9267</v>
      </c>
      <c r="C571" s="100">
        <v>44109</v>
      </c>
      <c r="D571" s="47" t="s">
        <v>4288</v>
      </c>
      <c r="E571" s="209" t="s">
        <v>1070</v>
      </c>
      <c r="F571" s="86" t="s">
        <v>7804</v>
      </c>
      <c r="G571" s="86" t="s">
        <v>2101</v>
      </c>
      <c r="H571" s="86" t="s">
        <v>2102</v>
      </c>
      <c r="I571" s="86" t="s">
        <v>2103</v>
      </c>
      <c r="J571" s="188" t="s">
        <v>2104</v>
      </c>
      <c r="K571" s="210">
        <v>7</v>
      </c>
      <c r="L571" s="315">
        <v>44125</v>
      </c>
      <c r="M571" s="315">
        <v>44225</v>
      </c>
      <c r="N571" s="39">
        <f t="shared" si="21"/>
        <v>15</v>
      </c>
      <c r="O571" s="105">
        <v>7</v>
      </c>
      <c r="P571" s="17" t="s">
        <v>2204</v>
      </c>
      <c r="Q571" s="17" t="s">
        <v>2205</v>
      </c>
      <c r="R571" s="5" t="s">
        <v>7819</v>
      </c>
      <c r="S571" s="146">
        <f t="shared" si="20"/>
        <v>344</v>
      </c>
      <c r="T571" s="91"/>
      <c r="U571" s="91"/>
      <c r="V571" s="91" t="s">
        <v>937</v>
      </c>
      <c r="W571" s="91" t="s">
        <v>937</v>
      </c>
      <c r="X571" s="91" t="s">
        <v>937</v>
      </c>
      <c r="Y571" s="91" t="s">
        <v>937</v>
      </c>
      <c r="Z571" s="91" t="s">
        <v>937</v>
      </c>
      <c r="AA571" s="91" t="s">
        <v>937</v>
      </c>
      <c r="AB571" s="91" t="s">
        <v>937</v>
      </c>
      <c r="AC571" s="91" t="s">
        <v>937</v>
      </c>
      <c r="AD571" s="91" t="s">
        <v>937</v>
      </c>
      <c r="AE571" s="91" t="s">
        <v>937</v>
      </c>
      <c r="AF571" s="91" t="s">
        <v>937</v>
      </c>
      <c r="AG571" s="91" t="s">
        <v>937</v>
      </c>
      <c r="AH571" s="91" t="s">
        <v>937</v>
      </c>
      <c r="AI571" s="5" t="s">
        <v>2206</v>
      </c>
      <c r="AJ571" s="17" t="s">
        <v>8980</v>
      </c>
      <c r="AK571" s="5" t="s">
        <v>7820</v>
      </c>
      <c r="AL571" s="5" t="s">
        <v>2616</v>
      </c>
      <c r="AM571" s="5" t="s">
        <v>3644</v>
      </c>
      <c r="AN571" s="5" t="s">
        <v>2616</v>
      </c>
      <c r="AO571" s="5" t="s">
        <v>3644</v>
      </c>
      <c r="AP571" s="5" t="s">
        <v>1153</v>
      </c>
      <c r="AQ571" s="5" t="s">
        <v>3644</v>
      </c>
      <c r="AR571" s="5" t="s">
        <v>1153</v>
      </c>
      <c r="AS571" s="5" t="s">
        <v>3644</v>
      </c>
      <c r="AT571" s="5" t="s">
        <v>1153</v>
      </c>
      <c r="AU571" s="5" t="s">
        <v>3644</v>
      </c>
      <c r="AV571" s="5" t="s">
        <v>1153</v>
      </c>
      <c r="AW571" s="5" t="s">
        <v>3644</v>
      </c>
      <c r="AX571" s="5" t="s">
        <v>1153</v>
      </c>
      <c r="AY571" s="5" t="s">
        <v>3644</v>
      </c>
      <c r="AZ571" s="5" t="s">
        <v>1153</v>
      </c>
      <c r="BA571" s="5" t="s">
        <v>3644</v>
      </c>
      <c r="BB571" s="33" t="s">
        <v>781</v>
      </c>
      <c r="BC571" s="100">
        <v>44216</v>
      </c>
      <c r="BD571" s="33" t="s">
        <v>903</v>
      </c>
      <c r="BE571" s="120"/>
      <c r="BF571" s="121"/>
      <c r="BG571" s="121"/>
      <c r="BH571" s="121"/>
      <c r="BI571" s="121"/>
      <c r="BJ571" s="8" t="s">
        <v>956</v>
      </c>
      <c r="BK571" s="120"/>
      <c r="BL571" s="120"/>
      <c r="BN571" s="17" t="s">
        <v>5213</v>
      </c>
      <c r="BO571" s="159" t="s">
        <v>5214</v>
      </c>
      <c r="BP571" s="17" t="s">
        <v>5318</v>
      </c>
      <c r="BQ571" s="17"/>
    </row>
    <row r="572" spans="1:69" ht="90" hidden="1" customHeight="1" x14ac:dyDescent="0.25">
      <c r="A572" s="106" t="s">
        <v>2190</v>
      </c>
      <c r="B572" s="35" t="s">
        <v>9267</v>
      </c>
      <c r="C572" s="100">
        <v>44109</v>
      </c>
      <c r="D572" s="47" t="s">
        <v>4288</v>
      </c>
      <c r="E572" s="209" t="s">
        <v>1070</v>
      </c>
      <c r="F572" s="86" t="s">
        <v>7804</v>
      </c>
      <c r="G572" s="86" t="s">
        <v>2105</v>
      </c>
      <c r="H572" s="86" t="s">
        <v>2106</v>
      </c>
      <c r="I572" s="86" t="s">
        <v>2107</v>
      </c>
      <c r="J572" s="188" t="s">
        <v>2108</v>
      </c>
      <c r="K572" s="210">
        <v>20</v>
      </c>
      <c r="L572" s="303">
        <v>44152</v>
      </c>
      <c r="M572" s="303">
        <v>44255</v>
      </c>
      <c r="N572" s="39">
        <f t="shared" si="21"/>
        <v>15</v>
      </c>
      <c r="O572" s="105">
        <v>20</v>
      </c>
      <c r="P572" s="17" t="s">
        <v>800</v>
      </c>
      <c r="Q572" s="17"/>
      <c r="R572" s="5" t="s">
        <v>7821</v>
      </c>
      <c r="S572" s="146">
        <f t="shared" si="20"/>
        <v>217</v>
      </c>
      <c r="T572" s="91"/>
      <c r="U572" s="91"/>
      <c r="V572" s="91" t="s">
        <v>937</v>
      </c>
      <c r="W572" s="91" t="s">
        <v>937</v>
      </c>
      <c r="X572" s="91" t="s">
        <v>937</v>
      </c>
      <c r="Y572" s="91" t="s">
        <v>937</v>
      </c>
      <c r="Z572" s="91" t="s">
        <v>937</v>
      </c>
      <c r="AA572" s="91" t="s">
        <v>937</v>
      </c>
      <c r="AB572" s="91" t="s">
        <v>937</v>
      </c>
      <c r="AC572" s="91" t="s">
        <v>937</v>
      </c>
      <c r="AD572" s="91" t="s">
        <v>937</v>
      </c>
      <c r="AE572" s="91" t="s">
        <v>937</v>
      </c>
      <c r="AF572" s="91" t="s">
        <v>937</v>
      </c>
      <c r="AG572" s="91" t="s">
        <v>937</v>
      </c>
      <c r="AH572" s="91" t="s">
        <v>937</v>
      </c>
      <c r="AI572" s="5" t="s">
        <v>2206</v>
      </c>
      <c r="AJ572" s="5" t="s">
        <v>7822</v>
      </c>
      <c r="AK572" s="5" t="s">
        <v>7823</v>
      </c>
      <c r="AL572" s="5" t="s">
        <v>8981</v>
      </c>
      <c r="AM572" s="5" t="s">
        <v>7824</v>
      </c>
      <c r="AN572" s="5" t="s">
        <v>2616</v>
      </c>
      <c r="AO572" s="5" t="s">
        <v>3788</v>
      </c>
      <c r="AP572" s="5" t="s">
        <v>1153</v>
      </c>
      <c r="AQ572" s="5" t="s">
        <v>3788</v>
      </c>
      <c r="AR572" s="5" t="s">
        <v>1153</v>
      </c>
      <c r="AS572" s="5" t="s">
        <v>3788</v>
      </c>
      <c r="AT572" s="5" t="s">
        <v>1153</v>
      </c>
      <c r="AU572" s="5" t="s">
        <v>3788</v>
      </c>
      <c r="AV572" s="5" t="s">
        <v>1153</v>
      </c>
      <c r="AW572" s="5" t="s">
        <v>3788</v>
      </c>
      <c r="AX572" s="5" t="s">
        <v>1153</v>
      </c>
      <c r="AY572" s="5" t="s">
        <v>3788</v>
      </c>
      <c r="AZ572" s="5" t="s">
        <v>1153</v>
      </c>
      <c r="BA572" s="5" t="s">
        <v>3788</v>
      </c>
      <c r="BB572" s="33" t="s">
        <v>781</v>
      </c>
      <c r="BC572" s="100">
        <v>44389</v>
      </c>
      <c r="BD572" s="33" t="s">
        <v>903</v>
      </c>
      <c r="BE572" s="120"/>
      <c r="BF572" s="121"/>
      <c r="BG572" s="121"/>
      <c r="BH572" s="121"/>
      <c r="BI572" s="121"/>
      <c r="BJ572" s="8" t="s">
        <v>956</v>
      </c>
      <c r="BK572" s="120"/>
      <c r="BL572" s="120"/>
      <c r="BN572" s="17" t="s">
        <v>5213</v>
      </c>
      <c r="BO572" s="159" t="s">
        <v>5214</v>
      </c>
      <c r="BP572" s="17" t="s">
        <v>5318</v>
      </c>
      <c r="BQ572" s="17"/>
    </row>
    <row r="573" spans="1:69" ht="90" hidden="1" customHeight="1" x14ac:dyDescent="0.25">
      <c r="A573" s="106" t="s">
        <v>2191</v>
      </c>
      <c r="B573" s="35" t="s">
        <v>9267</v>
      </c>
      <c r="C573" s="100">
        <v>44109</v>
      </c>
      <c r="D573" s="47" t="s">
        <v>4288</v>
      </c>
      <c r="E573" s="209" t="s">
        <v>1070</v>
      </c>
      <c r="F573" s="86" t="s">
        <v>7804</v>
      </c>
      <c r="G573" s="86" t="s">
        <v>2105</v>
      </c>
      <c r="H573" s="86" t="s">
        <v>2109</v>
      </c>
      <c r="I573" s="86" t="s">
        <v>2110</v>
      </c>
      <c r="J573" s="188" t="s">
        <v>2111</v>
      </c>
      <c r="K573" s="212">
        <v>1</v>
      </c>
      <c r="L573" s="303">
        <v>44152</v>
      </c>
      <c r="M573" s="303">
        <v>44316</v>
      </c>
      <c r="N573" s="39">
        <f t="shared" si="21"/>
        <v>24</v>
      </c>
      <c r="O573" s="217">
        <v>1</v>
      </c>
      <c r="P573" s="17" t="s">
        <v>800</v>
      </c>
      <c r="Q573" s="17"/>
      <c r="R573" s="5" t="s">
        <v>7825</v>
      </c>
      <c r="S573" s="146">
        <f t="shared" si="20"/>
        <v>256</v>
      </c>
      <c r="T573" s="91"/>
      <c r="U573" s="91"/>
      <c r="V573" s="91" t="s">
        <v>937</v>
      </c>
      <c r="W573" s="91" t="s">
        <v>937</v>
      </c>
      <c r="X573" s="91" t="s">
        <v>937</v>
      </c>
      <c r="Y573" s="91" t="s">
        <v>937</v>
      </c>
      <c r="Z573" s="91" t="s">
        <v>937</v>
      </c>
      <c r="AA573" s="91" t="s">
        <v>937</v>
      </c>
      <c r="AB573" s="91" t="s">
        <v>937</v>
      </c>
      <c r="AC573" s="91" t="s">
        <v>937</v>
      </c>
      <c r="AD573" s="91" t="s">
        <v>937</v>
      </c>
      <c r="AE573" s="91" t="s">
        <v>937</v>
      </c>
      <c r="AF573" s="91" t="s">
        <v>937</v>
      </c>
      <c r="AG573" s="91" t="s">
        <v>937</v>
      </c>
      <c r="AH573" s="91" t="s">
        <v>937</v>
      </c>
      <c r="AI573" s="5" t="s">
        <v>2206</v>
      </c>
      <c r="AJ573" s="5" t="s">
        <v>8982</v>
      </c>
      <c r="AK573" s="5" t="s">
        <v>7826</v>
      </c>
      <c r="AL573" s="5" t="s">
        <v>2673</v>
      </c>
      <c r="AM573" s="5" t="s">
        <v>7827</v>
      </c>
      <c r="AN573" s="5" t="s">
        <v>2616</v>
      </c>
      <c r="AO573" s="5" t="s">
        <v>3788</v>
      </c>
      <c r="AP573" s="5" t="s">
        <v>1153</v>
      </c>
      <c r="AQ573" s="5" t="s">
        <v>3788</v>
      </c>
      <c r="AR573" s="5" t="s">
        <v>1153</v>
      </c>
      <c r="AS573" s="5" t="s">
        <v>3788</v>
      </c>
      <c r="AT573" s="5" t="s">
        <v>1153</v>
      </c>
      <c r="AU573" s="5" t="s">
        <v>3788</v>
      </c>
      <c r="AV573" s="5" t="s">
        <v>1153</v>
      </c>
      <c r="AW573" s="5" t="s">
        <v>3788</v>
      </c>
      <c r="AX573" s="5" t="s">
        <v>1153</v>
      </c>
      <c r="AY573" s="5" t="s">
        <v>3788</v>
      </c>
      <c r="AZ573" s="5" t="s">
        <v>1153</v>
      </c>
      <c r="BA573" s="5" t="s">
        <v>3788</v>
      </c>
      <c r="BB573" s="33" t="s">
        <v>781</v>
      </c>
      <c r="BC573" s="100">
        <v>44389</v>
      </c>
      <c r="BD573" s="33" t="s">
        <v>903</v>
      </c>
      <c r="BE573" s="120"/>
      <c r="BF573" s="121"/>
      <c r="BG573" s="121"/>
      <c r="BH573" s="121"/>
      <c r="BI573" s="121"/>
      <c r="BJ573" s="8" t="s">
        <v>956</v>
      </c>
      <c r="BK573" s="120"/>
      <c r="BL573" s="120"/>
      <c r="BN573" s="17" t="s">
        <v>5213</v>
      </c>
      <c r="BO573" s="159" t="s">
        <v>5214</v>
      </c>
      <c r="BP573" s="17" t="s">
        <v>5318</v>
      </c>
      <c r="BQ573" s="17"/>
    </row>
    <row r="574" spans="1:69" ht="90" hidden="1" customHeight="1" x14ac:dyDescent="0.25">
      <c r="A574" s="106" t="s">
        <v>2192</v>
      </c>
      <c r="B574" s="35" t="s">
        <v>9267</v>
      </c>
      <c r="C574" s="100">
        <v>44109</v>
      </c>
      <c r="D574" s="47" t="s">
        <v>4288</v>
      </c>
      <c r="E574" s="209" t="s">
        <v>1070</v>
      </c>
      <c r="F574" s="86" t="s">
        <v>7804</v>
      </c>
      <c r="G574" s="86" t="s">
        <v>2105</v>
      </c>
      <c r="H574" s="86" t="s">
        <v>2112</v>
      </c>
      <c r="I574" s="86" t="s">
        <v>2113</v>
      </c>
      <c r="J574" s="86" t="s">
        <v>2114</v>
      </c>
      <c r="K574" s="212">
        <v>1</v>
      </c>
      <c r="L574" s="303">
        <v>44152</v>
      </c>
      <c r="M574" s="303">
        <v>44316</v>
      </c>
      <c r="N574" s="39">
        <f t="shared" si="21"/>
        <v>24</v>
      </c>
      <c r="O574" s="211">
        <v>0</v>
      </c>
      <c r="P574" s="17" t="s">
        <v>800</v>
      </c>
      <c r="Q574" s="17"/>
      <c r="R574" s="5" t="s">
        <v>7828</v>
      </c>
      <c r="S574" s="146">
        <f t="shared" si="20"/>
        <v>298</v>
      </c>
      <c r="T574" s="61" t="s">
        <v>937</v>
      </c>
      <c r="U574" s="61" t="s">
        <v>937</v>
      </c>
      <c r="V574" s="91" t="s">
        <v>937</v>
      </c>
      <c r="W574" s="91" t="s">
        <v>937</v>
      </c>
      <c r="X574" s="91" t="s">
        <v>937</v>
      </c>
      <c r="Y574" s="91" t="s">
        <v>937</v>
      </c>
      <c r="Z574" s="91" t="s">
        <v>937</v>
      </c>
      <c r="AA574" s="91" t="s">
        <v>937</v>
      </c>
      <c r="AB574" s="91" t="s">
        <v>937</v>
      </c>
      <c r="AC574" s="91" t="s">
        <v>937</v>
      </c>
      <c r="AD574" s="91" t="s">
        <v>937</v>
      </c>
      <c r="AE574" s="91" t="s">
        <v>937</v>
      </c>
      <c r="AF574" s="91" t="s">
        <v>937</v>
      </c>
      <c r="AG574" s="91" t="s">
        <v>937</v>
      </c>
      <c r="AH574" s="91" t="s">
        <v>937</v>
      </c>
      <c r="AI574" s="5" t="s">
        <v>2206</v>
      </c>
      <c r="AJ574" s="5" t="s">
        <v>8983</v>
      </c>
      <c r="AK574" s="5" t="s">
        <v>7829</v>
      </c>
      <c r="AL574" s="5" t="s">
        <v>2616</v>
      </c>
      <c r="AM574" s="86" t="s">
        <v>7830</v>
      </c>
      <c r="AN574" s="5" t="s">
        <v>2616</v>
      </c>
      <c r="AO574" s="65" t="s">
        <v>3860</v>
      </c>
      <c r="AP574" s="5" t="s">
        <v>1153</v>
      </c>
      <c r="AQ574" s="65" t="s">
        <v>4279</v>
      </c>
      <c r="AR574" s="5" t="s">
        <v>1153</v>
      </c>
      <c r="AS574" s="65" t="s">
        <v>3860</v>
      </c>
      <c r="AT574" s="65" t="s">
        <v>1153</v>
      </c>
      <c r="AU574" s="65" t="s">
        <v>3860</v>
      </c>
      <c r="AV574" s="65" t="s">
        <v>1153</v>
      </c>
      <c r="AW574" s="65" t="s">
        <v>3860</v>
      </c>
      <c r="AX574" s="65" t="s">
        <v>1153</v>
      </c>
      <c r="AY574" s="65" t="s">
        <v>3860</v>
      </c>
      <c r="AZ574" s="65" t="s">
        <v>1153</v>
      </c>
      <c r="BA574" s="65" t="s">
        <v>3860</v>
      </c>
      <c r="BB574" s="33" t="s">
        <v>1328</v>
      </c>
      <c r="BC574" s="100">
        <v>44377</v>
      </c>
      <c r="BD574" s="33" t="s">
        <v>1808</v>
      </c>
      <c r="BE574" s="100">
        <v>44377</v>
      </c>
      <c r="BF574" s="65" t="s">
        <v>2649</v>
      </c>
      <c r="BG574" s="96" t="s">
        <v>1153</v>
      </c>
      <c r="BH574" s="96" t="s">
        <v>9246</v>
      </c>
      <c r="BI574" s="96" t="s">
        <v>9258</v>
      </c>
      <c r="BJ574" s="44" t="s">
        <v>4368</v>
      </c>
      <c r="BK574" s="104" t="s">
        <v>1153</v>
      </c>
      <c r="BL574" s="104" t="s">
        <v>2192</v>
      </c>
      <c r="BN574" s="17" t="s">
        <v>5213</v>
      </c>
      <c r="BO574" s="159" t="s">
        <v>5214</v>
      </c>
      <c r="BP574" s="17" t="s">
        <v>5318</v>
      </c>
      <c r="BQ574" s="17"/>
    </row>
    <row r="575" spans="1:69" ht="90" hidden="1" customHeight="1" x14ac:dyDescent="0.25">
      <c r="A575" s="32" t="s">
        <v>2192</v>
      </c>
      <c r="B575" s="35" t="s">
        <v>9267</v>
      </c>
      <c r="C575" s="47">
        <v>44109</v>
      </c>
      <c r="D575" s="47" t="s">
        <v>4288</v>
      </c>
      <c r="E575" s="209" t="s">
        <v>1070</v>
      </c>
      <c r="F575" s="86" t="s">
        <v>7804</v>
      </c>
      <c r="G575" s="86" t="s">
        <v>2105</v>
      </c>
      <c r="H575" s="86" t="s">
        <v>2112</v>
      </c>
      <c r="I575" s="86" t="s">
        <v>2113</v>
      </c>
      <c r="J575" s="188" t="s">
        <v>2114</v>
      </c>
      <c r="K575" s="216">
        <v>1</v>
      </c>
      <c r="L575" s="315">
        <v>44152</v>
      </c>
      <c r="M575" s="315">
        <v>44530</v>
      </c>
      <c r="N575" s="39">
        <f t="shared" si="21"/>
        <v>2</v>
      </c>
      <c r="O575" s="140">
        <v>0.28000000000000003</v>
      </c>
      <c r="P575" s="17" t="s">
        <v>800</v>
      </c>
      <c r="Q575" s="17"/>
      <c r="R575" s="5" t="s">
        <v>7540</v>
      </c>
      <c r="S575" s="146">
        <f t="shared" si="20"/>
        <v>380</v>
      </c>
      <c r="T575" s="61" t="s">
        <v>937</v>
      </c>
      <c r="U575" s="61" t="s">
        <v>937</v>
      </c>
      <c r="V575" s="91" t="s">
        <v>937</v>
      </c>
      <c r="W575" s="91" t="s">
        <v>937</v>
      </c>
      <c r="X575" s="91" t="s">
        <v>937</v>
      </c>
      <c r="Y575" s="91" t="s">
        <v>937</v>
      </c>
      <c r="Z575" s="91" t="s">
        <v>937</v>
      </c>
      <c r="AA575" s="91" t="s">
        <v>937</v>
      </c>
      <c r="AB575" s="91" t="s">
        <v>937</v>
      </c>
      <c r="AC575" s="91" t="s">
        <v>937</v>
      </c>
      <c r="AD575" s="91" t="s">
        <v>937</v>
      </c>
      <c r="AE575" s="91" t="s">
        <v>937</v>
      </c>
      <c r="AF575" s="91" t="s">
        <v>937</v>
      </c>
      <c r="AG575" s="91" t="s">
        <v>937</v>
      </c>
      <c r="AH575" s="91" t="s">
        <v>937</v>
      </c>
      <c r="AI575" s="5" t="s">
        <v>2206</v>
      </c>
      <c r="AJ575" s="5" t="s">
        <v>8983</v>
      </c>
      <c r="AK575" s="5" t="s">
        <v>7829</v>
      </c>
      <c r="AL575" s="5" t="s">
        <v>8984</v>
      </c>
      <c r="AM575" s="5" t="s">
        <v>7831</v>
      </c>
      <c r="AN575" s="5" t="s">
        <v>4073</v>
      </c>
      <c r="AO575" s="5" t="s">
        <v>7832</v>
      </c>
      <c r="AP575" s="5" t="s">
        <v>1153</v>
      </c>
      <c r="AQ575" s="5" t="s">
        <v>7437</v>
      </c>
      <c r="AR575" s="5" t="s">
        <v>1153</v>
      </c>
      <c r="AS575" s="5" t="s">
        <v>4285</v>
      </c>
      <c r="AT575" s="5" t="s">
        <v>1153</v>
      </c>
      <c r="AU575" s="5" t="s">
        <v>4285</v>
      </c>
      <c r="AV575" s="5" t="s">
        <v>1153</v>
      </c>
      <c r="AW575" s="5" t="s">
        <v>4285</v>
      </c>
      <c r="AX575" s="5" t="s">
        <v>1153</v>
      </c>
      <c r="AY575" s="5" t="s">
        <v>4285</v>
      </c>
      <c r="AZ575" s="5" t="s">
        <v>1153</v>
      </c>
      <c r="BA575" s="5" t="s">
        <v>4285</v>
      </c>
      <c r="BB575" s="33" t="s">
        <v>1328</v>
      </c>
      <c r="BC575" s="100">
        <v>44529</v>
      </c>
      <c r="BD575" s="33" t="s">
        <v>1808</v>
      </c>
      <c r="BE575" s="100">
        <v>44529</v>
      </c>
      <c r="BF575" s="65" t="s">
        <v>4160</v>
      </c>
      <c r="BG575" s="96" t="s">
        <v>1153</v>
      </c>
      <c r="BH575" s="96" t="s">
        <v>9259</v>
      </c>
      <c r="BI575" s="96" t="s">
        <v>9258</v>
      </c>
      <c r="BJ575" s="44" t="s">
        <v>4368</v>
      </c>
      <c r="BK575" s="104" t="s">
        <v>1153</v>
      </c>
      <c r="BL575" s="104" t="s">
        <v>2192</v>
      </c>
      <c r="BN575" s="143" t="s">
        <v>5213</v>
      </c>
      <c r="BO575" s="172" t="s">
        <v>5214</v>
      </c>
      <c r="BP575" s="143" t="s">
        <v>5318</v>
      </c>
      <c r="BQ575" s="17"/>
    </row>
    <row r="576" spans="1:69" ht="90" hidden="1" customHeight="1" x14ac:dyDescent="0.25">
      <c r="A576" s="106" t="s">
        <v>2192</v>
      </c>
      <c r="B576" s="35" t="s">
        <v>9267</v>
      </c>
      <c r="C576" s="100">
        <v>44109</v>
      </c>
      <c r="D576" s="100" t="s">
        <v>4288</v>
      </c>
      <c r="E576" s="213" t="s">
        <v>1070</v>
      </c>
      <c r="F576" s="89" t="s">
        <v>7833</v>
      </c>
      <c r="G576" s="5" t="s">
        <v>2105</v>
      </c>
      <c r="H576" s="5" t="s">
        <v>2112</v>
      </c>
      <c r="I576" s="89" t="s">
        <v>2113</v>
      </c>
      <c r="J576" s="188" t="s">
        <v>2114</v>
      </c>
      <c r="K576" s="216">
        <v>1</v>
      </c>
      <c r="L576" s="315">
        <v>44152</v>
      </c>
      <c r="M576" s="315">
        <v>44925</v>
      </c>
      <c r="N576" s="39">
        <f t="shared" si="21"/>
        <v>7</v>
      </c>
      <c r="O576" s="118">
        <v>1</v>
      </c>
      <c r="P576" s="17" t="s">
        <v>800</v>
      </c>
      <c r="Q576" s="17"/>
      <c r="R576" s="5" t="s">
        <v>8528</v>
      </c>
      <c r="S576" s="146">
        <f t="shared" si="20"/>
        <v>283</v>
      </c>
      <c r="T576" s="91" t="s">
        <v>937</v>
      </c>
      <c r="U576" s="91" t="s">
        <v>937</v>
      </c>
      <c r="V576" s="91" t="s">
        <v>937</v>
      </c>
      <c r="W576" s="91" t="s">
        <v>937</v>
      </c>
      <c r="X576" s="91" t="s">
        <v>937</v>
      </c>
      <c r="Y576" s="91" t="s">
        <v>937</v>
      </c>
      <c r="Z576" s="91" t="s">
        <v>937</v>
      </c>
      <c r="AA576" s="91" t="s">
        <v>937</v>
      </c>
      <c r="AB576" s="91" t="s">
        <v>937</v>
      </c>
      <c r="AC576" s="91" t="s">
        <v>937</v>
      </c>
      <c r="AD576" s="91" t="s">
        <v>937</v>
      </c>
      <c r="AE576" s="91" t="s">
        <v>937</v>
      </c>
      <c r="AF576" s="91" t="s">
        <v>937</v>
      </c>
      <c r="AG576" s="91" t="s">
        <v>937</v>
      </c>
      <c r="AH576" s="91" t="s">
        <v>937</v>
      </c>
      <c r="AI576" s="5" t="s">
        <v>2206</v>
      </c>
      <c r="AJ576" s="5" t="s">
        <v>8983</v>
      </c>
      <c r="AK576" s="5" t="s">
        <v>7829</v>
      </c>
      <c r="AL576" s="5" t="s">
        <v>8984</v>
      </c>
      <c r="AM576" s="5" t="s">
        <v>7831</v>
      </c>
      <c r="AN576" s="5" t="s">
        <v>4073</v>
      </c>
      <c r="AO576" s="5" t="s">
        <v>7832</v>
      </c>
      <c r="AP576" s="5" t="s">
        <v>8985</v>
      </c>
      <c r="AQ576" s="5" t="s">
        <v>8986</v>
      </c>
      <c r="AR576" s="5" t="s">
        <v>4296</v>
      </c>
      <c r="AS576" s="5" t="s">
        <v>7834</v>
      </c>
      <c r="AT576" s="37" t="s">
        <v>4940</v>
      </c>
      <c r="AU576" s="5" t="s">
        <v>7835</v>
      </c>
      <c r="AV576" s="5" t="s">
        <v>8987</v>
      </c>
      <c r="AW576" s="5" t="s">
        <v>7836</v>
      </c>
      <c r="AX576" s="5" t="s">
        <v>8521</v>
      </c>
      <c r="AY576" s="5" t="s">
        <v>8524</v>
      </c>
      <c r="AZ576" s="89" t="s">
        <v>937</v>
      </c>
      <c r="BA576" s="89" t="s">
        <v>9290</v>
      </c>
      <c r="BB576" s="33" t="s">
        <v>781</v>
      </c>
      <c r="BC576" s="100">
        <v>44949</v>
      </c>
      <c r="BD576" s="33" t="s">
        <v>903</v>
      </c>
      <c r="BE576" s="120"/>
      <c r="BF576" s="121"/>
      <c r="BG576" s="121"/>
      <c r="BH576" s="121"/>
      <c r="BI576" s="121"/>
      <c r="BJ576" s="8" t="s">
        <v>956</v>
      </c>
      <c r="BK576" s="120"/>
      <c r="BL576" s="120"/>
      <c r="BN576" s="143" t="s">
        <v>5213</v>
      </c>
      <c r="BO576" s="172" t="s">
        <v>5214</v>
      </c>
      <c r="BP576" s="143" t="s">
        <v>5318</v>
      </c>
      <c r="BQ576" s="17"/>
    </row>
    <row r="577" spans="1:69" ht="90" hidden="1" customHeight="1" x14ac:dyDescent="0.25">
      <c r="A577" s="106" t="s">
        <v>2193</v>
      </c>
      <c r="B577" s="35" t="s">
        <v>9267</v>
      </c>
      <c r="C577" s="100">
        <v>44109</v>
      </c>
      <c r="D577" s="47" t="s">
        <v>4288</v>
      </c>
      <c r="E577" s="209" t="s">
        <v>1070</v>
      </c>
      <c r="F577" s="86" t="s">
        <v>7804</v>
      </c>
      <c r="G577" s="86" t="s">
        <v>2105</v>
      </c>
      <c r="H577" s="86" t="s">
        <v>2115</v>
      </c>
      <c r="I577" s="86" t="s">
        <v>2116</v>
      </c>
      <c r="J577" s="86" t="s">
        <v>2117</v>
      </c>
      <c r="K577" s="212">
        <v>1</v>
      </c>
      <c r="L577" s="303">
        <v>44152</v>
      </c>
      <c r="M577" s="303">
        <v>44316</v>
      </c>
      <c r="N577" s="39">
        <f t="shared" si="21"/>
        <v>24</v>
      </c>
      <c r="O577" s="211">
        <v>0</v>
      </c>
      <c r="P577" s="17" t="s">
        <v>800</v>
      </c>
      <c r="Q577" s="17"/>
      <c r="R577" s="5" t="s">
        <v>7837</v>
      </c>
      <c r="S577" s="146">
        <f t="shared" si="20"/>
        <v>298</v>
      </c>
      <c r="T577" s="61" t="s">
        <v>937</v>
      </c>
      <c r="U577" s="61" t="s">
        <v>937</v>
      </c>
      <c r="V577" s="91" t="s">
        <v>937</v>
      </c>
      <c r="W577" s="91" t="s">
        <v>937</v>
      </c>
      <c r="X577" s="91" t="s">
        <v>937</v>
      </c>
      <c r="Y577" s="91" t="s">
        <v>937</v>
      </c>
      <c r="Z577" s="91" t="s">
        <v>937</v>
      </c>
      <c r="AA577" s="91" t="s">
        <v>937</v>
      </c>
      <c r="AB577" s="91" t="s">
        <v>937</v>
      </c>
      <c r="AC577" s="91" t="s">
        <v>937</v>
      </c>
      <c r="AD577" s="91" t="s">
        <v>937</v>
      </c>
      <c r="AE577" s="91" t="s">
        <v>937</v>
      </c>
      <c r="AF577" s="91" t="s">
        <v>937</v>
      </c>
      <c r="AG577" s="91" t="s">
        <v>937</v>
      </c>
      <c r="AH577" s="91" t="s">
        <v>937</v>
      </c>
      <c r="AI577" s="5" t="s">
        <v>2206</v>
      </c>
      <c r="AJ577" s="5" t="s">
        <v>2286</v>
      </c>
      <c r="AK577" s="5" t="s">
        <v>7838</v>
      </c>
      <c r="AL577" s="5" t="s">
        <v>2616</v>
      </c>
      <c r="AM577" s="86" t="s">
        <v>7839</v>
      </c>
      <c r="AN577" s="5" t="s">
        <v>2616</v>
      </c>
      <c r="AO577" s="65" t="s">
        <v>3860</v>
      </c>
      <c r="AP577" s="5" t="s">
        <v>1153</v>
      </c>
      <c r="AQ577" s="65" t="s">
        <v>4279</v>
      </c>
      <c r="AR577" s="5" t="s">
        <v>1153</v>
      </c>
      <c r="AS577" s="65" t="s">
        <v>3860</v>
      </c>
      <c r="AT577" s="65" t="s">
        <v>1153</v>
      </c>
      <c r="AU577" s="65" t="s">
        <v>3860</v>
      </c>
      <c r="AV577" s="65" t="s">
        <v>1153</v>
      </c>
      <c r="AW577" s="65" t="s">
        <v>3860</v>
      </c>
      <c r="AX577" s="65" t="s">
        <v>1153</v>
      </c>
      <c r="AY577" s="65" t="s">
        <v>3860</v>
      </c>
      <c r="AZ577" s="65" t="s">
        <v>1153</v>
      </c>
      <c r="BA577" s="65" t="s">
        <v>3860</v>
      </c>
      <c r="BB577" s="33" t="s">
        <v>1328</v>
      </c>
      <c r="BC577" s="100">
        <v>44377</v>
      </c>
      <c r="BD577" s="33" t="s">
        <v>1808</v>
      </c>
      <c r="BE577" s="100">
        <v>44377</v>
      </c>
      <c r="BF577" s="65" t="s">
        <v>2649</v>
      </c>
      <c r="BG577" s="96" t="s">
        <v>1153</v>
      </c>
      <c r="BH577" s="96" t="s">
        <v>9246</v>
      </c>
      <c r="BI577" s="96" t="s">
        <v>9258</v>
      </c>
      <c r="BJ577" s="44" t="s">
        <v>4368</v>
      </c>
      <c r="BK577" s="104" t="s">
        <v>1153</v>
      </c>
      <c r="BL577" s="104" t="s">
        <v>2193</v>
      </c>
      <c r="BN577" s="143" t="s">
        <v>5213</v>
      </c>
      <c r="BO577" s="172" t="s">
        <v>5214</v>
      </c>
      <c r="BP577" s="143" t="s">
        <v>5318</v>
      </c>
      <c r="BQ577" s="143"/>
    </row>
    <row r="578" spans="1:69" ht="90" hidden="1" customHeight="1" x14ac:dyDescent="0.25">
      <c r="A578" s="32" t="s">
        <v>2193</v>
      </c>
      <c r="B578" s="35" t="s">
        <v>9267</v>
      </c>
      <c r="C578" s="47">
        <v>44109</v>
      </c>
      <c r="D578" s="47" t="s">
        <v>4288</v>
      </c>
      <c r="E578" s="209" t="s">
        <v>1070</v>
      </c>
      <c r="F578" s="86" t="s">
        <v>7804</v>
      </c>
      <c r="G578" s="86" t="s">
        <v>2105</v>
      </c>
      <c r="H578" s="86" t="s">
        <v>2115</v>
      </c>
      <c r="I578" s="86" t="s">
        <v>2116</v>
      </c>
      <c r="J578" s="188" t="s">
        <v>2117</v>
      </c>
      <c r="K578" s="216">
        <v>1</v>
      </c>
      <c r="L578" s="315">
        <v>44152</v>
      </c>
      <c r="M578" s="315">
        <v>44560</v>
      </c>
      <c r="N578" s="39">
        <f t="shared" si="21"/>
        <v>7</v>
      </c>
      <c r="O578" s="140">
        <v>0.2</v>
      </c>
      <c r="P578" s="17" t="s">
        <v>800</v>
      </c>
      <c r="Q578" s="17"/>
      <c r="R578" s="5" t="s">
        <v>7540</v>
      </c>
      <c r="S578" s="146">
        <f t="shared" si="20"/>
        <v>380</v>
      </c>
      <c r="T578" s="61" t="s">
        <v>937</v>
      </c>
      <c r="U578" s="61" t="s">
        <v>937</v>
      </c>
      <c r="V578" s="91" t="s">
        <v>937</v>
      </c>
      <c r="W578" s="91" t="s">
        <v>937</v>
      </c>
      <c r="X578" s="91" t="s">
        <v>937</v>
      </c>
      <c r="Y578" s="91" t="s">
        <v>937</v>
      </c>
      <c r="Z578" s="91" t="s">
        <v>937</v>
      </c>
      <c r="AA578" s="91" t="s">
        <v>937</v>
      </c>
      <c r="AB578" s="91" t="s">
        <v>937</v>
      </c>
      <c r="AC578" s="91" t="s">
        <v>937</v>
      </c>
      <c r="AD578" s="91" t="s">
        <v>937</v>
      </c>
      <c r="AE578" s="91" t="s">
        <v>937</v>
      </c>
      <c r="AF578" s="91" t="s">
        <v>937</v>
      </c>
      <c r="AG578" s="91" t="s">
        <v>937</v>
      </c>
      <c r="AH578" s="91" t="s">
        <v>937</v>
      </c>
      <c r="AI578" s="5" t="s">
        <v>2206</v>
      </c>
      <c r="AJ578" s="5" t="s">
        <v>2286</v>
      </c>
      <c r="AK578" s="5" t="s">
        <v>7840</v>
      </c>
      <c r="AL578" s="5" t="s">
        <v>2674</v>
      </c>
      <c r="AM578" s="5" t="s">
        <v>7841</v>
      </c>
      <c r="AN578" s="5" t="s">
        <v>4074</v>
      </c>
      <c r="AO578" s="5" t="s">
        <v>7842</v>
      </c>
      <c r="AP578" s="5" t="s">
        <v>1153</v>
      </c>
      <c r="AQ578" s="5" t="s">
        <v>7437</v>
      </c>
      <c r="AR578" s="5" t="s">
        <v>1153</v>
      </c>
      <c r="AS578" s="5" t="s">
        <v>4285</v>
      </c>
      <c r="AT578" s="5" t="s">
        <v>1153</v>
      </c>
      <c r="AU578" s="5" t="s">
        <v>4285</v>
      </c>
      <c r="AV578" s="5" t="s">
        <v>1153</v>
      </c>
      <c r="AW578" s="5" t="s">
        <v>4285</v>
      </c>
      <c r="AX578" s="5" t="s">
        <v>1153</v>
      </c>
      <c r="AY578" s="5" t="s">
        <v>4285</v>
      </c>
      <c r="AZ578" s="5" t="s">
        <v>1153</v>
      </c>
      <c r="BA578" s="5" t="s">
        <v>4285</v>
      </c>
      <c r="BB578" s="33" t="s">
        <v>1328</v>
      </c>
      <c r="BC578" s="100">
        <v>44529</v>
      </c>
      <c r="BD578" s="33" t="s">
        <v>1808</v>
      </c>
      <c r="BE578" s="100">
        <v>44529</v>
      </c>
      <c r="BF578" s="65" t="s">
        <v>4160</v>
      </c>
      <c r="BG578" s="96" t="s">
        <v>1153</v>
      </c>
      <c r="BH578" s="96" t="s">
        <v>9259</v>
      </c>
      <c r="BI578" s="96" t="s">
        <v>9258</v>
      </c>
      <c r="BJ578" s="44" t="s">
        <v>4368</v>
      </c>
      <c r="BK578" s="104" t="s">
        <v>1153</v>
      </c>
      <c r="BL578" s="104" t="s">
        <v>2193</v>
      </c>
      <c r="BN578" s="143" t="s">
        <v>5213</v>
      </c>
      <c r="BO578" s="172" t="s">
        <v>5214</v>
      </c>
      <c r="BP578" s="143" t="s">
        <v>5318</v>
      </c>
      <c r="BQ578" s="17"/>
    </row>
    <row r="579" spans="1:69" ht="90" hidden="1" customHeight="1" x14ac:dyDescent="0.25">
      <c r="A579" s="106" t="s">
        <v>2193</v>
      </c>
      <c r="B579" s="35" t="s">
        <v>9267</v>
      </c>
      <c r="C579" s="100">
        <v>44109</v>
      </c>
      <c r="D579" s="100" t="s">
        <v>4288</v>
      </c>
      <c r="E579" s="213" t="s">
        <v>1070</v>
      </c>
      <c r="F579" s="89" t="s">
        <v>7833</v>
      </c>
      <c r="G579" s="89" t="s">
        <v>2105</v>
      </c>
      <c r="H579" s="89" t="s">
        <v>2115</v>
      </c>
      <c r="I579" s="89" t="s">
        <v>2116</v>
      </c>
      <c r="J579" s="188" t="s">
        <v>2117</v>
      </c>
      <c r="K579" s="216">
        <v>1</v>
      </c>
      <c r="L579" s="315">
        <v>44152</v>
      </c>
      <c r="M579" s="315">
        <v>44925</v>
      </c>
      <c r="N579" s="39">
        <f t="shared" si="21"/>
        <v>7</v>
      </c>
      <c r="O579" s="118">
        <v>1</v>
      </c>
      <c r="P579" s="17" t="s">
        <v>800</v>
      </c>
      <c r="Q579" s="17"/>
      <c r="R579" s="5" t="s">
        <v>9203</v>
      </c>
      <c r="S579" s="146">
        <f t="shared" si="20"/>
        <v>238</v>
      </c>
      <c r="T579" s="61" t="s">
        <v>937</v>
      </c>
      <c r="U579" s="61" t="s">
        <v>937</v>
      </c>
      <c r="V579" s="91" t="s">
        <v>937</v>
      </c>
      <c r="W579" s="91" t="s">
        <v>937</v>
      </c>
      <c r="X579" s="91" t="s">
        <v>937</v>
      </c>
      <c r="Y579" s="91" t="s">
        <v>937</v>
      </c>
      <c r="Z579" s="91" t="s">
        <v>937</v>
      </c>
      <c r="AA579" s="91" t="s">
        <v>937</v>
      </c>
      <c r="AB579" s="91" t="s">
        <v>937</v>
      </c>
      <c r="AC579" s="91" t="s">
        <v>937</v>
      </c>
      <c r="AD579" s="91" t="s">
        <v>937</v>
      </c>
      <c r="AE579" s="91" t="s">
        <v>937</v>
      </c>
      <c r="AF579" s="91" t="s">
        <v>937</v>
      </c>
      <c r="AG579" s="91" t="s">
        <v>937</v>
      </c>
      <c r="AH579" s="91" t="s">
        <v>937</v>
      </c>
      <c r="AI579" s="5" t="s">
        <v>2206</v>
      </c>
      <c r="AJ579" s="5" t="s">
        <v>2286</v>
      </c>
      <c r="AK579" s="5" t="s">
        <v>7840</v>
      </c>
      <c r="AL579" s="5" t="s">
        <v>2674</v>
      </c>
      <c r="AM579" s="5" t="s">
        <v>7841</v>
      </c>
      <c r="AN579" s="5" t="s">
        <v>4074</v>
      </c>
      <c r="AO579" s="5" t="s">
        <v>7842</v>
      </c>
      <c r="AP579" s="5" t="s">
        <v>4181</v>
      </c>
      <c r="AQ579" s="5" t="s">
        <v>8988</v>
      </c>
      <c r="AR579" s="5" t="s">
        <v>8989</v>
      </c>
      <c r="AS579" s="5" t="s">
        <v>7843</v>
      </c>
      <c r="AT579" s="37" t="s">
        <v>7844</v>
      </c>
      <c r="AU579" s="5" t="s">
        <v>7845</v>
      </c>
      <c r="AV579" s="5" t="s">
        <v>5437</v>
      </c>
      <c r="AW579" s="5" t="s">
        <v>7846</v>
      </c>
      <c r="AX579" s="5" t="s">
        <v>6179</v>
      </c>
      <c r="AY579" s="5" t="s">
        <v>9205</v>
      </c>
      <c r="AZ579" s="89" t="s">
        <v>937</v>
      </c>
      <c r="BA579" s="89" t="s">
        <v>9290</v>
      </c>
      <c r="BB579" s="33" t="s">
        <v>781</v>
      </c>
      <c r="BC579" s="100">
        <v>44952</v>
      </c>
      <c r="BD579" s="33" t="s">
        <v>903</v>
      </c>
      <c r="BE579" s="120"/>
      <c r="BF579" s="121"/>
      <c r="BG579" s="121"/>
      <c r="BH579" s="121"/>
      <c r="BI579" s="121"/>
      <c r="BJ579" s="8" t="s">
        <v>956</v>
      </c>
      <c r="BK579" s="120"/>
      <c r="BL579" s="120"/>
      <c r="BN579" s="143" t="s">
        <v>5213</v>
      </c>
      <c r="BO579" s="172" t="s">
        <v>5214</v>
      </c>
      <c r="BP579" s="143" t="s">
        <v>5318</v>
      </c>
      <c r="BQ579" s="17"/>
    </row>
    <row r="580" spans="1:69" ht="90" hidden="1" customHeight="1" x14ac:dyDescent="0.25">
      <c r="A580" s="106" t="s">
        <v>2194</v>
      </c>
      <c r="B580" s="35" t="s">
        <v>9267</v>
      </c>
      <c r="C580" s="100">
        <v>44109</v>
      </c>
      <c r="D580" s="47" t="s">
        <v>4288</v>
      </c>
      <c r="E580" s="209" t="s">
        <v>1070</v>
      </c>
      <c r="F580" s="86" t="s">
        <v>7804</v>
      </c>
      <c r="G580" s="86" t="s">
        <v>2105</v>
      </c>
      <c r="H580" s="86" t="s">
        <v>2118</v>
      </c>
      <c r="I580" s="86" t="s">
        <v>2119</v>
      </c>
      <c r="J580" s="86" t="s">
        <v>2120</v>
      </c>
      <c r="K580" s="210">
        <v>20</v>
      </c>
      <c r="L580" s="303">
        <v>44152</v>
      </c>
      <c r="M580" s="303">
        <v>44407</v>
      </c>
      <c r="N580" s="39">
        <f t="shared" si="21"/>
        <v>37</v>
      </c>
      <c r="O580" s="211">
        <v>0</v>
      </c>
      <c r="P580" s="17" t="s">
        <v>800</v>
      </c>
      <c r="Q580" s="17"/>
      <c r="R580" s="5" t="s">
        <v>7847</v>
      </c>
      <c r="S580" s="146">
        <f t="shared" si="20"/>
        <v>298</v>
      </c>
      <c r="T580" s="61" t="s">
        <v>937</v>
      </c>
      <c r="U580" s="61" t="s">
        <v>937</v>
      </c>
      <c r="V580" s="91" t="s">
        <v>937</v>
      </c>
      <c r="W580" s="91" t="s">
        <v>937</v>
      </c>
      <c r="X580" s="91" t="s">
        <v>937</v>
      </c>
      <c r="Y580" s="91" t="s">
        <v>937</v>
      </c>
      <c r="Z580" s="91" t="s">
        <v>937</v>
      </c>
      <c r="AA580" s="91" t="s">
        <v>937</v>
      </c>
      <c r="AB580" s="91" t="s">
        <v>937</v>
      </c>
      <c r="AC580" s="91" t="s">
        <v>937</v>
      </c>
      <c r="AD580" s="91" t="s">
        <v>937</v>
      </c>
      <c r="AE580" s="91" t="s">
        <v>937</v>
      </c>
      <c r="AF580" s="91" t="s">
        <v>937</v>
      </c>
      <c r="AG580" s="91" t="s">
        <v>937</v>
      </c>
      <c r="AH580" s="91" t="s">
        <v>937</v>
      </c>
      <c r="AI580" s="5" t="s">
        <v>2206</v>
      </c>
      <c r="AJ580" s="5" t="s">
        <v>8990</v>
      </c>
      <c r="AK580" s="5" t="s">
        <v>7848</v>
      </c>
      <c r="AL580" s="5" t="s">
        <v>2675</v>
      </c>
      <c r="AM580" s="37" t="s">
        <v>7849</v>
      </c>
      <c r="AN580" s="5" t="s">
        <v>2616</v>
      </c>
      <c r="AO580" s="65" t="s">
        <v>3860</v>
      </c>
      <c r="AP580" s="5" t="s">
        <v>1153</v>
      </c>
      <c r="AQ580" s="65" t="s">
        <v>4279</v>
      </c>
      <c r="AR580" s="5" t="s">
        <v>1153</v>
      </c>
      <c r="AS580" s="65" t="s">
        <v>3860</v>
      </c>
      <c r="AT580" s="65" t="s">
        <v>1153</v>
      </c>
      <c r="AU580" s="65" t="s">
        <v>3860</v>
      </c>
      <c r="AV580" s="65" t="s">
        <v>1153</v>
      </c>
      <c r="AW580" s="65" t="s">
        <v>3860</v>
      </c>
      <c r="AX580" s="65" t="s">
        <v>1153</v>
      </c>
      <c r="AY580" s="65" t="s">
        <v>3860</v>
      </c>
      <c r="AZ580" s="65" t="s">
        <v>1153</v>
      </c>
      <c r="BA580" s="65" t="s">
        <v>3860</v>
      </c>
      <c r="BB580" s="109" t="s">
        <v>1328</v>
      </c>
      <c r="BC580" s="100">
        <v>44377</v>
      </c>
      <c r="BD580" s="33" t="s">
        <v>1808</v>
      </c>
      <c r="BE580" s="100">
        <v>44377</v>
      </c>
      <c r="BF580" s="65" t="s">
        <v>2649</v>
      </c>
      <c r="BG580" s="96" t="s">
        <v>1153</v>
      </c>
      <c r="BH580" s="96" t="s">
        <v>9246</v>
      </c>
      <c r="BI580" s="96" t="s">
        <v>9258</v>
      </c>
      <c r="BJ580" s="44" t="s">
        <v>4368</v>
      </c>
      <c r="BK580" s="104" t="s">
        <v>1153</v>
      </c>
      <c r="BL580" s="104" t="s">
        <v>2194</v>
      </c>
      <c r="BN580" s="143" t="s">
        <v>5213</v>
      </c>
      <c r="BO580" s="172" t="s">
        <v>5214</v>
      </c>
      <c r="BP580" s="143" t="s">
        <v>5318</v>
      </c>
      <c r="BQ580" s="143"/>
    </row>
    <row r="581" spans="1:69" ht="90" hidden="1" customHeight="1" x14ac:dyDescent="0.25">
      <c r="A581" s="32" t="s">
        <v>2194</v>
      </c>
      <c r="B581" s="35" t="s">
        <v>9267</v>
      </c>
      <c r="C581" s="47">
        <v>44109</v>
      </c>
      <c r="D581" s="47" t="s">
        <v>4288</v>
      </c>
      <c r="E581" s="209" t="s">
        <v>1070</v>
      </c>
      <c r="F581" s="86" t="s">
        <v>7804</v>
      </c>
      <c r="G581" s="86" t="s">
        <v>2105</v>
      </c>
      <c r="H581" s="86" t="s">
        <v>2118</v>
      </c>
      <c r="I581" s="86" t="s">
        <v>2119</v>
      </c>
      <c r="J581" s="188" t="s">
        <v>2120</v>
      </c>
      <c r="K581" s="210">
        <v>20</v>
      </c>
      <c r="L581" s="315">
        <v>44152</v>
      </c>
      <c r="M581" s="315">
        <v>44560</v>
      </c>
      <c r="N581" s="39">
        <f t="shared" si="21"/>
        <v>7</v>
      </c>
      <c r="O581" s="110">
        <v>6</v>
      </c>
      <c r="P581" s="17" t="s">
        <v>800</v>
      </c>
      <c r="Q581" s="17"/>
      <c r="R581" s="5" t="s">
        <v>7540</v>
      </c>
      <c r="S581" s="146">
        <f t="shared" ref="S581:S644" si="22">LEN(R581)</f>
        <v>380</v>
      </c>
      <c r="T581" s="61" t="s">
        <v>937</v>
      </c>
      <c r="U581" s="61" t="s">
        <v>937</v>
      </c>
      <c r="V581" s="91" t="s">
        <v>937</v>
      </c>
      <c r="W581" s="91" t="s">
        <v>937</v>
      </c>
      <c r="X581" s="91" t="s">
        <v>937</v>
      </c>
      <c r="Y581" s="91" t="s">
        <v>937</v>
      </c>
      <c r="Z581" s="91" t="s">
        <v>937</v>
      </c>
      <c r="AA581" s="91" t="s">
        <v>937</v>
      </c>
      <c r="AB581" s="91" t="s">
        <v>937</v>
      </c>
      <c r="AC581" s="91" t="s">
        <v>937</v>
      </c>
      <c r="AD581" s="91" t="s">
        <v>937</v>
      </c>
      <c r="AE581" s="91" t="s">
        <v>937</v>
      </c>
      <c r="AF581" s="91" t="s">
        <v>937</v>
      </c>
      <c r="AG581" s="91" t="s">
        <v>937</v>
      </c>
      <c r="AH581" s="91" t="s">
        <v>937</v>
      </c>
      <c r="AI581" s="5" t="s">
        <v>2206</v>
      </c>
      <c r="AJ581" s="5" t="s">
        <v>8990</v>
      </c>
      <c r="AK581" s="5" t="s">
        <v>7850</v>
      </c>
      <c r="AL581" s="5" t="s">
        <v>2675</v>
      </c>
      <c r="AM581" s="5" t="s">
        <v>7851</v>
      </c>
      <c r="AN581" s="5" t="s">
        <v>8991</v>
      </c>
      <c r="AO581" s="5" t="s">
        <v>7852</v>
      </c>
      <c r="AP581" s="5" t="s">
        <v>1153</v>
      </c>
      <c r="AQ581" s="5" t="s">
        <v>7437</v>
      </c>
      <c r="AR581" s="5" t="s">
        <v>1153</v>
      </c>
      <c r="AS581" s="5" t="s">
        <v>4285</v>
      </c>
      <c r="AT581" s="5" t="s">
        <v>1153</v>
      </c>
      <c r="AU581" s="5" t="s">
        <v>4285</v>
      </c>
      <c r="AV581" s="5" t="s">
        <v>1153</v>
      </c>
      <c r="AW581" s="5" t="s">
        <v>4285</v>
      </c>
      <c r="AX581" s="5" t="s">
        <v>1153</v>
      </c>
      <c r="AY581" s="5" t="s">
        <v>4285</v>
      </c>
      <c r="AZ581" s="5" t="s">
        <v>1153</v>
      </c>
      <c r="BA581" s="5" t="s">
        <v>4285</v>
      </c>
      <c r="BB581" s="109" t="s">
        <v>1328</v>
      </c>
      <c r="BC581" s="100">
        <v>44529</v>
      </c>
      <c r="BD581" s="33" t="s">
        <v>1808</v>
      </c>
      <c r="BE581" s="100">
        <v>44529</v>
      </c>
      <c r="BF581" s="65" t="s">
        <v>4160</v>
      </c>
      <c r="BG581" s="96" t="s">
        <v>1153</v>
      </c>
      <c r="BH581" s="96" t="s">
        <v>9259</v>
      </c>
      <c r="BI581" s="96" t="s">
        <v>9258</v>
      </c>
      <c r="BJ581" s="44" t="s">
        <v>4368</v>
      </c>
      <c r="BK581" s="104" t="s">
        <v>1153</v>
      </c>
      <c r="BL581" s="104" t="s">
        <v>2194</v>
      </c>
      <c r="BN581" s="143" t="s">
        <v>5213</v>
      </c>
      <c r="BO581" s="172" t="s">
        <v>5214</v>
      </c>
      <c r="BP581" s="143" t="s">
        <v>5318</v>
      </c>
      <c r="BQ581" s="17"/>
    </row>
    <row r="582" spans="1:69" ht="90" hidden="1" customHeight="1" x14ac:dyDescent="0.25">
      <c r="A582" s="106" t="s">
        <v>2194</v>
      </c>
      <c r="B582" s="35" t="s">
        <v>9267</v>
      </c>
      <c r="C582" s="100">
        <v>44109</v>
      </c>
      <c r="D582" s="100" t="s">
        <v>4288</v>
      </c>
      <c r="E582" s="213" t="s">
        <v>1070</v>
      </c>
      <c r="F582" s="89" t="s">
        <v>7833</v>
      </c>
      <c r="G582" s="89" t="s">
        <v>2105</v>
      </c>
      <c r="H582" s="89" t="s">
        <v>2118</v>
      </c>
      <c r="I582" s="89" t="s">
        <v>2119</v>
      </c>
      <c r="J582" s="188" t="s">
        <v>2120</v>
      </c>
      <c r="K582" s="210">
        <v>20</v>
      </c>
      <c r="L582" s="315">
        <v>44152</v>
      </c>
      <c r="M582" s="315">
        <v>44925</v>
      </c>
      <c r="N582" s="39">
        <f t="shared" ref="N582:N645" si="23">+WEEKNUM(M582-L582)</f>
        <v>7</v>
      </c>
      <c r="O582" s="107">
        <v>20</v>
      </c>
      <c r="P582" s="17" t="s">
        <v>800</v>
      </c>
      <c r="Q582" s="17"/>
      <c r="R582" s="5" t="s">
        <v>9218</v>
      </c>
      <c r="S582" s="146">
        <f t="shared" si="22"/>
        <v>225</v>
      </c>
      <c r="T582" s="61" t="s">
        <v>937</v>
      </c>
      <c r="U582" s="61" t="s">
        <v>937</v>
      </c>
      <c r="V582" s="91" t="s">
        <v>937</v>
      </c>
      <c r="W582" s="91" t="s">
        <v>937</v>
      </c>
      <c r="X582" s="91" t="s">
        <v>937</v>
      </c>
      <c r="Y582" s="91" t="s">
        <v>937</v>
      </c>
      <c r="Z582" s="91" t="s">
        <v>937</v>
      </c>
      <c r="AA582" s="91" t="s">
        <v>937</v>
      </c>
      <c r="AB582" s="91" t="s">
        <v>937</v>
      </c>
      <c r="AC582" s="91" t="s">
        <v>937</v>
      </c>
      <c r="AD582" s="91" t="s">
        <v>937</v>
      </c>
      <c r="AE582" s="91" t="s">
        <v>937</v>
      </c>
      <c r="AF582" s="91" t="s">
        <v>937</v>
      </c>
      <c r="AG582" s="91" t="s">
        <v>937</v>
      </c>
      <c r="AH582" s="91" t="s">
        <v>937</v>
      </c>
      <c r="AI582" s="5" t="s">
        <v>2206</v>
      </c>
      <c r="AJ582" s="5" t="s">
        <v>8990</v>
      </c>
      <c r="AK582" s="5" t="s">
        <v>7850</v>
      </c>
      <c r="AL582" s="5" t="s">
        <v>2675</v>
      </c>
      <c r="AM582" s="5" t="s">
        <v>7851</v>
      </c>
      <c r="AN582" s="5" t="s">
        <v>8991</v>
      </c>
      <c r="AO582" s="5" t="s">
        <v>7852</v>
      </c>
      <c r="AP582" s="5" t="s">
        <v>4182</v>
      </c>
      <c r="AQ582" s="98" t="s">
        <v>7853</v>
      </c>
      <c r="AR582" s="5" t="s">
        <v>8992</v>
      </c>
      <c r="AS582" s="98" t="s">
        <v>7854</v>
      </c>
      <c r="AT582" s="37" t="s">
        <v>8993</v>
      </c>
      <c r="AU582" s="98" t="s">
        <v>7855</v>
      </c>
      <c r="AV582" s="5" t="s">
        <v>8994</v>
      </c>
      <c r="AW582" s="98" t="s">
        <v>7856</v>
      </c>
      <c r="AX582" s="5" t="s">
        <v>8995</v>
      </c>
      <c r="AY582" s="98" t="s">
        <v>9219</v>
      </c>
      <c r="AZ582" s="89" t="s">
        <v>937</v>
      </c>
      <c r="BA582" s="89" t="s">
        <v>9290</v>
      </c>
      <c r="BB582" s="33" t="s">
        <v>781</v>
      </c>
      <c r="BC582" s="100">
        <v>44953</v>
      </c>
      <c r="BD582" s="33" t="s">
        <v>903</v>
      </c>
      <c r="BE582" s="120"/>
      <c r="BF582" s="121"/>
      <c r="BG582" s="121"/>
      <c r="BH582" s="121"/>
      <c r="BI582" s="121"/>
      <c r="BJ582" s="8" t="s">
        <v>956</v>
      </c>
      <c r="BK582" s="120"/>
      <c r="BL582" s="120"/>
      <c r="BN582" s="143" t="s">
        <v>5213</v>
      </c>
      <c r="BO582" s="172" t="s">
        <v>5214</v>
      </c>
      <c r="BP582" s="143" t="s">
        <v>5318</v>
      </c>
      <c r="BQ582" s="17"/>
    </row>
    <row r="583" spans="1:69" s="62" customFormat="1" ht="90" hidden="1" customHeight="1" x14ac:dyDescent="0.3">
      <c r="A583" s="106" t="s">
        <v>2373</v>
      </c>
      <c r="B583" s="17" t="s">
        <v>2416</v>
      </c>
      <c r="C583" s="100">
        <v>44183</v>
      </c>
      <c r="D583" s="100" t="s">
        <v>4288</v>
      </c>
      <c r="E583" s="36" t="s">
        <v>1020</v>
      </c>
      <c r="F583" s="86" t="s">
        <v>7857</v>
      </c>
      <c r="G583" s="35" t="s">
        <v>2300</v>
      </c>
      <c r="H583" s="35" t="s">
        <v>2757</v>
      </c>
      <c r="I583" s="35" t="s">
        <v>2315</v>
      </c>
      <c r="J583" s="35" t="s">
        <v>2353</v>
      </c>
      <c r="K583" s="33">
        <v>1</v>
      </c>
      <c r="L583" s="308">
        <v>44242</v>
      </c>
      <c r="M583" s="308">
        <v>44331</v>
      </c>
      <c r="N583" s="39">
        <f t="shared" si="23"/>
        <v>13</v>
      </c>
      <c r="O583" s="105">
        <v>1</v>
      </c>
      <c r="P583" s="17" t="s">
        <v>202</v>
      </c>
      <c r="Q583" s="17" t="s">
        <v>15</v>
      </c>
      <c r="R583" s="5" t="s">
        <v>7858</v>
      </c>
      <c r="S583" s="146">
        <f t="shared" si="22"/>
        <v>127</v>
      </c>
      <c r="T583" s="91" t="s">
        <v>937</v>
      </c>
      <c r="U583" s="91" t="s">
        <v>937</v>
      </c>
      <c r="V583" s="91" t="s">
        <v>937</v>
      </c>
      <c r="W583" s="91" t="s">
        <v>937</v>
      </c>
      <c r="X583" s="91" t="s">
        <v>937</v>
      </c>
      <c r="Y583" s="91" t="s">
        <v>937</v>
      </c>
      <c r="Z583" s="91" t="s">
        <v>937</v>
      </c>
      <c r="AA583" s="91" t="s">
        <v>937</v>
      </c>
      <c r="AB583" s="91" t="s">
        <v>937</v>
      </c>
      <c r="AC583" s="91" t="s">
        <v>937</v>
      </c>
      <c r="AD583" s="91" t="s">
        <v>937</v>
      </c>
      <c r="AE583" s="91" t="s">
        <v>937</v>
      </c>
      <c r="AF583" s="91" t="s">
        <v>937</v>
      </c>
      <c r="AG583" s="91" t="s">
        <v>937</v>
      </c>
      <c r="AH583" s="91" t="s">
        <v>937</v>
      </c>
      <c r="AI583" s="91" t="s">
        <v>937</v>
      </c>
      <c r="AJ583" s="91" t="s">
        <v>937</v>
      </c>
      <c r="AK583" s="5" t="s">
        <v>5067</v>
      </c>
      <c r="AL583" s="5" t="s">
        <v>2733</v>
      </c>
      <c r="AM583" s="5" t="s">
        <v>8996</v>
      </c>
      <c r="AN583" s="5" t="s">
        <v>2616</v>
      </c>
      <c r="AO583" s="5" t="s">
        <v>9292</v>
      </c>
      <c r="AP583" s="5" t="s">
        <v>2616</v>
      </c>
      <c r="AQ583" s="5" t="s">
        <v>9292</v>
      </c>
      <c r="AR583" s="5" t="s">
        <v>2616</v>
      </c>
      <c r="AS583" s="5" t="s">
        <v>9292</v>
      </c>
      <c r="AT583" s="5" t="s">
        <v>2616</v>
      </c>
      <c r="AU583" s="5" t="s">
        <v>9292</v>
      </c>
      <c r="AV583" s="5" t="s">
        <v>2616</v>
      </c>
      <c r="AW583" s="5" t="s">
        <v>9292</v>
      </c>
      <c r="AX583" s="5" t="s">
        <v>2616</v>
      </c>
      <c r="AY583" s="5" t="s">
        <v>9292</v>
      </c>
      <c r="AZ583" s="5" t="s">
        <v>2616</v>
      </c>
      <c r="BA583" s="5" t="s">
        <v>9292</v>
      </c>
      <c r="BB583" s="109" t="s">
        <v>902</v>
      </c>
      <c r="BC583" s="100">
        <v>44391</v>
      </c>
      <c r="BD583" s="33" t="s">
        <v>903</v>
      </c>
      <c r="BE583" s="104"/>
      <c r="BF583" s="61"/>
      <c r="BG583" s="61"/>
      <c r="BH583" s="61"/>
      <c r="BI583" s="61"/>
      <c r="BJ583" s="8" t="s">
        <v>956</v>
      </c>
      <c r="BK583" s="104"/>
      <c r="BL583" s="104"/>
      <c r="BN583" s="17" t="s">
        <v>5319</v>
      </c>
      <c r="BO583" s="143" t="s">
        <v>5320</v>
      </c>
      <c r="BP583" s="143" t="s">
        <v>5321</v>
      </c>
      <c r="BQ583" s="143"/>
    </row>
    <row r="584" spans="1:69" s="62" customFormat="1" ht="90" hidden="1" customHeight="1" x14ac:dyDescent="0.3">
      <c r="A584" s="106" t="s">
        <v>2374</v>
      </c>
      <c r="B584" s="17" t="s">
        <v>2416</v>
      </c>
      <c r="C584" s="100">
        <v>44183</v>
      </c>
      <c r="D584" s="100" t="s">
        <v>4288</v>
      </c>
      <c r="E584" s="36" t="s">
        <v>1020</v>
      </c>
      <c r="F584" s="86" t="s">
        <v>7857</v>
      </c>
      <c r="G584" s="35" t="s">
        <v>2300</v>
      </c>
      <c r="H584" s="35" t="s">
        <v>2316</v>
      </c>
      <c r="I584" s="35" t="s">
        <v>2317</v>
      </c>
      <c r="J584" s="35" t="s">
        <v>2354</v>
      </c>
      <c r="K584" s="33">
        <v>1</v>
      </c>
      <c r="L584" s="308">
        <v>44332</v>
      </c>
      <c r="M584" s="308">
        <v>44377</v>
      </c>
      <c r="N584" s="39">
        <f t="shared" si="23"/>
        <v>7</v>
      </c>
      <c r="O584" s="105">
        <v>1</v>
      </c>
      <c r="P584" s="17" t="s">
        <v>202</v>
      </c>
      <c r="Q584" s="17" t="s">
        <v>2407</v>
      </c>
      <c r="R584" s="5" t="s">
        <v>7859</v>
      </c>
      <c r="S584" s="146">
        <f t="shared" si="22"/>
        <v>198</v>
      </c>
      <c r="T584" s="91" t="s">
        <v>937</v>
      </c>
      <c r="U584" s="91" t="s">
        <v>937</v>
      </c>
      <c r="V584" s="91" t="s">
        <v>937</v>
      </c>
      <c r="W584" s="91" t="s">
        <v>937</v>
      </c>
      <c r="X584" s="91" t="s">
        <v>937</v>
      </c>
      <c r="Y584" s="91" t="s">
        <v>937</v>
      </c>
      <c r="Z584" s="91" t="s">
        <v>937</v>
      </c>
      <c r="AA584" s="91" t="s">
        <v>937</v>
      </c>
      <c r="AB584" s="91" t="s">
        <v>937</v>
      </c>
      <c r="AC584" s="91" t="s">
        <v>937</v>
      </c>
      <c r="AD584" s="91" t="s">
        <v>937</v>
      </c>
      <c r="AE584" s="91" t="s">
        <v>937</v>
      </c>
      <c r="AF584" s="91" t="s">
        <v>937</v>
      </c>
      <c r="AG584" s="91" t="s">
        <v>937</v>
      </c>
      <c r="AH584" s="91" t="s">
        <v>937</v>
      </c>
      <c r="AI584" s="91" t="s">
        <v>937</v>
      </c>
      <c r="AJ584" s="91" t="s">
        <v>937</v>
      </c>
      <c r="AK584" s="5" t="s">
        <v>5067</v>
      </c>
      <c r="AL584" s="5" t="s">
        <v>7022</v>
      </c>
      <c r="AM584" s="5" t="s">
        <v>8997</v>
      </c>
      <c r="AN584" s="5" t="s">
        <v>2616</v>
      </c>
      <c r="AO584" s="5" t="s">
        <v>3788</v>
      </c>
      <c r="AP584" s="5" t="s">
        <v>1153</v>
      </c>
      <c r="AQ584" s="5" t="s">
        <v>3788</v>
      </c>
      <c r="AR584" s="5" t="s">
        <v>1153</v>
      </c>
      <c r="AS584" s="5" t="s">
        <v>3788</v>
      </c>
      <c r="AT584" s="5" t="s">
        <v>1153</v>
      </c>
      <c r="AU584" s="5" t="s">
        <v>3788</v>
      </c>
      <c r="AV584" s="5" t="s">
        <v>1153</v>
      </c>
      <c r="AW584" s="5" t="s">
        <v>3788</v>
      </c>
      <c r="AX584" s="5" t="s">
        <v>1153</v>
      </c>
      <c r="AY584" s="5" t="s">
        <v>3788</v>
      </c>
      <c r="AZ584" s="5" t="s">
        <v>1153</v>
      </c>
      <c r="BA584" s="5" t="s">
        <v>3788</v>
      </c>
      <c r="BB584" s="109" t="s">
        <v>781</v>
      </c>
      <c r="BC584" s="100">
        <v>44391</v>
      </c>
      <c r="BD584" s="33" t="s">
        <v>903</v>
      </c>
      <c r="BE584" s="104"/>
      <c r="BF584" s="61"/>
      <c r="BG584" s="61"/>
      <c r="BH584" s="61"/>
      <c r="BI584" s="61"/>
      <c r="BJ584" s="8" t="s">
        <v>956</v>
      </c>
      <c r="BK584" s="104"/>
      <c r="BL584" s="104"/>
      <c r="BN584" s="17" t="s">
        <v>5319</v>
      </c>
      <c r="BO584" s="143" t="s">
        <v>5320</v>
      </c>
      <c r="BP584" s="17" t="s">
        <v>5321</v>
      </c>
      <c r="BQ584" s="17"/>
    </row>
    <row r="585" spans="1:69" s="62" customFormat="1" ht="90" hidden="1" customHeight="1" x14ac:dyDescent="0.3">
      <c r="A585" s="32" t="s">
        <v>2375</v>
      </c>
      <c r="B585" s="35" t="s">
        <v>2416</v>
      </c>
      <c r="C585" s="100">
        <v>44183</v>
      </c>
      <c r="D585" s="100" t="s">
        <v>4288</v>
      </c>
      <c r="E585" s="36" t="s">
        <v>1020</v>
      </c>
      <c r="F585" s="86" t="s">
        <v>7860</v>
      </c>
      <c r="G585" s="35" t="s">
        <v>2300</v>
      </c>
      <c r="H585" s="35" t="s">
        <v>2318</v>
      </c>
      <c r="I585" s="35" t="s">
        <v>2758</v>
      </c>
      <c r="J585" s="35" t="s">
        <v>2355</v>
      </c>
      <c r="K585" s="33">
        <v>6</v>
      </c>
      <c r="L585" s="308">
        <v>44378</v>
      </c>
      <c r="M585" s="308">
        <v>44440</v>
      </c>
      <c r="N585" s="39">
        <f t="shared" si="23"/>
        <v>9</v>
      </c>
      <c r="O585" s="107">
        <v>6</v>
      </c>
      <c r="P585" s="17" t="s">
        <v>202</v>
      </c>
      <c r="Q585" s="17" t="s">
        <v>2407</v>
      </c>
      <c r="R585" s="5" t="s">
        <v>7861</v>
      </c>
      <c r="S585" s="146">
        <f t="shared" si="22"/>
        <v>128</v>
      </c>
      <c r="T585" s="91" t="s">
        <v>937</v>
      </c>
      <c r="U585" s="91" t="s">
        <v>937</v>
      </c>
      <c r="V585" s="91" t="s">
        <v>937</v>
      </c>
      <c r="W585" s="91" t="s">
        <v>937</v>
      </c>
      <c r="X585" s="91" t="s">
        <v>937</v>
      </c>
      <c r="Y585" s="91" t="s">
        <v>937</v>
      </c>
      <c r="Z585" s="91" t="s">
        <v>937</v>
      </c>
      <c r="AA585" s="91" t="s">
        <v>937</v>
      </c>
      <c r="AB585" s="91" t="s">
        <v>937</v>
      </c>
      <c r="AC585" s="91" t="s">
        <v>937</v>
      </c>
      <c r="AD585" s="91" t="s">
        <v>937</v>
      </c>
      <c r="AE585" s="91" t="s">
        <v>937</v>
      </c>
      <c r="AF585" s="91" t="s">
        <v>937</v>
      </c>
      <c r="AG585" s="91" t="s">
        <v>937</v>
      </c>
      <c r="AH585" s="91" t="s">
        <v>937</v>
      </c>
      <c r="AI585" s="91" t="s">
        <v>937</v>
      </c>
      <c r="AJ585" s="91" t="s">
        <v>937</v>
      </c>
      <c r="AK585" s="5" t="s">
        <v>5067</v>
      </c>
      <c r="AL585" s="5" t="s">
        <v>937</v>
      </c>
      <c r="AM585" s="5" t="s">
        <v>8998</v>
      </c>
      <c r="AN585" s="5" t="s">
        <v>7862</v>
      </c>
      <c r="AO585" s="5" t="s">
        <v>7863</v>
      </c>
      <c r="AP585" s="5" t="s">
        <v>1153</v>
      </c>
      <c r="AQ585" s="5" t="s">
        <v>4127</v>
      </c>
      <c r="AR585" s="5" t="s">
        <v>1153</v>
      </c>
      <c r="AS585" s="5" t="s">
        <v>4127</v>
      </c>
      <c r="AT585" s="5" t="s">
        <v>1153</v>
      </c>
      <c r="AU585" s="5" t="s">
        <v>4127</v>
      </c>
      <c r="AV585" s="5" t="s">
        <v>1153</v>
      </c>
      <c r="AW585" s="5" t="s">
        <v>4127</v>
      </c>
      <c r="AX585" s="5" t="s">
        <v>1153</v>
      </c>
      <c r="AY585" s="5" t="s">
        <v>4127</v>
      </c>
      <c r="AZ585" s="5" t="s">
        <v>1153</v>
      </c>
      <c r="BA585" s="5" t="s">
        <v>4127</v>
      </c>
      <c r="BB585" s="109" t="s">
        <v>781</v>
      </c>
      <c r="BC585" s="100">
        <v>44480</v>
      </c>
      <c r="BD585" s="33" t="s">
        <v>903</v>
      </c>
      <c r="BE585" s="104"/>
      <c r="BF585" s="61"/>
      <c r="BG585" s="61"/>
      <c r="BH585" s="61"/>
      <c r="BI585" s="61"/>
      <c r="BJ585" s="8" t="s">
        <v>956</v>
      </c>
      <c r="BK585" s="104"/>
      <c r="BL585" s="104"/>
      <c r="BN585" s="17" t="s">
        <v>5319</v>
      </c>
      <c r="BO585" s="143" t="s">
        <v>5320</v>
      </c>
      <c r="BP585" s="17" t="s">
        <v>5321</v>
      </c>
      <c r="BQ585" s="17"/>
    </row>
    <row r="586" spans="1:69" s="62" customFormat="1" ht="90" hidden="1" customHeight="1" x14ac:dyDescent="0.3">
      <c r="A586" s="106" t="s">
        <v>2376</v>
      </c>
      <c r="B586" s="17" t="s">
        <v>2416</v>
      </c>
      <c r="C586" s="100">
        <v>44183</v>
      </c>
      <c r="D586" s="100" t="s">
        <v>4288</v>
      </c>
      <c r="E586" s="73" t="s">
        <v>1020</v>
      </c>
      <c r="F586" s="89" t="s">
        <v>8491</v>
      </c>
      <c r="G586" s="17" t="s">
        <v>2300</v>
      </c>
      <c r="H586" s="17" t="s">
        <v>2319</v>
      </c>
      <c r="I586" s="17" t="s">
        <v>2320</v>
      </c>
      <c r="J586" s="35" t="s">
        <v>2356</v>
      </c>
      <c r="K586" s="33">
        <v>1</v>
      </c>
      <c r="L586" s="308">
        <v>44378</v>
      </c>
      <c r="M586" s="308">
        <v>45108</v>
      </c>
      <c r="N586" s="39">
        <f t="shared" si="23"/>
        <v>53</v>
      </c>
      <c r="O586" s="148">
        <v>1</v>
      </c>
      <c r="P586" s="17" t="s">
        <v>24</v>
      </c>
      <c r="Q586" s="17" t="s">
        <v>202</v>
      </c>
      <c r="R586" s="5" t="s">
        <v>9204</v>
      </c>
      <c r="S586" s="146">
        <f t="shared" si="22"/>
        <v>297</v>
      </c>
      <c r="T586" s="91" t="s">
        <v>937</v>
      </c>
      <c r="U586" s="91" t="s">
        <v>937</v>
      </c>
      <c r="V586" s="91" t="s">
        <v>937</v>
      </c>
      <c r="W586" s="91" t="s">
        <v>937</v>
      </c>
      <c r="X586" s="91" t="s">
        <v>937</v>
      </c>
      <c r="Y586" s="91" t="s">
        <v>937</v>
      </c>
      <c r="Z586" s="91" t="s">
        <v>937</v>
      </c>
      <c r="AA586" s="91" t="s">
        <v>937</v>
      </c>
      <c r="AB586" s="91" t="s">
        <v>937</v>
      </c>
      <c r="AC586" s="91" t="s">
        <v>937</v>
      </c>
      <c r="AD586" s="91" t="s">
        <v>937</v>
      </c>
      <c r="AE586" s="91" t="s">
        <v>937</v>
      </c>
      <c r="AF586" s="91" t="s">
        <v>937</v>
      </c>
      <c r="AG586" s="91" t="s">
        <v>937</v>
      </c>
      <c r="AH586" s="91" t="s">
        <v>937</v>
      </c>
      <c r="AI586" s="91" t="s">
        <v>937</v>
      </c>
      <c r="AJ586" s="91" t="s">
        <v>937</v>
      </c>
      <c r="AK586" s="5" t="s">
        <v>5067</v>
      </c>
      <c r="AL586" s="5" t="s">
        <v>2812</v>
      </c>
      <c r="AM586" s="5" t="s">
        <v>7864</v>
      </c>
      <c r="AN586" s="5" t="s">
        <v>4027</v>
      </c>
      <c r="AO586" s="5" t="s">
        <v>7865</v>
      </c>
      <c r="AP586" s="5"/>
      <c r="AQ586" s="5" t="s">
        <v>7866</v>
      </c>
      <c r="AR586" s="5" t="s">
        <v>4315</v>
      </c>
      <c r="AS586" s="5" t="s">
        <v>7867</v>
      </c>
      <c r="AT586" s="17" t="s">
        <v>4953</v>
      </c>
      <c r="AU586" s="5" t="s">
        <v>7868</v>
      </c>
      <c r="AV586" s="5" t="s">
        <v>7869</v>
      </c>
      <c r="AW586" s="5" t="s">
        <v>7870</v>
      </c>
      <c r="AX586" s="149" t="s">
        <v>8999</v>
      </c>
      <c r="AY586" s="5" t="s">
        <v>9206</v>
      </c>
      <c r="AZ586" s="89" t="s">
        <v>937</v>
      </c>
      <c r="BA586" s="89" t="s">
        <v>9290</v>
      </c>
      <c r="BB586" s="33" t="s">
        <v>3062</v>
      </c>
      <c r="BC586" s="100">
        <v>44952</v>
      </c>
      <c r="BD586" s="33" t="s">
        <v>903</v>
      </c>
      <c r="BE586" s="104"/>
      <c r="BF586" s="61"/>
      <c r="BG586" s="61"/>
      <c r="BH586" s="61"/>
      <c r="BI586" s="61"/>
      <c r="BJ586" s="8" t="s">
        <v>956</v>
      </c>
      <c r="BK586" s="104"/>
      <c r="BL586" s="104"/>
      <c r="BN586" s="17" t="s">
        <v>5319</v>
      </c>
      <c r="BO586" s="143" t="s">
        <v>5320</v>
      </c>
      <c r="BP586" s="17" t="s">
        <v>5321</v>
      </c>
      <c r="BQ586" s="17"/>
    </row>
    <row r="587" spans="1:69" s="62" customFormat="1" ht="90" hidden="1" customHeight="1" x14ac:dyDescent="0.3">
      <c r="A587" s="106" t="s">
        <v>2377</v>
      </c>
      <c r="B587" s="17" t="s">
        <v>2416</v>
      </c>
      <c r="C587" s="100">
        <v>44183</v>
      </c>
      <c r="D587" s="100" t="s">
        <v>4288</v>
      </c>
      <c r="E587" s="106" t="s">
        <v>1108</v>
      </c>
      <c r="F587" s="89" t="s">
        <v>7871</v>
      </c>
      <c r="G587" s="17" t="s">
        <v>2301</v>
      </c>
      <c r="H587" s="17" t="s">
        <v>2321</v>
      </c>
      <c r="I587" s="17" t="s">
        <v>2322</v>
      </c>
      <c r="J587" s="35" t="s">
        <v>2357</v>
      </c>
      <c r="K587" s="218">
        <v>82175</v>
      </c>
      <c r="L587" s="308">
        <v>44228</v>
      </c>
      <c r="M587" s="308">
        <v>44742</v>
      </c>
      <c r="N587" s="39">
        <f t="shared" si="23"/>
        <v>22</v>
      </c>
      <c r="O587" s="219" t="s">
        <v>5070</v>
      </c>
      <c r="P587" s="17" t="s">
        <v>24</v>
      </c>
      <c r="Q587" s="17" t="s">
        <v>15</v>
      </c>
      <c r="R587" s="5" t="s">
        <v>7872</v>
      </c>
      <c r="S587" s="146">
        <f t="shared" si="22"/>
        <v>139</v>
      </c>
      <c r="T587" s="91" t="s">
        <v>937</v>
      </c>
      <c r="U587" s="91" t="s">
        <v>937</v>
      </c>
      <c r="V587" s="91" t="s">
        <v>937</v>
      </c>
      <c r="W587" s="91" t="s">
        <v>937</v>
      </c>
      <c r="X587" s="91" t="s">
        <v>937</v>
      </c>
      <c r="Y587" s="91" t="s">
        <v>937</v>
      </c>
      <c r="Z587" s="91" t="s">
        <v>937</v>
      </c>
      <c r="AA587" s="91" t="s">
        <v>937</v>
      </c>
      <c r="AB587" s="91" t="s">
        <v>937</v>
      </c>
      <c r="AC587" s="91" t="s">
        <v>937</v>
      </c>
      <c r="AD587" s="91" t="s">
        <v>937</v>
      </c>
      <c r="AE587" s="91" t="s">
        <v>937</v>
      </c>
      <c r="AF587" s="91" t="s">
        <v>937</v>
      </c>
      <c r="AG587" s="91" t="s">
        <v>937</v>
      </c>
      <c r="AH587" s="91" t="s">
        <v>937</v>
      </c>
      <c r="AI587" s="91" t="s">
        <v>937</v>
      </c>
      <c r="AJ587" s="91" t="s">
        <v>937</v>
      </c>
      <c r="AK587" s="5" t="s">
        <v>5067</v>
      </c>
      <c r="AL587" s="5" t="s">
        <v>2813</v>
      </c>
      <c r="AM587" s="5" t="s">
        <v>7873</v>
      </c>
      <c r="AN587" s="5" t="s">
        <v>4028</v>
      </c>
      <c r="AO587" s="5" t="s">
        <v>7874</v>
      </c>
      <c r="AP587" s="5" t="s">
        <v>4251</v>
      </c>
      <c r="AQ587" s="5" t="s">
        <v>7875</v>
      </c>
      <c r="AR587" s="5" t="s">
        <v>4316</v>
      </c>
      <c r="AS587" s="5" t="s">
        <v>7876</v>
      </c>
      <c r="AT587" s="17" t="s">
        <v>4954</v>
      </c>
      <c r="AU587" s="5" t="s">
        <v>7877</v>
      </c>
      <c r="AV587" s="5" t="s">
        <v>1153</v>
      </c>
      <c r="AW587" s="5" t="s">
        <v>5095</v>
      </c>
      <c r="AX587" s="5" t="s">
        <v>1153</v>
      </c>
      <c r="AY587" s="5" t="s">
        <v>5095</v>
      </c>
      <c r="AZ587" s="5" t="s">
        <v>1153</v>
      </c>
      <c r="BA587" s="5" t="s">
        <v>5095</v>
      </c>
      <c r="BB587" s="109" t="s">
        <v>781</v>
      </c>
      <c r="BC587" s="100">
        <v>44767</v>
      </c>
      <c r="BD587" s="33" t="s">
        <v>903</v>
      </c>
      <c r="BE587" s="104"/>
      <c r="BF587" s="61"/>
      <c r="BG587" s="61"/>
      <c r="BH587" s="61"/>
      <c r="BI587" s="61"/>
      <c r="BJ587" s="8" t="s">
        <v>956</v>
      </c>
      <c r="BK587" s="104"/>
      <c r="BL587" s="104"/>
      <c r="BN587" s="143" t="s">
        <v>5322</v>
      </c>
      <c r="BO587" s="17" t="s">
        <v>5323</v>
      </c>
      <c r="BP587" s="17"/>
      <c r="BQ587" s="17"/>
    </row>
    <row r="588" spans="1:69" s="62" customFormat="1" ht="90" hidden="1" customHeight="1" x14ac:dyDescent="0.3">
      <c r="A588" s="32" t="s">
        <v>2378</v>
      </c>
      <c r="B588" s="35" t="s">
        <v>2416</v>
      </c>
      <c r="C588" s="100">
        <v>44183</v>
      </c>
      <c r="D588" s="100" t="s">
        <v>4288</v>
      </c>
      <c r="E588" s="32" t="s">
        <v>1108</v>
      </c>
      <c r="F588" s="86" t="s">
        <v>7878</v>
      </c>
      <c r="G588" s="35" t="s">
        <v>2301</v>
      </c>
      <c r="H588" s="35" t="s">
        <v>2321</v>
      </c>
      <c r="I588" s="35" t="s">
        <v>2323</v>
      </c>
      <c r="J588" s="35" t="s">
        <v>2357</v>
      </c>
      <c r="K588" s="218">
        <v>126000</v>
      </c>
      <c r="L588" s="308">
        <v>44228</v>
      </c>
      <c r="M588" s="308">
        <v>44742</v>
      </c>
      <c r="N588" s="39">
        <f t="shared" si="23"/>
        <v>22</v>
      </c>
      <c r="O588" s="107">
        <v>126000</v>
      </c>
      <c r="P588" s="17" t="s">
        <v>48</v>
      </c>
      <c r="Q588" s="17" t="s">
        <v>15</v>
      </c>
      <c r="R588" s="5" t="s">
        <v>7879</v>
      </c>
      <c r="S588" s="146">
        <f t="shared" si="22"/>
        <v>368</v>
      </c>
      <c r="T588" s="91" t="s">
        <v>937</v>
      </c>
      <c r="U588" s="91" t="s">
        <v>937</v>
      </c>
      <c r="V588" s="91" t="s">
        <v>937</v>
      </c>
      <c r="W588" s="91" t="s">
        <v>937</v>
      </c>
      <c r="X588" s="91" t="s">
        <v>937</v>
      </c>
      <c r="Y588" s="91" t="s">
        <v>937</v>
      </c>
      <c r="Z588" s="91" t="s">
        <v>937</v>
      </c>
      <c r="AA588" s="91" t="s">
        <v>937</v>
      </c>
      <c r="AB588" s="91" t="s">
        <v>937</v>
      </c>
      <c r="AC588" s="91" t="s">
        <v>937</v>
      </c>
      <c r="AD588" s="91" t="s">
        <v>937</v>
      </c>
      <c r="AE588" s="91" t="s">
        <v>937</v>
      </c>
      <c r="AF588" s="91" t="s">
        <v>937</v>
      </c>
      <c r="AG588" s="91" t="s">
        <v>937</v>
      </c>
      <c r="AH588" s="91" t="s">
        <v>937</v>
      </c>
      <c r="AI588" s="91" t="s">
        <v>937</v>
      </c>
      <c r="AJ588" s="91" t="s">
        <v>937</v>
      </c>
      <c r="AK588" s="5" t="s">
        <v>5067</v>
      </c>
      <c r="AL588" s="75" t="s">
        <v>2722</v>
      </c>
      <c r="AM588" s="5" t="s">
        <v>7880</v>
      </c>
      <c r="AN588" s="56" t="s">
        <v>4047</v>
      </c>
      <c r="AO588" s="5" t="s">
        <v>7881</v>
      </c>
      <c r="AP588" s="5" t="s">
        <v>4257</v>
      </c>
      <c r="AQ588" s="5" t="s">
        <v>7882</v>
      </c>
      <c r="AR588" s="5" t="s">
        <v>1153</v>
      </c>
      <c r="AS588" s="5" t="s">
        <v>4278</v>
      </c>
      <c r="AT588" s="5" t="s">
        <v>1153</v>
      </c>
      <c r="AU588" s="5" t="s">
        <v>4278</v>
      </c>
      <c r="AV588" s="5" t="s">
        <v>1153</v>
      </c>
      <c r="AW588" s="5" t="s">
        <v>4278</v>
      </c>
      <c r="AX588" s="5" t="s">
        <v>1153</v>
      </c>
      <c r="AY588" s="5" t="s">
        <v>4278</v>
      </c>
      <c r="AZ588" s="5" t="s">
        <v>1153</v>
      </c>
      <c r="BA588" s="5" t="s">
        <v>4278</v>
      </c>
      <c r="BB588" s="109" t="s">
        <v>3062</v>
      </c>
      <c r="BC588" s="100">
        <v>44580</v>
      </c>
      <c r="BD588" s="33" t="s">
        <v>903</v>
      </c>
      <c r="BE588" s="104"/>
      <c r="BF588" s="61"/>
      <c r="BG588" s="61"/>
      <c r="BH588" s="61"/>
      <c r="BI588" s="61"/>
      <c r="BJ588" s="8" t="s">
        <v>956</v>
      </c>
      <c r="BK588" s="104"/>
      <c r="BL588" s="104"/>
      <c r="BN588" s="143" t="s">
        <v>5322</v>
      </c>
      <c r="BO588" s="17" t="s">
        <v>5323</v>
      </c>
      <c r="BP588" s="17"/>
      <c r="BQ588" s="17"/>
    </row>
    <row r="589" spans="1:69" s="62" customFormat="1" ht="90" hidden="1" customHeight="1" x14ac:dyDescent="0.3">
      <c r="A589" s="32" t="s">
        <v>2379</v>
      </c>
      <c r="B589" s="35" t="s">
        <v>2416</v>
      </c>
      <c r="C589" s="100">
        <v>44183</v>
      </c>
      <c r="D589" s="100" t="s">
        <v>4288</v>
      </c>
      <c r="E589" s="32" t="s">
        <v>1108</v>
      </c>
      <c r="F589" s="86" t="s">
        <v>7878</v>
      </c>
      <c r="G589" s="35" t="s">
        <v>2302</v>
      </c>
      <c r="H589" s="35" t="s">
        <v>4333</v>
      </c>
      <c r="I589" s="35" t="s">
        <v>2324</v>
      </c>
      <c r="J589" s="35" t="s">
        <v>612</v>
      </c>
      <c r="K589" s="33">
        <v>4</v>
      </c>
      <c r="L589" s="308">
        <v>44228</v>
      </c>
      <c r="M589" s="308">
        <v>44742</v>
      </c>
      <c r="N589" s="39">
        <f t="shared" si="23"/>
        <v>22</v>
      </c>
      <c r="O589" s="107">
        <v>4</v>
      </c>
      <c r="P589" s="17" t="s">
        <v>24</v>
      </c>
      <c r="Q589" s="17" t="s">
        <v>15</v>
      </c>
      <c r="R589" s="5" t="s">
        <v>7883</v>
      </c>
      <c r="S589" s="146">
        <f t="shared" si="22"/>
        <v>220</v>
      </c>
      <c r="T589" s="91" t="s">
        <v>937</v>
      </c>
      <c r="U589" s="91" t="s">
        <v>937</v>
      </c>
      <c r="V589" s="91" t="s">
        <v>937</v>
      </c>
      <c r="W589" s="91" t="s">
        <v>937</v>
      </c>
      <c r="X589" s="91" t="s">
        <v>937</v>
      </c>
      <c r="Y589" s="91" t="s">
        <v>937</v>
      </c>
      <c r="Z589" s="91" t="s">
        <v>937</v>
      </c>
      <c r="AA589" s="91" t="s">
        <v>937</v>
      </c>
      <c r="AB589" s="91" t="s">
        <v>937</v>
      </c>
      <c r="AC589" s="91" t="s">
        <v>937</v>
      </c>
      <c r="AD589" s="91" t="s">
        <v>937</v>
      </c>
      <c r="AE589" s="91" t="s">
        <v>937</v>
      </c>
      <c r="AF589" s="91" t="s">
        <v>937</v>
      </c>
      <c r="AG589" s="91" t="s">
        <v>937</v>
      </c>
      <c r="AH589" s="91" t="s">
        <v>937</v>
      </c>
      <c r="AI589" s="91" t="s">
        <v>937</v>
      </c>
      <c r="AJ589" s="91" t="s">
        <v>937</v>
      </c>
      <c r="AK589" s="5" t="s">
        <v>5067</v>
      </c>
      <c r="AL589" s="5" t="s">
        <v>2814</v>
      </c>
      <c r="AM589" s="5" t="s">
        <v>7884</v>
      </c>
      <c r="AN589" s="5" t="s">
        <v>4028</v>
      </c>
      <c r="AO589" s="5" t="s">
        <v>7885</v>
      </c>
      <c r="AP589" s="5" t="s">
        <v>4167</v>
      </c>
      <c r="AQ589" s="5" t="s">
        <v>7886</v>
      </c>
      <c r="AR589" s="17" t="s">
        <v>9000</v>
      </c>
      <c r="AS589" s="17" t="s">
        <v>7887</v>
      </c>
      <c r="AT589" s="5" t="s">
        <v>1153</v>
      </c>
      <c r="AU589" s="5" t="s">
        <v>4802</v>
      </c>
      <c r="AV589" s="5" t="s">
        <v>1153</v>
      </c>
      <c r="AW589" s="5" t="s">
        <v>4802</v>
      </c>
      <c r="AX589" s="5" t="s">
        <v>1153</v>
      </c>
      <c r="AY589" s="5" t="s">
        <v>4802</v>
      </c>
      <c r="AZ589" s="5" t="s">
        <v>1153</v>
      </c>
      <c r="BA589" s="5" t="s">
        <v>4802</v>
      </c>
      <c r="BB589" s="109" t="s">
        <v>3062</v>
      </c>
      <c r="BC589" s="100">
        <v>44664</v>
      </c>
      <c r="BD589" s="33" t="s">
        <v>903</v>
      </c>
      <c r="BE589" s="104"/>
      <c r="BF589" s="61"/>
      <c r="BG589" s="61"/>
      <c r="BH589" s="61"/>
      <c r="BI589" s="61"/>
      <c r="BJ589" s="8" t="s">
        <v>956</v>
      </c>
      <c r="BK589" s="104"/>
      <c r="BL589" s="104"/>
      <c r="BN589" s="143" t="s">
        <v>5322</v>
      </c>
      <c r="BO589" s="17" t="s">
        <v>5323</v>
      </c>
      <c r="BP589" s="17"/>
      <c r="BQ589" s="17"/>
    </row>
    <row r="590" spans="1:69" s="62" customFormat="1" ht="90" hidden="1" customHeight="1" x14ac:dyDescent="0.3">
      <c r="A590" s="32" t="s">
        <v>2380</v>
      </c>
      <c r="B590" s="35" t="s">
        <v>2416</v>
      </c>
      <c r="C590" s="100">
        <v>44183</v>
      </c>
      <c r="D590" s="100" t="s">
        <v>4288</v>
      </c>
      <c r="E590" s="32" t="s">
        <v>1021</v>
      </c>
      <c r="F590" s="86" t="s">
        <v>7888</v>
      </c>
      <c r="G590" s="35" t="s">
        <v>2303</v>
      </c>
      <c r="H590" s="35" t="s">
        <v>2325</v>
      </c>
      <c r="I590" s="35" t="s">
        <v>2326</v>
      </c>
      <c r="J590" s="58" t="s">
        <v>2358</v>
      </c>
      <c r="K590" s="119">
        <v>3</v>
      </c>
      <c r="L590" s="308">
        <v>44270</v>
      </c>
      <c r="M590" s="308">
        <v>44392</v>
      </c>
      <c r="N590" s="39">
        <f t="shared" si="23"/>
        <v>18</v>
      </c>
      <c r="O590" s="110">
        <v>0</v>
      </c>
      <c r="P590" s="17" t="s">
        <v>44</v>
      </c>
      <c r="Q590" s="17" t="s">
        <v>2408</v>
      </c>
      <c r="R590" s="5" t="s">
        <v>7454</v>
      </c>
      <c r="S590" s="146">
        <f t="shared" si="22"/>
        <v>338</v>
      </c>
      <c r="T590" s="91" t="s">
        <v>937</v>
      </c>
      <c r="U590" s="91" t="s">
        <v>937</v>
      </c>
      <c r="V590" s="91" t="s">
        <v>937</v>
      </c>
      <c r="W590" s="91" t="s">
        <v>937</v>
      </c>
      <c r="X590" s="91" t="s">
        <v>937</v>
      </c>
      <c r="Y590" s="91" t="s">
        <v>937</v>
      </c>
      <c r="Z590" s="91" t="s">
        <v>937</v>
      </c>
      <c r="AA590" s="91" t="s">
        <v>937</v>
      </c>
      <c r="AB590" s="91" t="s">
        <v>937</v>
      </c>
      <c r="AC590" s="91" t="s">
        <v>937</v>
      </c>
      <c r="AD590" s="91" t="s">
        <v>937</v>
      </c>
      <c r="AE590" s="91" t="s">
        <v>937</v>
      </c>
      <c r="AF590" s="91" t="s">
        <v>937</v>
      </c>
      <c r="AG590" s="91" t="s">
        <v>937</v>
      </c>
      <c r="AH590" s="91" t="s">
        <v>937</v>
      </c>
      <c r="AI590" s="91" t="s">
        <v>937</v>
      </c>
      <c r="AJ590" s="91" t="s">
        <v>937</v>
      </c>
      <c r="AK590" s="5" t="s">
        <v>5067</v>
      </c>
      <c r="AL590" s="5" t="s">
        <v>2815</v>
      </c>
      <c r="AM590" s="5" t="s">
        <v>7889</v>
      </c>
      <c r="AN590" s="200" t="s">
        <v>9001</v>
      </c>
      <c r="AO590" s="5" t="s">
        <v>7890</v>
      </c>
      <c r="AP590" s="5" t="s">
        <v>1153</v>
      </c>
      <c r="AQ590" s="5" t="s">
        <v>6049</v>
      </c>
      <c r="AR590" s="65" t="s">
        <v>2616</v>
      </c>
      <c r="AS590" s="5" t="s">
        <v>4285</v>
      </c>
      <c r="AT590" s="5" t="s">
        <v>1153</v>
      </c>
      <c r="AU590" s="5" t="s">
        <v>4285</v>
      </c>
      <c r="AV590" s="5" t="s">
        <v>1153</v>
      </c>
      <c r="AW590" s="5" t="s">
        <v>4285</v>
      </c>
      <c r="AX590" s="5" t="s">
        <v>1153</v>
      </c>
      <c r="AY590" s="5" t="s">
        <v>4285</v>
      </c>
      <c r="AZ590" s="5" t="s">
        <v>1153</v>
      </c>
      <c r="BA590" s="5" t="s">
        <v>4285</v>
      </c>
      <c r="BB590" s="109" t="s">
        <v>1328</v>
      </c>
      <c r="BC590" s="100">
        <v>44529</v>
      </c>
      <c r="BD590" s="33" t="s">
        <v>1808</v>
      </c>
      <c r="BE590" s="100">
        <v>44529</v>
      </c>
      <c r="BF590" s="65" t="s">
        <v>4131</v>
      </c>
      <c r="BG590" s="96" t="s">
        <v>1153</v>
      </c>
      <c r="BH590" s="96" t="s">
        <v>9259</v>
      </c>
      <c r="BI590" s="96" t="s">
        <v>9258</v>
      </c>
      <c r="BJ590" s="44" t="s">
        <v>4368</v>
      </c>
      <c r="BK590" s="104" t="s">
        <v>1153</v>
      </c>
      <c r="BL590" s="104" t="s">
        <v>2380</v>
      </c>
      <c r="BN590" s="17" t="s">
        <v>5127</v>
      </c>
      <c r="BO590" s="8" t="s">
        <v>5148</v>
      </c>
      <c r="BP590" s="17" t="s">
        <v>5324</v>
      </c>
      <c r="BQ590" s="17"/>
    </row>
    <row r="591" spans="1:69" s="62" customFormat="1" ht="90" hidden="1" customHeight="1" x14ac:dyDescent="0.25">
      <c r="A591" s="106" t="s">
        <v>2380</v>
      </c>
      <c r="B591" s="17" t="s">
        <v>2416</v>
      </c>
      <c r="C591" s="100">
        <v>44183</v>
      </c>
      <c r="D591" s="100" t="s">
        <v>4288</v>
      </c>
      <c r="E591" s="106" t="s">
        <v>1021</v>
      </c>
      <c r="F591" s="89" t="s">
        <v>7891</v>
      </c>
      <c r="G591" s="17" t="s">
        <v>2303</v>
      </c>
      <c r="H591" s="17" t="s">
        <v>4149</v>
      </c>
      <c r="I591" s="17" t="s">
        <v>4150</v>
      </c>
      <c r="J591" s="58" t="s">
        <v>4151</v>
      </c>
      <c r="K591" s="119">
        <v>1</v>
      </c>
      <c r="L591" s="308">
        <v>44270</v>
      </c>
      <c r="M591" s="308">
        <v>44711</v>
      </c>
      <c r="N591" s="39">
        <f t="shared" si="23"/>
        <v>11</v>
      </c>
      <c r="O591" s="107">
        <v>1</v>
      </c>
      <c r="P591" s="17" t="s">
        <v>44</v>
      </c>
      <c r="Q591" s="17" t="s">
        <v>2408</v>
      </c>
      <c r="R591" s="5" t="s">
        <v>7892</v>
      </c>
      <c r="S591" s="146">
        <f t="shared" si="22"/>
        <v>221</v>
      </c>
      <c r="T591" s="91" t="s">
        <v>937</v>
      </c>
      <c r="U591" s="91" t="s">
        <v>937</v>
      </c>
      <c r="V591" s="91" t="s">
        <v>937</v>
      </c>
      <c r="W591" s="91" t="s">
        <v>937</v>
      </c>
      <c r="X591" s="91" t="s">
        <v>937</v>
      </c>
      <c r="Y591" s="91" t="s">
        <v>937</v>
      </c>
      <c r="Z591" s="91" t="s">
        <v>937</v>
      </c>
      <c r="AA591" s="91" t="s">
        <v>937</v>
      </c>
      <c r="AB591" s="91" t="s">
        <v>937</v>
      </c>
      <c r="AC591" s="91" t="s">
        <v>937</v>
      </c>
      <c r="AD591" s="91" t="s">
        <v>937</v>
      </c>
      <c r="AE591" s="91" t="s">
        <v>937</v>
      </c>
      <c r="AF591" s="91" t="s">
        <v>937</v>
      </c>
      <c r="AG591" s="91" t="s">
        <v>937</v>
      </c>
      <c r="AH591" s="91" t="s">
        <v>937</v>
      </c>
      <c r="AI591" s="91" t="s">
        <v>937</v>
      </c>
      <c r="AJ591" s="91" t="s">
        <v>937</v>
      </c>
      <c r="AK591" s="5" t="s">
        <v>5067</v>
      </c>
      <c r="AL591" s="5" t="s">
        <v>2815</v>
      </c>
      <c r="AM591" s="5" t="s">
        <v>7889</v>
      </c>
      <c r="AN591" s="200" t="s">
        <v>9001</v>
      </c>
      <c r="AO591" s="5" t="s">
        <v>7890</v>
      </c>
      <c r="AP591" s="5" t="s">
        <v>4242</v>
      </c>
      <c r="AQ591" s="5" t="s">
        <v>7893</v>
      </c>
      <c r="AR591" s="17" t="s">
        <v>9002</v>
      </c>
      <c r="AS591" s="17" t="s">
        <v>7894</v>
      </c>
      <c r="AT591" s="17" t="s">
        <v>9003</v>
      </c>
      <c r="AU591" s="17" t="s">
        <v>7895</v>
      </c>
      <c r="AV591" s="5" t="s">
        <v>937</v>
      </c>
      <c r="AW591" s="5" t="s">
        <v>9295</v>
      </c>
      <c r="AX591" s="5" t="s">
        <v>937</v>
      </c>
      <c r="AY591" s="5" t="s">
        <v>9295</v>
      </c>
      <c r="AZ591" s="5" t="s">
        <v>937</v>
      </c>
      <c r="BA591" s="5" t="s">
        <v>9295</v>
      </c>
      <c r="BB591" s="109" t="s">
        <v>902</v>
      </c>
      <c r="BC591" s="100">
        <v>44763</v>
      </c>
      <c r="BD591" s="33" t="s">
        <v>903</v>
      </c>
      <c r="BE591" s="120"/>
      <c r="BF591" s="121"/>
      <c r="BG591" s="121"/>
      <c r="BH591" s="121"/>
      <c r="BI591" s="121"/>
      <c r="BJ591" s="8" t="s">
        <v>956</v>
      </c>
      <c r="BK591" s="120"/>
      <c r="BL591" s="120"/>
      <c r="BN591" s="17" t="s">
        <v>5127</v>
      </c>
      <c r="BO591" s="17" t="s">
        <v>5325</v>
      </c>
      <c r="BP591" s="17"/>
      <c r="BQ591" s="17"/>
    </row>
    <row r="592" spans="1:69" s="62" customFormat="1" ht="90" hidden="1" customHeight="1" x14ac:dyDescent="0.3">
      <c r="A592" s="106" t="s">
        <v>2381</v>
      </c>
      <c r="B592" s="17" t="s">
        <v>2416</v>
      </c>
      <c r="C592" s="100">
        <v>44183</v>
      </c>
      <c r="D592" s="100" t="s">
        <v>4288</v>
      </c>
      <c r="E592" s="32" t="s">
        <v>1037</v>
      </c>
      <c r="F592" s="89" t="s">
        <v>8392</v>
      </c>
      <c r="G592" s="35" t="s">
        <v>2304</v>
      </c>
      <c r="H592" s="35" t="s">
        <v>2060</v>
      </c>
      <c r="I592" s="35" t="s">
        <v>2327</v>
      </c>
      <c r="J592" s="58" t="s">
        <v>2359</v>
      </c>
      <c r="K592" s="119">
        <v>1</v>
      </c>
      <c r="L592" s="308">
        <v>44228</v>
      </c>
      <c r="M592" s="308">
        <v>44256</v>
      </c>
      <c r="N592" s="39">
        <f t="shared" si="23"/>
        <v>4</v>
      </c>
      <c r="O592" s="105">
        <v>1</v>
      </c>
      <c r="P592" s="17" t="s">
        <v>44</v>
      </c>
      <c r="Q592" s="17" t="s">
        <v>116</v>
      </c>
      <c r="R592" s="5" t="s">
        <v>7751</v>
      </c>
      <c r="S592" s="146">
        <f t="shared" si="22"/>
        <v>372</v>
      </c>
      <c r="T592" s="91" t="s">
        <v>937</v>
      </c>
      <c r="U592" s="91" t="s">
        <v>937</v>
      </c>
      <c r="V592" s="91" t="s">
        <v>937</v>
      </c>
      <c r="W592" s="91" t="s">
        <v>937</v>
      </c>
      <c r="X592" s="91" t="s">
        <v>937</v>
      </c>
      <c r="Y592" s="91" t="s">
        <v>937</v>
      </c>
      <c r="Z592" s="91" t="s">
        <v>937</v>
      </c>
      <c r="AA592" s="91" t="s">
        <v>937</v>
      </c>
      <c r="AB592" s="91" t="s">
        <v>937</v>
      </c>
      <c r="AC592" s="91" t="s">
        <v>937</v>
      </c>
      <c r="AD592" s="91" t="s">
        <v>937</v>
      </c>
      <c r="AE592" s="91" t="s">
        <v>937</v>
      </c>
      <c r="AF592" s="91" t="s">
        <v>937</v>
      </c>
      <c r="AG592" s="91" t="s">
        <v>937</v>
      </c>
      <c r="AH592" s="91" t="s">
        <v>937</v>
      </c>
      <c r="AI592" s="91" t="s">
        <v>937</v>
      </c>
      <c r="AJ592" s="91" t="s">
        <v>937</v>
      </c>
      <c r="AK592" s="5" t="s">
        <v>5067</v>
      </c>
      <c r="AL592" s="5" t="s">
        <v>2816</v>
      </c>
      <c r="AM592" s="5" t="s">
        <v>9004</v>
      </c>
      <c r="AN592" s="5" t="s">
        <v>2616</v>
      </c>
      <c r="AO592" s="5" t="s">
        <v>3788</v>
      </c>
      <c r="AP592" s="5" t="s">
        <v>1153</v>
      </c>
      <c r="AQ592" s="5" t="s">
        <v>3788</v>
      </c>
      <c r="AR592" s="5" t="s">
        <v>1153</v>
      </c>
      <c r="AS592" s="5" t="s">
        <v>3788</v>
      </c>
      <c r="AT592" s="5" t="s">
        <v>1153</v>
      </c>
      <c r="AU592" s="5" t="s">
        <v>3788</v>
      </c>
      <c r="AV592" s="5" t="s">
        <v>1153</v>
      </c>
      <c r="AW592" s="5" t="s">
        <v>3788</v>
      </c>
      <c r="AX592" s="5" t="s">
        <v>1153</v>
      </c>
      <c r="AY592" s="5" t="s">
        <v>3788</v>
      </c>
      <c r="AZ592" s="5" t="s">
        <v>1153</v>
      </c>
      <c r="BA592" s="5" t="s">
        <v>3788</v>
      </c>
      <c r="BB592" s="109" t="s">
        <v>781</v>
      </c>
      <c r="BC592" s="100">
        <v>44396</v>
      </c>
      <c r="BD592" s="33" t="s">
        <v>903</v>
      </c>
      <c r="BE592" s="104"/>
      <c r="BF592" s="61"/>
      <c r="BG592" s="61"/>
      <c r="BH592" s="61"/>
      <c r="BI592" s="61"/>
      <c r="BJ592" s="8" t="s">
        <v>956</v>
      </c>
      <c r="BK592" s="104"/>
      <c r="BL592" s="104"/>
      <c r="BN592" s="17" t="s">
        <v>5127</v>
      </c>
      <c r="BO592" s="8" t="s">
        <v>9005</v>
      </c>
      <c r="BP592" s="17" t="s">
        <v>7896</v>
      </c>
      <c r="BQ592" s="17"/>
    </row>
    <row r="593" spans="1:69" s="62" customFormat="1" ht="90" hidden="1" customHeight="1" x14ac:dyDescent="0.3">
      <c r="A593" s="32" t="s">
        <v>2382</v>
      </c>
      <c r="B593" s="35" t="s">
        <v>2416</v>
      </c>
      <c r="C593" s="100">
        <v>44183</v>
      </c>
      <c r="D593" s="100" t="s">
        <v>4288</v>
      </c>
      <c r="E593" s="32" t="s">
        <v>1037</v>
      </c>
      <c r="F593" s="89" t="s">
        <v>8392</v>
      </c>
      <c r="G593" s="86" t="s">
        <v>2063</v>
      </c>
      <c r="H593" s="86" t="s">
        <v>4095</v>
      </c>
      <c r="I593" s="35" t="s">
        <v>2064</v>
      </c>
      <c r="J593" s="188" t="s">
        <v>2065</v>
      </c>
      <c r="K593" s="119">
        <v>6</v>
      </c>
      <c r="L593" s="308">
        <v>44256</v>
      </c>
      <c r="M593" s="308">
        <v>44562</v>
      </c>
      <c r="N593" s="39">
        <f t="shared" si="23"/>
        <v>44</v>
      </c>
      <c r="O593" s="140">
        <v>0.83</v>
      </c>
      <c r="P593" s="17" t="s">
        <v>44</v>
      </c>
      <c r="Q593" s="17"/>
      <c r="R593" s="5" t="s">
        <v>7897</v>
      </c>
      <c r="S593" s="146">
        <f t="shared" si="22"/>
        <v>200</v>
      </c>
      <c r="T593" s="91" t="s">
        <v>937</v>
      </c>
      <c r="U593" s="91" t="s">
        <v>937</v>
      </c>
      <c r="V593" s="91" t="s">
        <v>937</v>
      </c>
      <c r="W593" s="91" t="s">
        <v>937</v>
      </c>
      <c r="X593" s="91" t="s">
        <v>937</v>
      </c>
      <c r="Y593" s="91" t="s">
        <v>937</v>
      </c>
      <c r="Z593" s="91" t="s">
        <v>937</v>
      </c>
      <c r="AA593" s="91" t="s">
        <v>937</v>
      </c>
      <c r="AB593" s="91" t="s">
        <v>937</v>
      </c>
      <c r="AC593" s="91" t="s">
        <v>937</v>
      </c>
      <c r="AD593" s="91" t="s">
        <v>937</v>
      </c>
      <c r="AE593" s="91" t="s">
        <v>937</v>
      </c>
      <c r="AF593" s="91" t="s">
        <v>937</v>
      </c>
      <c r="AG593" s="91" t="s">
        <v>937</v>
      </c>
      <c r="AH593" s="91" t="s">
        <v>937</v>
      </c>
      <c r="AI593" s="91" t="s">
        <v>937</v>
      </c>
      <c r="AJ593" s="91" t="s">
        <v>937</v>
      </c>
      <c r="AK593" s="5" t="s">
        <v>5067</v>
      </c>
      <c r="AL593" s="5" t="s">
        <v>9006</v>
      </c>
      <c r="AM593" s="5" t="s">
        <v>7898</v>
      </c>
      <c r="AN593" s="17" t="s">
        <v>8961</v>
      </c>
      <c r="AO593" s="8" t="s">
        <v>7899</v>
      </c>
      <c r="AP593" s="8" t="s">
        <v>8962</v>
      </c>
      <c r="AQ593" s="8" t="s">
        <v>7900</v>
      </c>
      <c r="AR593" s="17" t="s">
        <v>8963</v>
      </c>
      <c r="AS593" s="8" t="s">
        <v>7901</v>
      </c>
      <c r="AT593" s="93" t="s">
        <v>1153</v>
      </c>
      <c r="AU593" s="93" t="s">
        <v>4803</v>
      </c>
      <c r="AV593" s="93" t="s">
        <v>1153</v>
      </c>
      <c r="AW593" s="93" t="s">
        <v>4803</v>
      </c>
      <c r="AX593" s="93" t="s">
        <v>1153</v>
      </c>
      <c r="AY593" s="93" t="s">
        <v>4803</v>
      </c>
      <c r="AZ593" s="93" t="s">
        <v>1153</v>
      </c>
      <c r="BA593" s="93" t="s">
        <v>4803</v>
      </c>
      <c r="BB593" s="109" t="s">
        <v>1328</v>
      </c>
      <c r="BC593" s="100">
        <v>44673</v>
      </c>
      <c r="BD593" s="33" t="s">
        <v>1808</v>
      </c>
      <c r="BE593" s="100">
        <v>44677</v>
      </c>
      <c r="BF593" s="65" t="s">
        <v>4357</v>
      </c>
      <c r="BG593" s="96" t="s">
        <v>1153</v>
      </c>
      <c r="BH593" s="8" t="s">
        <v>9247</v>
      </c>
      <c r="BI593" s="96" t="s">
        <v>9258</v>
      </c>
      <c r="BJ593" s="44" t="s">
        <v>4368</v>
      </c>
      <c r="BK593" s="104" t="s">
        <v>2581</v>
      </c>
      <c r="BL593" s="104" t="s">
        <v>4358</v>
      </c>
      <c r="BN593" s="17" t="s">
        <v>5127</v>
      </c>
      <c r="BO593" s="8" t="s">
        <v>9005</v>
      </c>
      <c r="BP593" s="17" t="s">
        <v>7896</v>
      </c>
      <c r="BQ593" s="17"/>
    </row>
    <row r="594" spans="1:69" s="62" customFormat="1" ht="90" hidden="1" customHeight="1" x14ac:dyDescent="0.3">
      <c r="A594" s="32" t="s">
        <v>2383</v>
      </c>
      <c r="B594" s="35" t="s">
        <v>2416</v>
      </c>
      <c r="C594" s="100">
        <v>44183</v>
      </c>
      <c r="D594" s="100" t="s">
        <v>4288</v>
      </c>
      <c r="E594" s="32" t="s">
        <v>1027</v>
      </c>
      <c r="F594" s="86" t="s">
        <v>7902</v>
      </c>
      <c r="G594" s="35" t="s">
        <v>2417</v>
      </c>
      <c r="H594" s="35" t="s">
        <v>2328</v>
      </c>
      <c r="I594" s="35" t="s">
        <v>2329</v>
      </c>
      <c r="J594" s="58" t="s">
        <v>612</v>
      </c>
      <c r="K594" s="119">
        <v>1</v>
      </c>
      <c r="L594" s="308">
        <v>44232</v>
      </c>
      <c r="M594" s="308">
        <v>44286</v>
      </c>
      <c r="N594" s="39">
        <f t="shared" si="23"/>
        <v>8</v>
      </c>
      <c r="O594" s="107">
        <v>1</v>
      </c>
      <c r="P594" s="17" t="s">
        <v>24</v>
      </c>
      <c r="Q594" s="17" t="s">
        <v>48</v>
      </c>
      <c r="R594" s="5" t="s">
        <v>7903</v>
      </c>
      <c r="S594" s="146">
        <f t="shared" si="22"/>
        <v>146</v>
      </c>
      <c r="T594" s="91" t="s">
        <v>937</v>
      </c>
      <c r="U594" s="91" t="s">
        <v>937</v>
      </c>
      <c r="V594" s="91" t="s">
        <v>937</v>
      </c>
      <c r="W594" s="91" t="s">
        <v>937</v>
      </c>
      <c r="X594" s="91" t="s">
        <v>937</v>
      </c>
      <c r="Y594" s="91" t="s">
        <v>937</v>
      </c>
      <c r="Z594" s="91" t="s">
        <v>937</v>
      </c>
      <c r="AA594" s="91" t="s">
        <v>937</v>
      </c>
      <c r="AB594" s="91" t="s">
        <v>937</v>
      </c>
      <c r="AC594" s="91" t="s">
        <v>937</v>
      </c>
      <c r="AD594" s="91" t="s">
        <v>937</v>
      </c>
      <c r="AE594" s="91" t="s">
        <v>937</v>
      </c>
      <c r="AF594" s="91" t="s">
        <v>937</v>
      </c>
      <c r="AG594" s="91" t="s">
        <v>937</v>
      </c>
      <c r="AH594" s="91" t="s">
        <v>937</v>
      </c>
      <c r="AI594" s="91" t="s">
        <v>937</v>
      </c>
      <c r="AJ594" s="91" t="s">
        <v>937</v>
      </c>
      <c r="AK594" s="5" t="s">
        <v>5067</v>
      </c>
      <c r="AL594" s="5" t="s">
        <v>2817</v>
      </c>
      <c r="AM594" s="5" t="s">
        <v>7904</v>
      </c>
      <c r="AN594" s="17" t="s">
        <v>9007</v>
      </c>
      <c r="AO594" s="5" t="s">
        <v>7905</v>
      </c>
      <c r="AP594" s="5" t="s">
        <v>937</v>
      </c>
      <c r="AQ594" s="5" t="s">
        <v>9297</v>
      </c>
      <c r="AR594" s="5" t="s">
        <v>937</v>
      </c>
      <c r="AS594" s="5" t="s">
        <v>9297</v>
      </c>
      <c r="AT594" s="5" t="s">
        <v>937</v>
      </c>
      <c r="AU594" s="5" t="s">
        <v>9297</v>
      </c>
      <c r="AV594" s="5" t="s">
        <v>937</v>
      </c>
      <c r="AW594" s="5" t="s">
        <v>9297</v>
      </c>
      <c r="AX594" s="5" t="s">
        <v>937</v>
      </c>
      <c r="AY594" s="5" t="s">
        <v>9297</v>
      </c>
      <c r="AZ594" s="5" t="s">
        <v>937</v>
      </c>
      <c r="BA594" s="5" t="s">
        <v>9297</v>
      </c>
      <c r="BB594" s="109" t="s">
        <v>902</v>
      </c>
      <c r="BC594" s="100">
        <v>44496</v>
      </c>
      <c r="BD594" s="33" t="s">
        <v>903</v>
      </c>
      <c r="BE594" s="104"/>
      <c r="BF594" s="61"/>
      <c r="BG594" s="61"/>
      <c r="BH594" s="61"/>
      <c r="BI594" s="61"/>
      <c r="BJ594" s="8" t="s">
        <v>956</v>
      </c>
      <c r="BK594" s="104"/>
      <c r="BL594" s="104"/>
      <c r="BN594" s="143" t="s">
        <v>5215</v>
      </c>
      <c r="BO594" s="159" t="s">
        <v>5216</v>
      </c>
      <c r="BP594" s="159" t="s">
        <v>5217</v>
      </c>
      <c r="BQ594" s="17"/>
    </row>
    <row r="595" spans="1:69" s="62" customFormat="1" ht="90" hidden="1" customHeight="1" x14ac:dyDescent="0.3">
      <c r="A595" s="32" t="s">
        <v>2384</v>
      </c>
      <c r="B595" s="35" t="s">
        <v>2416</v>
      </c>
      <c r="C595" s="100">
        <v>44183</v>
      </c>
      <c r="D595" s="100" t="s">
        <v>4288</v>
      </c>
      <c r="E595" s="32" t="s">
        <v>1027</v>
      </c>
      <c r="F595" s="86" t="s">
        <v>7902</v>
      </c>
      <c r="G595" s="35" t="s">
        <v>2305</v>
      </c>
      <c r="H595" s="35" t="s">
        <v>2330</v>
      </c>
      <c r="I595" s="35" t="s">
        <v>2331</v>
      </c>
      <c r="J595" s="58" t="s">
        <v>2418</v>
      </c>
      <c r="K595" s="119">
        <v>3</v>
      </c>
      <c r="L595" s="308">
        <v>44253</v>
      </c>
      <c r="M595" s="308">
        <v>44530</v>
      </c>
      <c r="N595" s="39">
        <f t="shared" si="23"/>
        <v>40</v>
      </c>
      <c r="O595" s="107">
        <v>3</v>
      </c>
      <c r="P595" s="17" t="s">
        <v>116</v>
      </c>
      <c r="Q595" s="17" t="s">
        <v>2586</v>
      </c>
      <c r="R595" s="5" t="s">
        <v>7906</v>
      </c>
      <c r="S595" s="146">
        <f t="shared" si="22"/>
        <v>256</v>
      </c>
      <c r="T595" s="91" t="s">
        <v>937</v>
      </c>
      <c r="U595" s="91" t="s">
        <v>937</v>
      </c>
      <c r="V595" s="91" t="s">
        <v>937</v>
      </c>
      <c r="W595" s="91" t="s">
        <v>937</v>
      </c>
      <c r="X595" s="91" t="s">
        <v>937</v>
      </c>
      <c r="Y595" s="91" t="s">
        <v>937</v>
      </c>
      <c r="Z595" s="91" t="s">
        <v>937</v>
      </c>
      <c r="AA595" s="91" t="s">
        <v>937</v>
      </c>
      <c r="AB595" s="91" t="s">
        <v>937</v>
      </c>
      <c r="AC595" s="91" t="s">
        <v>937</v>
      </c>
      <c r="AD595" s="91" t="s">
        <v>937</v>
      </c>
      <c r="AE595" s="91" t="s">
        <v>937</v>
      </c>
      <c r="AF595" s="91" t="s">
        <v>937</v>
      </c>
      <c r="AG595" s="91" t="s">
        <v>937</v>
      </c>
      <c r="AH595" s="91" t="s">
        <v>937</v>
      </c>
      <c r="AI595" s="91" t="s">
        <v>937</v>
      </c>
      <c r="AJ595" s="91" t="s">
        <v>937</v>
      </c>
      <c r="AK595" s="5" t="s">
        <v>5067</v>
      </c>
      <c r="AL595" s="5" t="s">
        <v>2635</v>
      </c>
      <c r="AM595" s="5" t="s">
        <v>7907</v>
      </c>
      <c r="AN595" s="5" t="s">
        <v>9008</v>
      </c>
      <c r="AO595" s="5" t="s">
        <v>7908</v>
      </c>
      <c r="AP595" s="5" t="s">
        <v>4195</v>
      </c>
      <c r="AQ595" s="5" t="s">
        <v>7909</v>
      </c>
      <c r="AR595" s="5" t="s">
        <v>1153</v>
      </c>
      <c r="AS595" s="5" t="s">
        <v>4277</v>
      </c>
      <c r="AT595" s="5" t="s">
        <v>1153</v>
      </c>
      <c r="AU595" s="5" t="s">
        <v>4277</v>
      </c>
      <c r="AV595" s="5" t="s">
        <v>1153</v>
      </c>
      <c r="AW595" s="5" t="s">
        <v>4277</v>
      </c>
      <c r="AX595" s="5" t="s">
        <v>1153</v>
      </c>
      <c r="AY595" s="5" t="s">
        <v>4277</v>
      </c>
      <c r="AZ595" s="5" t="s">
        <v>1153</v>
      </c>
      <c r="BA595" s="5" t="s">
        <v>4277</v>
      </c>
      <c r="BB595" s="109" t="s">
        <v>781</v>
      </c>
      <c r="BC595" s="100">
        <v>44582</v>
      </c>
      <c r="BD595" s="33" t="s">
        <v>903</v>
      </c>
      <c r="BE595" s="104"/>
      <c r="BF595" s="61"/>
      <c r="BG595" s="61"/>
      <c r="BH595" s="61"/>
      <c r="BI595" s="61"/>
      <c r="BJ595" s="8" t="s">
        <v>956</v>
      </c>
      <c r="BK595" s="104"/>
      <c r="BL595" s="104"/>
      <c r="BN595" s="143" t="s">
        <v>5215</v>
      </c>
      <c r="BO595" s="159" t="s">
        <v>5216</v>
      </c>
      <c r="BP595" s="159" t="s">
        <v>5217</v>
      </c>
      <c r="BQ595" s="17"/>
    </row>
    <row r="596" spans="1:69" s="62" customFormat="1" ht="90" hidden="1" customHeight="1" x14ac:dyDescent="0.3">
      <c r="A596" s="106" t="s">
        <v>2385</v>
      </c>
      <c r="B596" s="17" t="s">
        <v>2416</v>
      </c>
      <c r="C596" s="100">
        <v>44183</v>
      </c>
      <c r="D596" s="100" t="s">
        <v>4288</v>
      </c>
      <c r="E596" s="36" t="s">
        <v>1025</v>
      </c>
      <c r="F596" s="86" t="s">
        <v>7910</v>
      </c>
      <c r="G596" s="35" t="s">
        <v>2306</v>
      </c>
      <c r="H596" s="35" t="s">
        <v>2419</v>
      </c>
      <c r="I596" s="35" t="s">
        <v>7911</v>
      </c>
      <c r="J596" s="58" t="s">
        <v>2360</v>
      </c>
      <c r="K596" s="119">
        <v>1</v>
      </c>
      <c r="L596" s="308">
        <v>44228</v>
      </c>
      <c r="M596" s="308">
        <v>44377</v>
      </c>
      <c r="N596" s="39">
        <f t="shared" si="23"/>
        <v>22</v>
      </c>
      <c r="O596" s="105">
        <v>1</v>
      </c>
      <c r="P596" s="17" t="s">
        <v>758</v>
      </c>
      <c r="Q596" s="17" t="s">
        <v>2410</v>
      </c>
      <c r="R596" s="5" t="s">
        <v>7912</v>
      </c>
      <c r="S596" s="146">
        <f t="shared" si="22"/>
        <v>117</v>
      </c>
      <c r="T596" s="91" t="s">
        <v>937</v>
      </c>
      <c r="U596" s="91" t="s">
        <v>937</v>
      </c>
      <c r="V596" s="91" t="s">
        <v>937</v>
      </c>
      <c r="W596" s="91" t="s">
        <v>937</v>
      </c>
      <c r="X596" s="91" t="s">
        <v>937</v>
      </c>
      <c r="Y596" s="91" t="s">
        <v>937</v>
      </c>
      <c r="Z596" s="91" t="s">
        <v>937</v>
      </c>
      <c r="AA596" s="91" t="s">
        <v>937</v>
      </c>
      <c r="AB596" s="91" t="s">
        <v>937</v>
      </c>
      <c r="AC596" s="91" t="s">
        <v>937</v>
      </c>
      <c r="AD596" s="91" t="s">
        <v>937</v>
      </c>
      <c r="AE596" s="91" t="s">
        <v>937</v>
      </c>
      <c r="AF596" s="91" t="s">
        <v>937</v>
      </c>
      <c r="AG596" s="91" t="s">
        <v>937</v>
      </c>
      <c r="AH596" s="91" t="s">
        <v>937</v>
      </c>
      <c r="AI596" s="91" t="s">
        <v>937</v>
      </c>
      <c r="AJ596" s="91" t="s">
        <v>937</v>
      </c>
      <c r="AK596" s="5" t="s">
        <v>5067</v>
      </c>
      <c r="AL596" s="5" t="s">
        <v>2734</v>
      </c>
      <c r="AM596" s="5" t="s">
        <v>9009</v>
      </c>
      <c r="AN596" s="5" t="s">
        <v>2616</v>
      </c>
      <c r="AO596" s="5" t="s">
        <v>3788</v>
      </c>
      <c r="AP596" s="5" t="s">
        <v>1153</v>
      </c>
      <c r="AQ596" s="5" t="s">
        <v>3788</v>
      </c>
      <c r="AR596" s="5" t="s">
        <v>1153</v>
      </c>
      <c r="AS596" s="5" t="s">
        <v>3788</v>
      </c>
      <c r="AT596" s="5" t="s">
        <v>1153</v>
      </c>
      <c r="AU596" s="5" t="s">
        <v>3788</v>
      </c>
      <c r="AV596" s="5" t="s">
        <v>1153</v>
      </c>
      <c r="AW596" s="5" t="s">
        <v>3788</v>
      </c>
      <c r="AX596" s="5" t="s">
        <v>1153</v>
      </c>
      <c r="AY596" s="5" t="s">
        <v>3788</v>
      </c>
      <c r="AZ596" s="5" t="s">
        <v>1153</v>
      </c>
      <c r="BA596" s="5" t="s">
        <v>3788</v>
      </c>
      <c r="BB596" s="109" t="s">
        <v>781</v>
      </c>
      <c r="BC596" s="100">
        <v>44399</v>
      </c>
      <c r="BD596" s="33" t="s">
        <v>903</v>
      </c>
      <c r="BE596" s="104"/>
      <c r="BF596" s="61"/>
      <c r="BG596" s="61"/>
      <c r="BH596" s="61"/>
      <c r="BI596" s="61"/>
      <c r="BJ596" s="8" t="s">
        <v>956</v>
      </c>
      <c r="BK596" s="104"/>
      <c r="BL596" s="104"/>
      <c r="BN596" s="17" t="s">
        <v>5213</v>
      </c>
      <c r="BO596" s="17" t="s">
        <v>5326</v>
      </c>
      <c r="BP596" s="17" t="s">
        <v>5327</v>
      </c>
      <c r="BQ596" s="17"/>
    </row>
    <row r="597" spans="1:69" s="62" customFormat="1" ht="90" hidden="1" customHeight="1" x14ac:dyDescent="0.3">
      <c r="A597" s="32" t="s">
        <v>2386</v>
      </c>
      <c r="B597" s="35" t="s">
        <v>2416</v>
      </c>
      <c r="C597" s="100">
        <v>44183</v>
      </c>
      <c r="D597" s="100" t="s">
        <v>4288</v>
      </c>
      <c r="E597" s="32" t="s">
        <v>1114</v>
      </c>
      <c r="F597" s="86" t="s">
        <v>7913</v>
      </c>
      <c r="G597" s="35" t="s">
        <v>4096</v>
      </c>
      <c r="H597" s="35" t="s">
        <v>4097</v>
      </c>
      <c r="I597" s="35" t="s">
        <v>4113</v>
      </c>
      <c r="J597" s="58" t="s">
        <v>4114</v>
      </c>
      <c r="K597" s="33">
        <v>6</v>
      </c>
      <c r="L597" s="308">
        <v>44228</v>
      </c>
      <c r="M597" s="308">
        <v>44408</v>
      </c>
      <c r="N597" s="39">
        <f t="shared" si="23"/>
        <v>26</v>
      </c>
      <c r="O597" s="107">
        <v>6</v>
      </c>
      <c r="P597" s="17" t="s">
        <v>2204</v>
      </c>
      <c r="Q597" s="17" t="s">
        <v>758</v>
      </c>
      <c r="R597" s="5" t="s">
        <v>7914</v>
      </c>
      <c r="S597" s="146">
        <f t="shared" si="22"/>
        <v>243</v>
      </c>
      <c r="T597" s="91" t="s">
        <v>937</v>
      </c>
      <c r="U597" s="91" t="s">
        <v>937</v>
      </c>
      <c r="V597" s="91" t="s">
        <v>937</v>
      </c>
      <c r="W597" s="91" t="s">
        <v>937</v>
      </c>
      <c r="X597" s="91" t="s">
        <v>937</v>
      </c>
      <c r="Y597" s="91" t="s">
        <v>937</v>
      </c>
      <c r="Z597" s="91" t="s">
        <v>937</v>
      </c>
      <c r="AA597" s="91" t="s">
        <v>937</v>
      </c>
      <c r="AB597" s="91" t="s">
        <v>937</v>
      </c>
      <c r="AC597" s="91" t="s">
        <v>937</v>
      </c>
      <c r="AD597" s="91" t="s">
        <v>937</v>
      </c>
      <c r="AE597" s="91" t="s">
        <v>937</v>
      </c>
      <c r="AF597" s="91" t="s">
        <v>937</v>
      </c>
      <c r="AG597" s="91" t="s">
        <v>937</v>
      </c>
      <c r="AH597" s="91" t="s">
        <v>937</v>
      </c>
      <c r="AI597" s="91" t="s">
        <v>937</v>
      </c>
      <c r="AJ597" s="91" t="s">
        <v>937</v>
      </c>
      <c r="AK597" s="5" t="s">
        <v>5067</v>
      </c>
      <c r="AL597" s="5" t="s">
        <v>9010</v>
      </c>
      <c r="AM597" s="5" t="s">
        <v>7915</v>
      </c>
      <c r="AN597" s="5" t="s">
        <v>9011</v>
      </c>
      <c r="AO597" s="5" t="s">
        <v>7916</v>
      </c>
      <c r="AP597" s="5" t="s">
        <v>1153</v>
      </c>
      <c r="AQ597" s="5" t="s">
        <v>4127</v>
      </c>
      <c r="AR597" s="5" t="s">
        <v>1153</v>
      </c>
      <c r="AS597" s="5" t="s">
        <v>4127</v>
      </c>
      <c r="AT597" s="5" t="s">
        <v>1153</v>
      </c>
      <c r="AU597" s="5" t="s">
        <v>4127</v>
      </c>
      <c r="AV597" s="5" t="s">
        <v>1153</v>
      </c>
      <c r="AW597" s="5" t="s">
        <v>4127</v>
      </c>
      <c r="AX597" s="5" t="s">
        <v>1153</v>
      </c>
      <c r="AY597" s="5" t="s">
        <v>4127</v>
      </c>
      <c r="AZ597" s="5" t="s">
        <v>1153</v>
      </c>
      <c r="BA597" s="5" t="s">
        <v>4127</v>
      </c>
      <c r="BB597" s="109" t="s">
        <v>781</v>
      </c>
      <c r="BC597" s="100">
        <v>44497</v>
      </c>
      <c r="BD597" s="33" t="s">
        <v>903</v>
      </c>
      <c r="BE597" s="104"/>
      <c r="BF597" s="61"/>
      <c r="BG597" s="61"/>
      <c r="BH597" s="61"/>
      <c r="BI597" s="61"/>
      <c r="BJ597" s="8" t="s">
        <v>956</v>
      </c>
      <c r="BK597" s="104"/>
      <c r="BL597" s="104"/>
      <c r="BN597" s="17" t="s">
        <v>5213</v>
      </c>
      <c r="BO597" s="17" t="s">
        <v>5326</v>
      </c>
      <c r="BP597" s="17" t="s">
        <v>5328</v>
      </c>
      <c r="BQ597" s="17"/>
    </row>
    <row r="598" spans="1:69" s="62" customFormat="1" ht="90" hidden="1" customHeight="1" x14ac:dyDescent="0.3">
      <c r="A598" s="32" t="s">
        <v>2387</v>
      </c>
      <c r="B598" s="35" t="s">
        <v>2416</v>
      </c>
      <c r="C598" s="100">
        <v>44183</v>
      </c>
      <c r="D598" s="47" t="s">
        <v>4287</v>
      </c>
      <c r="E598" s="32" t="s">
        <v>1026</v>
      </c>
      <c r="F598" s="86" t="s">
        <v>7917</v>
      </c>
      <c r="G598" s="35" t="s">
        <v>2420</v>
      </c>
      <c r="H598" s="35" t="s">
        <v>4098</v>
      </c>
      <c r="I598" s="35" t="s">
        <v>2421</v>
      </c>
      <c r="J598" s="35" t="s">
        <v>2422</v>
      </c>
      <c r="K598" s="33">
        <v>1</v>
      </c>
      <c r="L598" s="308">
        <v>44242</v>
      </c>
      <c r="M598" s="308">
        <v>44454</v>
      </c>
      <c r="N598" s="39">
        <f t="shared" si="23"/>
        <v>31</v>
      </c>
      <c r="O598" s="107">
        <v>1</v>
      </c>
      <c r="P598" s="17" t="s">
        <v>2204</v>
      </c>
      <c r="Q598" s="17" t="s">
        <v>2547</v>
      </c>
      <c r="R598" s="5" t="s">
        <v>7918</v>
      </c>
      <c r="S598" s="146">
        <f t="shared" si="22"/>
        <v>327</v>
      </c>
      <c r="T598" s="91" t="s">
        <v>937</v>
      </c>
      <c r="U598" s="91" t="s">
        <v>937</v>
      </c>
      <c r="V598" s="91" t="s">
        <v>937</v>
      </c>
      <c r="W598" s="91" t="s">
        <v>937</v>
      </c>
      <c r="X598" s="91" t="s">
        <v>937</v>
      </c>
      <c r="Y598" s="91" t="s">
        <v>937</v>
      </c>
      <c r="Z598" s="91" t="s">
        <v>937</v>
      </c>
      <c r="AA598" s="91" t="s">
        <v>937</v>
      </c>
      <c r="AB598" s="91" t="s">
        <v>937</v>
      </c>
      <c r="AC598" s="91" t="s">
        <v>937</v>
      </c>
      <c r="AD598" s="91" t="s">
        <v>937</v>
      </c>
      <c r="AE598" s="91" t="s">
        <v>937</v>
      </c>
      <c r="AF598" s="91" t="s">
        <v>937</v>
      </c>
      <c r="AG598" s="91" t="s">
        <v>937</v>
      </c>
      <c r="AH598" s="91" t="s">
        <v>937</v>
      </c>
      <c r="AI598" s="91" t="s">
        <v>937</v>
      </c>
      <c r="AJ598" s="91" t="s">
        <v>937</v>
      </c>
      <c r="AK598" s="5" t="s">
        <v>5067</v>
      </c>
      <c r="AL598" s="5" t="s">
        <v>2735</v>
      </c>
      <c r="AM598" s="5" t="s">
        <v>7919</v>
      </c>
      <c r="AN598" s="5" t="s">
        <v>7920</v>
      </c>
      <c r="AO598" s="5" t="s">
        <v>7921</v>
      </c>
      <c r="AP598" s="5" t="s">
        <v>1153</v>
      </c>
      <c r="AQ598" s="5" t="s">
        <v>4127</v>
      </c>
      <c r="AR598" s="5" t="s">
        <v>1153</v>
      </c>
      <c r="AS598" s="5" t="s">
        <v>4127</v>
      </c>
      <c r="AT598" s="5" t="s">
        <v>1153</v>
      </c>
      <c r="AU598" s="5" t="s">
        <v>4127</v>
      </c>
      <c r="AV598" s="5" t="s">
        <v>1153</v>
      </c>
      <c r="AW598" s="5" t="s">
        <v>4127</v>
      </c>
      <c r="AX598" s="5" t="s">
        <v>1153</v>
      </c>
      <c r="AY598" s="5" t="s">
        <v>4127</v>
      </c>
      <c r="AZ598" s="5" t="s">
        <v>1153</v>
      </c>
      <c r="BA598" s="5" t="s">
        <v>4127</v>
      </c>
      <c r="BB598" s="109" t="s">
        <v>781</v>
      </c>
      <c r="BC598" s="100">
        <v>44487</v>
      </c>
      <c r="BD598" s="33" t="s">
        <v>903</v>
      </c>
      <c r="BE598" s="104"/>
      <c r="BF598" s="61"/>
      <c r="BG598" s="61"/>
      <c r="BH598" s="61"/>
      <c r="BI598" s="61"/>
      <c r="BJ598" s="8" t="s">
        <v>956</v>
      </c>
      <c r="BK598" s="104"/>
      <c r="BL598" s="104"/>
      <c r="BN598" s="17" t="s">
        <v>5130</v>
      </c>
      <c r="BO598" s="8" t="s">
        <v>5315</v>
      </c>
      <c r="BP598" s="17" t="s">
        <v>5329</v>
      </c>
      <c r="BQ598" s="17"/>
    </row>
    <row r="599" spans="1:69" s="62" customFormat="1" ht="90" hidden="1" customHeight="1" x14ac:dyDescent="0.3">
      <c r="A599" s="106" t="s">
        <v>2388</v>
      </c>
      <c r="B599" s="17" t="s">
        <v>2416</v>
      </c>
      <c r="C599" s="100">
        <v>44183</v>
      </c>
      <c r="D599" s="100" t="s">
        <v>4288</v>
      </c>
      <c r="E599" s="32" t="s">
        <v>1115</v>
      </c>
      <c r="F599" s="86" t="s">
        <v>7922</v>
      </c>
      <c r="G599" s="35" t="s">
        <v>2307</v>
      </c>
      <c r="H599" s="35" t="s">
        <v>2332</v>
      </c>
      <c r="I599" s="35" t="s">
        <v>2333</v>
      </c>
      <c r="J599" s="58" t="s">
        <v>2361</v>
      </c>
      <c r="K599" s="33">
        <v>1</v>
      </c>
      <c r="L599" s="308">
        <v>44228</v>
      </c>
      <c r="M599" s="308">
        <v>44407</v>
      </c>
      <c r="N599" s="39">
        <f t="shared" si="23"/>
        <v>26</v>
      </c>
      <c r="O599" s="211">
        <v>0</v>
      </c>
      <c r="P599" s="17" t="s">
        <v>2204</v>
      </c>
      <c r="Q599" s="17" t="s">
        <v>758</v>
      </c>
      <c r="R599" s="5" t="s">
        <v>7923</v>
      </c>
      <c r="S599" s="146">
        <f t="shared" si="22"/>
        <v>298</v>
      </c>
      <c r="T599" s="91" t="s">
        <v>937</v>
      </c>
      <c r="U599" s="91" t="s">
        <v>937</v>
      </c>
      <c r="V599" s="91" t="s">
        <v>937</v>
      </c>
      <c r="W599" s="91" t="s">
        <v>937</v>
      </c>
      <c r="X599" s="91" t="s">
        <v>937</v>
      </c>
      <c r="Y599" s="91" t="s">
        <v>937</v>
      </c>
      <c r="Z599" s="91" t="s">
        <v>937</v>
      </c>
      <c r="AA599" s="91" t="s">
        <v>937</v>
      </c>
      <c r="AB599" s="91" t="s">
        <v>937</v>
      </c>
      <c r="AC599" s="91" t="s">
        <v>937</v>
      </c>
      <c r="AD599" s="91" t="s">
        <v>937</v>
      </c>
      <c r="AE599" s="91" t="s">
        <v>937</v>
      </c>
      <c r="AF599" s="91" t="s">
        <v>937</v>
      </c>
      <c r="AG599" s="91" t="s">
        <v>937</v>
      </c>
      <c r="AH599" s="91" t="s">
        <v>937</v>
      </c>
      <c r="AI599" s="91" t="s">
        <v>937</v>
      </c>
      <c r="AJ599" s="91" t="s">
        <v>937</v>
      </c>
      <c r="AK599" s="5" t="s">
        <v>5067</v>
      </c>
      <c r="AL599" s="5" t="s">
        <v>2736</v>
      </c>
      <c r="AM599" s="37" t="s">
        <v>7924</v>
      </c>
      <c r="AN599" s="65" t="s">
        <v>2616</v>
      </c>
      <c r="AO599" s="65" t="s">
        <v>3860</v>
      </c>
      <c r="AP599" s="65" t="s">
        <v>2616</v>
      </c>
      <c r="AQ599" s="65" t="s">
        <v>3860</v>
      </c>
      <c r="AR599" s="65" t="s">
        <v>2616</v>
      </c>
      <c r="AS599" s="65" t="s">
        <v>3860</v>
      </c>
      <c r="AT599" s="65" t="s">
        <v>1153</v>
      </c>
      <c r="AU599" s="65" t="s">
        <v>3860</v>
      </c>
      <c r="AV599" s="65" t="s">
        <v>1153</v>
      </c>
      <c r="AW599" s="65" t="s">
        <v>3860</v>
      </c>
      <c r="AX599" s="65" t="s">
        <v>1153</v>
      </c>
      <c r="AY599" s="65" t="s">
        <v>3860</v>
      </c>
      <c r="AZ599" s="65" t="s">
        <v>1153</v>
      </c>
      <c r="BA599" s="65" t="s">
        <v>3860</v>
      </c>
      <c r="BB599" s="109" t="s">
        <v>1328</v>
      </c>
      <c r="BC599" s="100">
        <v>44377</v>
      </c>
      <c r="BD599" s="33" t="s">
        <v>1808</v>
      </c>
      <c r="BE599" s="100">
        <v>44377</v>
      </c>
      <c r="BF599" s="65" t="s">
        <v>2649</v>
      </c>
      <c r="BG599" s="96" t="s">
        <v>1153</v>
      </c>
      <c r="BH599" s="96" t="s">
        <v>9246</v>
      </c>
      <c r="BI599" s="96" t="s">
        <v>9258</v>
      </c>
      <c r="BJ599" s="44" t="s">
        <v>4368</v>
      </c>
      <c r="BK599" s="104" t="s">
        <v>1153</v>
      </c>
      <c r="BL599" s="104" t="s">
        <v>2388</v>
      </c>
      <c r="BN599" s="17" t="s">
        <v>5213</v>
      </c>
      <c r="BO599" s="220"/>
      <c r="BP599" s="17"/>
      <c r="BQ599" s="17"/>
    </row>
    <row r="600" spans="1:69" s="62" customFormat="1" ht="90" hidden="1" customHeight="1" x14ac:dyDescent="0.3">
      <c r="A600" s="32" t="s">
        <v>2388</v>
      </c>
      <c r="B600" s="35" t="s">
        <v>2416</v>
      </c>
      <c r="C600" s="100">
        <v>44183</v>
      </c>
      <c r="D600" s="100" t="s">
        <v>4288</v>
      </c>
      <c r="E600" s="32" t="s">
        <v>1115</v>
      </c>
      <c r="F600" s="86" t="s">
        <v>7925</v>
      </c>
      <c r="G600" s="35" t="s">
        <v>2307</v>
      </c>
      <c r="H600" s="35" t="s">
        <v>2332</v>
      </c>
      <c r="I600" s="35" t="s">
        <v>2333</v>
      </c>
      <c r="J600" s="58" t="s">
        <v>2361</v>
      </c>
      <c r="K600" s="33">
        <v>1</v>
      </c>
      <c r="L600" s="308">
        <v>44228</v>
      </c>
      <c r="M600" s="308">
        <v>44499</v>
      </c>
      <c r="N600" s="39">
        <f t="shared" si="23"/>
        <v>39</v>
      </c>
      <c r="O600" s="107">
        <v>1</v>
      </c>
      <c r="P600" s="17" t="s">
        <v>2204</v>
      </c>
      <c r="Q600" s="17"/>
      <c r="R600" s="5" t="s">
        <v>7926</v>
      </c>
      <c r="S600" s="146">
        <f t="shared" si="22"/>
        <v>191</v>
      </c>
      <c r="T600" s="91"/>
      <c r="U600" s="91"/>
      <c r="V600" s="91"/>
      <c r="W600" s="91"/>
      <c r="X600" s="91"/>
      <c r="Y600" s="91"/>
      <c r="Z600" s="91"/>
      <c r="AA600" s="91"/>
      <c r="AB600" s="91"/>
      <c r="AC600" s="91"/>
      <c r="AD600" s="91"/>
      <c r="AE600" s="91"/>
      <c r="AF600" s="91"/>
      <c r="AG600" s="91"/>
      <c r="AH600" s="91"/>
      <c r="AI600" s="91"/>
      <c r="AJ600" s="91"/>
      <c r="AK600" s="5" t="s">
        <v>5067</v>
      </c>
      <c r="AL600" s="5" t="s">
        <v>2736</v>
      </c>
      <c r="AM600" s="37" t="s">
        <v>7924</v>
      </c>
      <c r="AN600" s="37" t="s">
        <v>7927</v>
      </c>
      <c r="AO600" s="37" t="s">
        <v>7928</v>
      </c>
      <c r="AP600" s="5" t="s">
        <v>4225</v>
      </c>
      <c r="AQ600" s="37" t="s">
        <v>7929</v>
      </c>
      <c r="AR600" s="5" t="s">
        <v>1153</v>
      </c>
      <c r="AS600" s="5" t="s">
        <v>4277</v>
      </c>
      <c r="AT600" s="5" t="s">
        <v>1153</v>
      </c>
      <c r="AU600" s="5" t="s">
        <v>4277</v>
      </c>
      <c r="AV600" s="5" t="s">
        <v>1153</v>
      </c>
      <c r="AW600" s="5" t="s">
        <v>4277</v>
      </c>
      <c r="AX600" s="5" t="s">
        <v>1153</v>
      </c>
      <c r="AY600" s="5" t="s">
        <v>4277</v>
      </c>
      <c r="AZ600" s="5" t="s">
        <v>1153</v>
      </c>
      <c r="BA600" s="5" t="s">
        <v>4277</v>
      </c>
      <c r="BB600" s="109" t="s">
        <v>781</v>
      </c>
      <c r="BC600" s="100">
        <v>44579</v>
      </c>
      <c r="BD600" s="33" t="s">
        <v>903</v>
      </c>
      <c r="BE600" s="104"/>
      <c r="BF600" s="61"/>
      <c r="BG600" s="61"/>
      <c r="BH600" s="61"/>
      <c r="BI600" s="61"/>
      <c r="BJ600" s="8" t="s">
        <v>956</v>
      </c>
      <c r="BK600" s="104"/>
      <c r="BL600" s="104"/>
      <c r="BN600" s="17" t="s">
        <v>5213</v>
      </c>
      <c r="BO600" s="220"/>
      <c r="BP600" s="17"/>
      <c r="BQ600" s="17"/>
    </row>
    <row r="601" spans="1:69" s="62" customFormat="1" ht="90" hidden="1" customHeight="1" x14ac:dyDescent="0.3">
      <c r="A601" s="32" t="s">
        <v>2389</v>
      </c>
      <c r="B601" s="35" t="s">
        <v>2416</v>
      </c>
      <c r="C601" s="100">
        <v>44183</v>
      </c>
      <c r="D601" s="100" t="s">
        <v>4288</v>
      </c>
      <c r="E601" s="32" t="s">
        <v>1029</v>
      </c>
      <c r="F601" s="86" t="s">
        <v>7930</v>
      </c>
      <c r="G601" s="35" t="s">
        <v>4099</v>
      </c>
      <c r="H601" s="35" t="s">
        <v>2334</v>
      </c>
      <c r="I601" s="35" t="s">
        <v>4115</v>
      </c>
      <c r="J601" s="35" t="s">
        <v>2362</v>
      </c>
      <c r="K601" s="33">
        <v>2</v>
      </c>
      <c r="L601" s="308">
        <v>44228</v>
      </c>
      <c r="M601" s="308">
        <v>44561</v>
      </c>
      <c r="N601" s="39">
        <f t="shared" si="23"/>
        <v>48</v>
      </c>
      <c r="O601" s="107">
        <v>2</v>
      </c>
      <c r="P601" s="17" t="s">
        <v>2204</v>
      </c>
      <c r="Q601" s="17" t="s">
        <v>758</v>
      </c>
      <c r="R601" s="5" t="s">
        <v>7931</v>
      </c>
      <c r="S601" s="146">
        <f t="shared" si="22"/>
        <v>181</v>
      </c>
      <c r="T601" s="91" t="s">
        <v>937</v>
      </c>
      <c r="U601" s="91" t="s">
        <v>937</v>
      </c>
      <c r="V601" s="91" t="s">
        <v>937</v>
      </c>
      <c r="W601" s="91" t="s">
        <v>937</v>
      </c>
      <c r="X601" s="91" t="s">
        <v>937</v>
      </c>
      <c r="Y601" s="91" t="s">
        <v>937</v>
      </c>
      <c r="Z601" s="91" t="s">
        <v>937</v>
      </c>
      <c r="AA601" s="91" t="s">
        <v>937</v>
      </c>
      <c r="AB601" s="91" t="s">
        <v>937</v>
      </c>
      <c r="AC601" s="91" t="s">
        <v>937</v>
      </c>
      <c r="AD601" s="91" t="s">
        <v>937</v>
      </c>
      <c r="AE601" s="91" t="s">
        <v>937</v>
      </c>
      <c r="AF601" s="91" t="s">
        <v>937</v>
      </c>
      <c r="AG601" s="91" t="s">
        <v>937</v>
      </c>
      <c r="AH601" s="91" t="s">
        <v>937</v>
      </c>
      <c r="AI601" s="91" t="s">
        <v>937</v>
      </c>
      <c r="AJ601" s="91" t="s">
        <v>937</v>
      </c>
      <c r="AK601" s="5" t="s">
        <v>5067</v>
      </c>
      <c r="AL601" s="149" t="s">
        <v>2795</v>
      </c>
      <c r="AM601" s="5" t="s">
        <v>7932</v>
      </c>
      <c r="AN601" s="5" t="s">
        <v>7933</v>
      </c>
      <c r="AO601" s="5" t="s">
        <v>7934</v>
      </c>
      <c r="AP601" s="5" t="s">
        <v>9012</v>
      </c>
      <c r="AQ601" s="5" t="s">
        <v>7935</v>
      </c>
      <c r="AR601" s="5" t="s">
        <v>1153</v>
      </c>
      <c r="AS601" s="5" t="s">
        <v>4277</v>
      </c>
      <c r="AT601" s="5" t="s">
        <v>1153</v>
      </c>
      <c r="AU601" s="5" t="s">
        <v>4277</v>
      </c>
      <c r="AV601" s="5" t="s">
        <v>1153</v>
      </c>
      <c r="AW601" s="5" t="s">
        <v>4277</v>
      </c>
      <c r="AX601" s="5" t="s">
        <v>1153</v>
      </c>
      <c r="AY601" s="5" t="s">
        <v>4277</v>
      </c>
      <c r="AZ601" s="5" t="s">
        <v>1153</v>
      </c>
      <c r="BA601" s="5" t="s">
        <v>4277</v>
      </c>
      <c r="BB601" s="109" t="s">
        <v>781</v>
      </c>
      <c r="BC601" s="100">
        <v>44575</v>
      </c>
      <c r="BD601" s="33" t="s">
        <v>903</v>
      </c>
      <c r="BE601" s="104"/>
      <c r="BF601" s="61"/>
      <c r="BG601" s="61"/>
      <c r="BH601" s="61"/>
      <c r="BI601" s="61"/>
      <c r="BJ601" s="8" t="s">
        <v>956</v>
      </c>
      <c r="BK601" s="104"/>
      <c r="BL601" s="104"/>
      <c r="BN601" s="143" t="s">
        <v>5213</v>
      </c>
      <c r="BO601" s="143" t="s">
        <v>5330</v>
      </c>
      <c r="BP601" s="143"/>
      <c r="BQ601" s="143"/>
    </row>
    <row r="602" spans="1:69" s="62" customFormat="1" ht="90" hidden="1" customHeight="1" x14ac:dyDescent="0.3">
      <c r="A602" s="32" t="s">
        <v>2390</v>
      </c>
      <c r="B602" s="35" t="s">
        <v>2416</v>
      </c>
      <c r="C602" s="100">
        <v>44183</v>
      </c>
      <c r="D602" s="100" t="s">
        <v>4288</v>
      </c>
      <c r="E602" s="32" t="s">
        <v>1030</v>
      </c>
      <c r="F602" s="86" t="s">
        <v>7936</v>
      </c>
      <c r="G602" s="35" t="s">
        <v>4100</v>
      </c>
      <c r="H602" s="35" t="s">
        <v>2335</v>
      </c>
      <c r="I602" s="35" t="s">
        <v>4116</v>
      </c>
      <c r="J602" s="58" t="s">
        <v>2363</v>
      </c>
      <c r="K602" s="33">
        <v>20</v>
      </c>
      <c r="L602" s="308">
        <v>44256</v>
      </c>
      <c r="M602" s="308">
        <v>44561</v>
      </c>
      <c r="N602" s="39">
        <f t="shared" si="23"/>
        <v>44</v>
      </c>
      <c r="O602" s="107">
        <v>20</v>
      </c>
      <c r="P602" s="17" t="s">
        <v>2204</v>
      </c>
      <c r="Q602" s="17" t="s">
        <v>758</v>
      </c>
      <c r="R602" s="5" t="s">
        <v>7937</v>
      </c>
      <c r="S602" s="146">
        <f t="shared" si="22"/>
        <v>249</v>
      </c>
      <c r="T602" s="91" t="s">
        <v>937</v>
      </c>
      <c r="U602" s="91" t="s">
        <v>937</v>
      </c>
      <c r="V602" s="91" t="s">
        <v>937</v>
      </c>
      <c r="W602" s="91" t="s">
        <v>937</v>
      </c>
      <c r="X602" s="91" t="s">
        <v>937</v>
      </c>
      <c r="Y602" s="91" t="s">
        <v>937</v>
      </c>
      <c r="Z602" s="91" t="s">
        <v>937</v>
      </c>
      <c r="AA602" s="91" t="s">
        <v>937</v>
      </c>
      <c r="AB602" s="91" t="s">
        <v>937</v>
      </c>
      <c r="AC602" s="91" t="s">
        <v>937</v>
      </c>
      <c r="AD602" s="91" t="s">
        <v>937</v>
      </c>
      <c r="AE602" s="91" t="s">
        <v>937</v>
      </c>
      <c r="AF602" s="91" t="s">
        <v>937</v>
      </c>
      <c r="AG602" s="91" t="s">
        <v>937</v>
      </c>
      <c r="AH602" s="91" t="s">
        <v>937</v>
      </c>
      <c r="AI602" s="91" t="s">
        <v>937</v>
      </c>
      <c r="AJ602" s="91" t="s">
        <v>937</v>
      </c>
      <c r="AK602" s="5" t="s">
        <v>5067</v>
      </c>
      <c r="AL602" s="5" t="s">
        <v>9013</v>
      </c>
      <c r="AM602" s="5" t="s">
        <v>7938</v>
      </c>
      <c r="AN602" s="5" t="s">
        <v>7939</v>
      </c>
      <c r="AO602" s="5" t="s">
        <v>7940</v>
      </c>
      <c r="AP602" s="5" t="s">
        <v>4226</v>
      </c>
      <c r="AQ602" s="5" t="s">
        <v>7941</v>
      </c>
      <c r="AR602" s="5" t="s">
        <v>1153</v>
      </c>
      <c r="AS602" s="5" t="s">
        <v>4277</v>
      </c>
      <c r="AT602" s="5" t="s">
        <v>1153</v>
      </c>
      <c r="AU602" s="5" t="s">
        <v>4277</v>
      </c>
      <c r="AV602" s="5" t="s">
        <v>1153</v>
      </c>
      <c r="AW602" s="5" t="s">
        <v>4277</v>
      </c>
      <c r="AX602" s="5" t="s">
        <v>1153</v>
      </c>
      <c r="AY602" s="5" t="s">
        <v>4277</v>
      </c>
      <c r="AZ602" s="5" t="s">
        <v>1153</v>
      </c>
      <c r="BA602" s="5" t="s">
        <v>4277</v>
      </c>
      <c r="BB602" s="109" t="s">
        <v>781</v>
      </c>
      <c r="BC602" s="100">
        <v>44575</v>
      </c>
      <c r="BD602" s="33" t="s">
        <v>903</v>
      </c>
      <c r="BE602" s="104"/>
      <c r="BF602" s="61"/>
      <c r="BG602" s="61"/>
      <c r="BH602" s="61"/>
      <c r="BI602" s="61"/>
      <c r="BJ602" s="8" t="s">
        <v>956</v>
      </c>
      <c r="BK602" s="104"/>
      <c r="BL602" s="104"/>
      <c r="BN602" s="17" t="s">
        <v>5213</v>
      </c>
      <c r="BO602" s="17" t="s">
        <v>5331</v>
      </c>
      <c r="BP602" s="17" t="s">
        <v>5332</v>
      </c>
      <c r="BQ602" s="17"/>
    </row>
    <row r="603" spans="1:69" s="62" customFormat="1" ht="90" hidden="1" customHeight="1" x14ac:dyDescent="0.3">
      <c r="A603" s="106" t="s">
        <v>2391</v>
      </c>
      <c r="B603" s="17" t="s">
        <v>2416</v>
      </c>
      <c r="C603" s="100">
        <v>44183</v>
      </c>
      <c r="D603" s="100" t="s">
        <v>4288</v>
      </c>
      <c r="E603" s="32" t="s">
        <v>1031</v>
      </c>
      <c r="F603" s="86" t="s">
        <v>7942</v>
      </c>
      <c r="G603" s="35" t="s">
        <v>2308</v>
      </c>
      <c r="H603" s="35" t="s">
        <v>2336</v>
      </c>
      <c r="I603" s="35" t="s">
        <v>2337</v>
      </c>
      <c r="J603" s="58" t="s">
        <v>2364</v>
      </c>
      <c r="K603" s="33">
        <v>1</v>
      </c>
      <c r="L603" s="308">
        <v>44256</v>
      </c>
      <c r="M603" s="308">
        <v>44377</v>
      </c>
      <c r="N603" s="39">
        <f t="shared" si="23"/>
        <v>18</v>
      </c>
      <c r="O603" s="105">
        <v>1</v>
      </c>
      <c r="P603" s="17" t="s">
        <v>2204</v>
      </c>
      <c r="Q603" s="17" t="s">
        <v>758</v>
      </c>
      <c r="R603" s="5" t="s">
        <v>7943</v>
      </c>
      <c r="S603" s="146">
        <f t="shared" si="22"/>
        <v>147</v>
      </c>
      <c r="T603" s="91" t="s">
        <v>937</v>
      </c>
      <c r="U603" s="91" t="s">
        <v>937</v>
      </c>
      <c r="V603" s="91" t="s">
        <v>937</v>
      </c>
      <c r="W603" s="91" t="s">
        <v>937</v>
      </c>
      <c r="X603" s="91" t="s">
        <v>937</v>
      </c>
      <c r="Y603" s="91" t="s">
        <v>937</v>
      </c>
      <c r="Z603" s="91" t="s">
        <v>937</v>
      </c>
      <c r="AA603" s="91" t="s">
        <v>937</v>
      </c>
      <c r="AB603" s="91" t="s">
        <v>937</v>
      </c>
      <c r="AC603" s="91" t="s">
        <v>937</v>
      </c>
      <c r="AD603" s="91" t="s">
        <v>937</v>
      </c>
      <c r="AE603" s="91" t="s">
        <v>937</v>
      </c>
      <c r="AF603" s="91" t="s">
        <v>937</v>
      </c>
      <c r="AG603" s="91" t="s">
        <v>937</v>
      </c>
      <c r="AH603" s="91" t="s">
        <v>937</v>
      </c>
      <c r="AI603" s="91" t="s">
        <v>937</v>
      </c>
      <c r="AJ603" s="91" t="s">
        <v>937</v>
      </c>
      <c r="AK603" s="5" t="s">
        <v>5067</v>
      </c>
      <c r="AL603" s="5" t="s">
        <v>2738</v>
      </c>
      <c r="AM603" s="5" t="s">
        <v>7944</v>
      </c>
      <c r="AN603" s="5" t="s">
        <v>2616</v>
      </c>
      <c r="AO603" s="5" t="s">
        <v>3788</v>
      </c>
      <c r="AP603" s="5" t="s">
        <v>1153</v>
      </c>
      <c r="AQ603" s="5" t="s">
        <v>3788</v>
      </c>
      <c r="AR603" s="5" t="s">
        <v>1153</v>
      </c>
      <c r="AS603" s="5" t="s">
        <v>3788</v>
      </c>
      <c r="AT603" s="5" t="s">
        <v>1153</v>
      </c>
      <c r="AU603" s="5" t="s">
        <v>3788</v>
      </c>
      <c r="AV603" s="5" t="s">
        <v>1153</v>
      </c>
      <c r="AW603" s="5" t="s">
        <v>3788</v>
      </c>
      <c r="AX603" s="5" t="s">
        <v>1153</v>
      </c>
      <c r="AY603" s="5" t="s">
        <v>3788</v>
      </c>
      <c r="AZ603" s="5" t="s">
        <v>1153</v>
      </c>
      <c r="BA603" s="5" t="s">
        <v>3788</v>
      </c>
      <c r="BB603" s="109" t="s">
        <v>781</v>
      </c>
      <c r="BC603" s="100">
        <v>44393</v>
      </c>
      <c r="BD603" s="33" t="s">
        <v>903</v>
      </c>
      <c r="BE603" s="104"/>
      <c r="BF603" s="61"/>
      <c r="BG603" s="61"/>
      <c r="BH603" s="61"/>
      <c r="BI603" s="61"/>
      <c r="BJ603" s="8" t="s">
        <v>956</v>
      </c>
      <c r="BK603" s="104"/>
      <c r="BL603" s="104"/>
      <c r="BN603" s="17" t="s">
        <v>5213</v>
      </c>
      <c r="BO603" s="17" t="s">
        <v>5333</v>
      </c>
      <c r="BP603" s="17" t="s">
        <v>5334</v>
      </c>
      <c r="BQ603" s="17"/>
    </row>
    <row r="604" spans="1:69" s="62" customFormat="1" ht="90" hidden="1" customHeight="1" x14ac:dyDescent="0.3">
      <c r="A604" s="32" t="s">
        <v>2392</v>
      </c>
      <c r="B604" s="35" t="s">
        <v>2416</v>
      </c>
      <c r="C604" s="100">
        <v>44183</v>
      </c>
      <c r="D604" s="100" t="s">
        <v>4288</v>
      </c>
      <c r="E604" s="32" t="s">
        <v>1032</v>
      </c>
      <c r="F604" s="86" t="s">
        <v>7945</v>
      </c>
      <c r="G604" s="35" t="s">
        <v>2309</v>
      </c>
      <c r="H604" s="35" t="s">
        <v>2427</v>
      </c>
      <c r="I604" s="35" t="s">
        <v>2725</v>
      </c>
      <c r="J604" s="35" t="s">
        <v>2724</v>
      </c>
      <c r="K604" s="33">
        <v>1</v>
      </c>
      <c r="L604" s="308">
        <v>44256</v>
      </c>
      <c r="M604" s="308">
        <v>44742</v>
      </c>
      <c r="N604" s="39">
        <f t="shared" si="23"/>
        <v>18</v>
      </c>
      <c r="O604" s="110">
        <v>0</v>
      </c>
      <c r="P604" s="17" t="s">
        <v>48</v>
      </c>
      <c r="Q604" s="17" t="s">
        <v>202</v>
      </c>
      <c r="R604" s="5" t="s">
        <v>7946</v>
      </c>
      <c r="S604" s="146">
        <f t="shared" si="22"/>
        <v>203</v>
      </c>
      <c r="T604" s="91" t="s">
        <v>937</v>
      </c>
      <c r="U604" s="91" t="s">
        <v>937</v>
      </c>
      <c r="V604" s="91" t="s">
        <v>937</v>
      </c>
      <c r="W604" s="91" t="s">
        <v>937</v>
      </c>
      <c r="X604" s="91" t="s">
        <v>937</v>
      </c>
      <c r="Y604" s="91" t="s">
        <v>937</v>
      </c>
      <c r="Z604" s="91" t="s">
        <v>937</v>
      </c>
      <c r="AA604" s="91" t="s">
        <v>937</v>
      </c>
      <c r="AB604" s="91" t="s">
        <v>937</v>
      </c>
      <c r="AC604" s="91" t="s">
        <v>937</v>
      </c>
      <c r="AD604" s="91" t="s">
        <v>937</v>
      </c>
      <c r="AE604" s="91" t="s">
        <v>937</v>
      </c>
      <c r="AF604" s="91" t="s">
        <v>937</v>
      </c>
      <c r="AG604" s="91" t="s">
        <v>937</v>
      </c>
      <c r="AH604" s="91" t="s">
        <v>937</v>
      </c>
      <c r="AI604" s="91" t="s">
        <v>937</v>
      </c>
      <c r="AJ604" s="91" t="s">
        <v>937</v>
      </c>
      <c r="AK604" s="5" t="s">
        <v>5067</v>
      </c>
      <c r="AL604" s="75" t="s">
        <v>2723</v>
      </c>
      <c r="AM604" s="5" t="s">
        <v>7947</v>
      </c>
      <c r="AN604" s="56" t="s">
        <v>4048</v>
      </c>
      <c r="AO604" s="5" t="s">
        <v>7948</v>
      </c>
      <c r="AP604" s="5" t="s">
        <v>4258</v>
      </c>
      <c r="AQ604" s="5" t="s">
        <v>7949</v>
      </c>
      <c r="AR604" s="5" t="s">
        <v>4300</v>
      </c>
      <c r="AS604" s="5" t="s">
        <v>7950</v>
      </c>
      <c r="AT604" s="93" t="s">
        <v>1153</v>
      </c>
      <c r="AU604" s="93" t="s">
        <v>4803</v>
      </c>
      <c r="AV604" s="93" t="s">
        <v>1153</v>
      </c>
      <c r="AW604" s="93" t="s">
        <v>4803</v>
      </c>
      <c r="AX604" s="93" t="s">
        <v>1153</v>
      </c>
      <c r="AY604" s="93" t="s">
        <v>4803</v>
      </c>
      <c r="AZ604" s="93" t="s">
        <v>1153</v>
      </c>
      <c r="BA604" s="93" t="s">
        <v>4803</v>
      </c>
      <c r="BB604" s="109" t="s">
        <v>957</v>
      </c>
      <c r="BC604" s="100">
        <v>44677</v>
      </c>
      <c r="BD604" s="33" t="s">
        <v>1808</v>
      </c>
      <c r="BE604" s="100">
        <v>44677</v>
      </c>
      <c r="BF604" s="65" t="s">
        <v>4355</v>
      </c>
      <c r="BG604" s="96" t="s">
        <v>1153</v>
      </c>
      <c r="BH604" s="8" t="s">
        <v>9247</v>
      </c>
      <c r="BI604" s="96" t="s">
        <v>9258</v>
      </c>
      <c r="BJ604" s="44" t="s">
        <v>4368</v>
      </c>
      <c r="BK604" s="104" t="s">
        <v>2581</v>
      </c>
      <c r="BL604" s="109" t="s">
        <v>4344</v>
      </c>
      <c r="BN604" s="17" t="s">
        <v>5209</v>
      </c>
      <c r="BO604" s="17" t="s">
        <v>5335</v>
      </c>
      <c r="BP604" s="17" t="s">
        <v>5336</v>
      </c>
      <c r="BQ604" s="17"/>
    </row>
    <row r="605" spans="1:69" s="62" customFormat="1" ht="90" hidden="1" customHeight="1" x14ac:dyDescent="0.3">
      <c r="A605" s="106" t="s">
        <v>2393</v>
      </c>
      <c r="B605" s="17" t="s">
        <v>2416</v>
      </c>
      <c r="C605" s="100">
        <v>44183</v>
      </c>
      <c r="D605" s="100" t="s">
        <v>4288</v>
      </c>
      <c r="E605" s="32" t="s">
        <v>1033</v>
      </c>
      <c r="F605" s="86" t="s">
        <v>7951</v>
      </c>
      <c r="G605" s="35" t="s">
        <v>2310</v>
      </c>
      <c r="H605" s="35" t="s">
        <v>7952</v>
      </c>
      <c r="I605" s="35" t="s">
        <v>2338</v>
      </c>
      <c r="J605" s="58" t="s">
        <v>2423</v>
      </c>
      <c r="K605" s="119">
        <v>1</v>
      </c>
      <c r="L605" s="308">
        <v>44242</v>
      </c>
      <c r="M605" s="308">
        <v>44372</v>
      </c>
      <c r="N605" s="39">
        <f t="shared" si="23"/>
        <v>19</v>
      </c>
      <c r="O605" s="105">
        <v>1</v>
      </c>
      <c r="P605" s="17" t="s">
        <v>202</v>
      </c>
      <c r="Q605" s="17" t="s">
        <v>2204</v>
      </c>
      <c r="R605" s="5" t="s">
        <v>7953</v>
      </c>
      <c r="S605" s="146">
        <f t="shared" si="22"/>
        <v>191</v>
      </c>
      <c r="T605" s="91" t="s">
        <v>937</v>
      </c>
      <c r="U605" s="91" t="s">
        <v>937</v>
      </c>
      <c r="V605" s="91" t="s">
        <v>937</v>
      </c>
      <c r="W605" s="91" t="s">
        <v>937</v>
      </c>
      <c r="X605" s="91" t="s">
        <v>937</v>
      </c>
      <c r="Y605" s="91" t="s">
        <v>937</v>
      </c>
      <c r="Z605" s="91" t="s">
        <v>937</v>
      </c>
      <c r="AA605" s="91" t="s">
        <v>937</v>
      </c>
      <c r="AB605" s="91" t="s">
        <v>937</v>
      </c>
      <c r="AC605" s="91" t="s">
        <v>937</v>
      </c>
      <c r="AD605" s="91" t="s">
        <v>937</v>
      </c>
      <c r="AE605" s="91" t="s">
        <v>937</v>
      </c>
      <c r="AF605" s="91" t="s">
        <v>937</v>
      </c>
      <c r="AG605" s="91" t="s">
        <v>937</v>
      </c>
      <c r="AH605" s="91" t="s">
        <v>937</v>
      </c>
      <c r="AI605" s="91" t="s">
        <v>937</v>
      </c>
      <c r="AJ605" s="91" t="s">
        <v>937</v>
      </c>
      <c r="AK605" s="5" t="s">
        <v>5067</v>
      </c>
      <c r="AL605" s="5" t="s">
        <v>7077</v>
      </c>
      <c r="AM605" s="5" t="s">
        <v>7954</v>
      </c>
      <c r="AN605" s="5" t="s">
        <v>2616</v>
      </c>
      <c r="AO605" s="5" t="s">
        <v>3788</v>
      </c>
      <c r="AP605" s="5" t="s">
        <v>1153</v>
      </c>
      <c r="AQ605" s="5" t="s">
        <v>3788</v>
      </c>
      <c r="AR605" s="5" t="s">
        <v>1153</v>
      </c>
      <c r="AS605" s="5" t="s">
        <v>3788</v>
      </c>
      <c r="AT605" s="5" t="s">
        <v>1153</v>
      </c>
      <c r="AU605" s="5" t="s">
        <v>3788</v>
      </c>
      <c r="AV605" s="5" t="s">
        <v>1153</v>
      </c>
      <c r="AW605" s="5" t="s">
        <v>3788</v>
      </c>
      <c r="AX605" s="5" t="s">
        <v>1153</v>
      </c>
      <c r="AY605" s="5" t="s">
        <v>3788</v>
      </c>
      <c r="AZ605" s="5" t="s">
        <v>1153</v>
      </c>
      <c r="BA605" s="5" t="s">
        <v>3788</v>
      </c>
      <c r="BB605" s="109" t="s">
        <v>781</v>
      </c>
      <c r="BC605" s="100">
        <v>44391</v>
      </c>
      <c r="BD605" s="33" t="s">
        <v>903</v>
      </c>
      <c r="BE605" s="104"/>
      <c r="BF605" s="61"/>
      <c r="BG605" s="61"/>
      <c r="BH605" s="61"/>
      <c r="BI605" s="61"/>
      <c r="BJ605" s="8" t="s">
        <v>956</v>
      </c>
      <c r="BK605" s="104"/>
      <c r="BL605" s="104"/>
      <c r="BN605" s="17" t="s">
        <v>5209</v>
      </c>
      <c r="BO605" s="17" t="s">
        <v>5337</v>
      </c>
      <c r="BP605" s="17"/>
      <c r="BQ605" s="17"/>
    </row>
    <row r="606" spans="1:69" s="62" customFormat="1" ht="90" hidden="1" customHeight="1" x14ac:dyDescent="0.3">
      <c r="A606" s="32" t="s">
        <v>2394</v>
      </c>
      <c r="B606" s="35" t="s">
        <v>2416</v>
      </c>
      <c r="C606" s="100">
        <v>44183</v>
      </c>
      <c r="D606" s="100" t="s">
        <v>4288</v>
      </c>
      <c r="E606" s="32" t="s">
        <v>1033</v>
      </c>
      <c r="F606" s="86" t="s">
        <v>7951</v>
      </c>
      <c r="G606" s="35" t="s">
        <v>2310</v>
      </c>
      <c r="H606" s="35" t="s">
        <v>4101</v>
      </c>
      <c r="I606" s="35" t="s">
        <v>4117</v>
      </c>
      <c r="J606" s="58" t="s">
        <v>2759</v>
      </c>
      <c r="K606" s="119">
        <v>1</v>
      </c>
      <c r="L606" s="308">
        <v>44249</v>
      </c>
      <c r="M606" s="308">
        <v>44456</v>
      </c>
      <c r="N606" s="39">
        <f t="shared" si="23"/>
        <v>30</v>
      </c>
      <c r="O606" s="107">
        <v>1</v>
      </c>
      <c r="P606" s="17" t="s">
        <v>202</v>
      </c>
      <c r="Q606" s="17"/>
      <c r="R606" s="5" t="s">
        <v>7955</v>
      </c>
      <c r="S606" s="146">
        <f t="shared" si="22"/>
        <v>192</v>
      </c>
      <c r="T606" s="91" t="s">
        <v>937</v>
      </c>
      <c r="U606" s="91" t="s">
        <v>937</v>
      </c>
      <c r="V606" s="91" t="s">
        <v>937</v>
      </c>
      <c r="W606" s="91" t="s">
        <v>937</v>
      </c>
      <c r="X606" s="91" t="s">
        <v>937</v>
      </c>
      <c r="Y606" s="91" t="s">
        <v>937</v>
      </c>
      <c r="Z606" s="91" t="s">
        <v>937</v>
      </c>
      <c r="AA606" s="91" t="s">
        <v>937</v>
      </c>
      <c r="AB606" s="91" t="s">
        <v>937</v>
      </c>
      <c r="AC606" s="91" t="s">
        <v>937</v>
      </c>
      <c r="AD606" s="91" t="s">
        <v>937</v>
      </c>
      <c r="AE606" s="91" t="s">
        <v>937</v>
      </c>
      <c r="AF606" s="91" t="s">
        <v>937</v>
      </c>
      <c r="AG606" s="91" t="s">
        <v>937</v>
      </c>
      <c r="AH606" s="91" t="s">
        <v>937</v>
      </c>
      <c r="AI606" s="91" t="s">
        <v>937</v>
      </c>
      <c r="AJ606" s="91" t="s">
        <v>937</v>
      </c>
      <c r="AK606" s="5" t="s">
        <v>5067</v>
      </c>
      <c r="AL606" s="5" t="s">
        <v>2739</v>
      </c>
      <c r="AM606" s="5" t="s">
        <v>9014</v>
      </c>
      <c r="AN606" s="5" t="s">
        <v>7956</v>
      </c>
      <c r="AO606" s="98" t="s">
        <v>7957</v>
      </c>
      <c r="AP606" s="5" t="s">
        <v>1153</v>
      </c>
      <c r="AQ606" s="5" t="s">
        <v>4127</v>
      </c>
      <c r="AR606" s="5" t="s">
        <v>1153</v>
      </c>
      <c r="AS606" s="5" t="s">
        <v>4127</v>
      </c>
      <c r="AT606" s="5" t="s">
        <v>1153</v>
      </c>
      <c r="AU606" s="5" t="s">
        <v>4127</v>
      </c>
      <c r="AV606" s="5" t="s">
        <v>1153</v>
      </c>
      <c r="AW606" s="5" t="s">
        <v>4127</v>
      </c>
      <c r="AX606" s="5" t="s">
        <v>1153</v>
      </c>
      <c r="AY606" s="5" t="s">
        <v>4127</v>
      </c>
      <c r="AZ606" s="5" t="s">
        <v>1153</v>
      </c>
      <c r="BA606" s="5" t="s">
        <v>4127</v>
      </c>
      <c r="BB606" s="109" t="s">
        <v>781</v>
      </c>
      <c r="BC606" s="100">
        <v>44481</v>
      </c>
      <c r="BD606" s="33" t="s">
        <v>903</v>
      </c>
      <c r="BE606" s="104"/>
      <c r="BF606" s="61"/>
      <c r="BG606" s="61"/>
      <c r="BH606" s="61"/>
      <c r="BI606" s="61"/>
      <c r="BJ606" s="8" t="s">
        <v>956</v>
      </c>
      <c r="BK606" s="104"/>
      <c r="BL606" s="104"/>
      <c r="BN606" s="17" t="s">
        <v>5209</v>
      </c>
      <c r="BO606" s="17" t="s">
        <v>5319</v>
      </c>
      <c r="BP606" s="17" t="s">
        <v>5337</v>
      </c>
      <c r="BQ606" s="17"/>
    </row>
    <row r="607" spans="1:69" s="62" customFormat="1" ht="90" hidden="1" customHeight="1" x14ac:dyDescent="0.3">
      <c r="A607" s="32" t="s">
        <v>2395</v>
      </c>
      <c r="B607" s="35" t="s">
        <v>2416</v>
      </c>
      <c r="C607" s="100">
        <v>44183</v>
      </c>
      <c r="D607" s="47" t="s">
        <v>4287</v>
      </c>
      <c r="E607" s="32" t="s">
        <v>1034</v>
      </c>
      <c r="F607" s="86" t="s">
        <v>7958</v>
      </c>
      <c r="G607" s="35" t="s">
        <v>2311</v>
      </c>
      <c r="H607" s="35" t="s">
        <v>2339</v>
      </c>
      <c r="I607" s="35" t="s">
        <v>2340</v>
      </c>
      <c r="J607" s="58" t="s">
        <v>2365</v>
      </c>
      <c r="K607" s="119">
        <v>1</v>
      </c>
      <c r="L607" s="308">
        <v>44242</v>
      </c>
      <c r="M607" s="308">
        <v>44530</v>
      </c>
      <c r="N607" s="39">
        <f t="shared" si="23"/>
        <v>42</v>
      </c>
      <c r="O607" s="107">
        <v>1</v>
      </c>
      <c r="P607" s="17" t="s">
        <v>202</v>
      </c>
      <c r="Q607" s="17"/>
      <c r="R607" s="5" t="s">
        <v>7959</v>
      </c>
      <c r="S607" s="146">
        <f t="shared" si="22"/>
        <v>177</v>
      </c>
      <c r="T607" s="91" t="s">
        <v>937</v>
      </c>
      <c r="U607" s="91" t="s">
        <v>937</v>
      </c>
      <c r="V607" s="91" t="s">
        <v>937</v>
      </c>
      <c r="W607" s="91" t="s">
        <v>937</v>
      </c>
      <c r="X607" s="91" t="s">
        <v>937</v>
      </c>
      <c r="Y607" s="91" t="s">
        <v>937</v>
      </c>
      <c r="Z607" s="91" t="s">
        <v>937</v>
      </c>
      <c r="AA607" s="91" t="s">
        <v>937</v>
      </c>
      <c r="AB607" s="91" t="s">
        <v>937</v>
      </c>
      <c r="AC607" s="91" t="s">
        <v>937</v>
      </c>
      <c r="AD607" s="91" t="s">
        <v>937</v>
      </c>
      <c r="AE607" s="91" t="s">
        <v>937</v>
      </c>
      <c r="AF607" s="91" t="s">
        <v>937</v>
      </c>
      <c r="AG607" s="91" t="s">
        <v>937</v>
      </c>
      <c r="AH607" s="91" t="s">
        <v>937</v>
      </c>
      <c r="AI607" s="91" t="s">
        <v>937</v>
      </c>
      <c r="AJ607" s="91" t="s">
        <v>937</v>
      </c>
      <c r="AK607" s="5" t="s">
        <v>5067</v>
      </c>
      <c r="AL607" s="5" t="s">
        <v>2740</v>
      </c>
      <c r="AM607" s="5" t="s">
        <v>9015</v>
      </c>
      <c r="AN607" s="5" t="s">
        <v>7960</v>
      </c>
      <c r="AO607" s="5" t="s">
        <v>7961</v>
      </c>
      <c r="AP607" s="5" t="s">
        <v>4227</v>
      </c>
      <c r="AQ607" s="5" t="s">
        <v>7962</v>
      </c>
      <c r="AR607" s="5" t="s">
        <v>1153</v>
      </c>
      <c r="AS607" s="5" t="s">
        <v>4277</v>
      </c>
      <c r="AT607" s="5" t="s">
        <v>1153</v>
      </c>
      <c r="AU607" s="5" t="s">
        <v>4277</v>
      </c>
      <c r="AV607" s="5" t="s">
        <v>1153</v>
      </c>
      <c r="AW607" s="5" t="s">
        <v>4277</v>
      </c>
      <c r="AX607" s="5" t="s">
        <v>1153</v>
      </c>
      <c r="AY607" s="5" t="s">
        <v>4277</v>
      </c>
      <c r="AZ607" s="5" t="s">
        <v>1153</v>
      </c>
      <c r="BA607" s="5" t="s">
        <v>4277</v>
      </c>
      <c r="BB607" s="109" t="s">
        <v>781</v>
      </c>
      <c r="BC607" s="100">
        <v>44576</v>
      </c>
      <c r="BD607" s="33" t="s">
        <v>903</v>
      </c>
      <c r="BE607" s="104"/>
      <c r="BF607" s="61"/>
      <c r="BG607" s="61"/>
      <c r="BH607" s="61"/>
      <c r="BI607" s="61"/>
      <c r="BJ607" s="8" t="s">
        <v>956</v>
      </c>
      <c r="BK607" s="104"/>
      <c r="BL607" s="104"/>
      <c r="BN607" s="17" t="s">
        <v>5209</v>
      </c>
      <c r="BO607" s="17" t="s">
        <v>5319</v>
      </c>
      <c r="BP607" s="17" t="s">
        <v>5338</v>
      </c>
      <c r="BQ607" s="17"/>
    </row>
    <row r="608" spans="1:69" s="62" customFormat="1" ht="90" hidden="1" customHeight="1" x14ac:dyDescent="0.3">
      <c r="A608" s="32" t="s">
        <v>2396</v>
      </c>
      <c r="B608" s="35" t="s">
        <v>2416</v>
      </c>
      <c r="C608" s="100">
        <v>44183</v>
      </c>
      <c r="D608" s="100" t="s">
        <v>4288</v>
      </c>
      <c r="E608" s="32" t="s">
        <v>1035</v>
      </c>
      <c r="F608" s="86" t="s">
        <v>7963</v>
      </c>
      <c r="G608" s="35" t="s">
        <v>2428</v>
      </c>
      <c r="H608" s="35" t="s">
        <v>2341</v>
      </c>
      <c r="I608" s="35" t="s">
        <v>2342</v>
      </c>
      <c r="J608" s="35" t="s">
        <v>2366</v>
      </c>
      <c r="K608" s="119">
        <v>1</v>
      </c>
      <c r="L608" s="308">
        <v>44263</v>
      </c>
      <c r="M608" s="308">
        <v>44530</v>
      </c>
      <c r="N608" s="39">
        <f t="shared" si="23"/>
        <v>39</v>
      </c>
      <c r="O608" s="107">
        <v>1</v>
      </c>
      <c r="P608" s="17" t="s">
        <v>202</v>
      </c>
      <c r="Q608" s="17"/>
      <c r="R608" s="5" t="s">
        <v>7964</v>
      </c>
      <c r="S608" s="146">
        <f t="shared" si="22"/>
        <v>173</v>
      </c>
      <c r="T608" s="91" t="s">
        <v>937</v>
      </c>
      <c r="U608" s="91" t="s">
        <v>937</v>
      </c>
      <c r="V608" s="91" t="s">
        <v>937</v>
      </c>
      <c r="W608" s="91" t="s">
        <v>937</v>
      </c>
      <c r="X608" s="91" t="s">
        <v>937</v>
      </c>
      <c r="Y608" s="91" t="s">
        <v>937</v>
      </c>
      <c r="Z608" s="91" t="s">
        <v>937</v>
      </c>
      <c r="AA608" s="91" t="s">
        <v>937</v>
      </c>
      <c r="AB608" s="91" t="s">
        <v>937</v>
      </c>
      <c r="AC608" s="91" t="s">
        <v>937</v>
      </c>
      <c r="AD608" s="91" t="s">
        <v>937</v>
      </c>
      <c r="AE608" s="91" t="s">
        <v>937</v>
      </c>
      <c r="AF608" s="91" t="s">
        <v>937</v>
      </c>
      <c r="AG608" s="91" t="s">
        <v>937</v>
      </c>
      <c r="AH608" s="91" t="s">
        <v>937</v>
      </c>
      <c r="AI608" s="91" t="s">
        <v>937</v>
      </c>
      <c r="AJ608" s="91" t="s">
        <v>937</v>
      </c>
      <c r="AK608" s="5" t="s">
        <v>5067</v>
      </c>
      <c r="AL608" s="5" t="s">
        <v>2741</v>
      </c>
      <c r="AM608" s="5" t="s">
        <v>9016</v>
      </c>
      <c r="AN608" s="5" t="s">
        <v>7965</v>
      </c>
      <c r="AO608" s="5" t="s">
        <v>7966</v>
      </c>
      <c r="AP608" s="5" t="s">
        <v>9017</v>
      </c>
      <c r="AQ608" s="5" t="s">
        <v>7967</v>
      </c>
      <c r="AR608" s="5" t="s">
        <v>1153</v>
      </c>
      <c r="AS608" s="5" t="s">
        <v>4277</v>
      </c>
      <c r="AT608" s="5" t="s">
        <v>1153</v>
      </c>
      <c r="AU608" s="5" t="s">
        <v>4277</v>
      </c>
      <c r="AV608" s="5" t="s">
        <v>1153</v>
      </c>
      <c r="AW608" s="5" t="s">
        <v>4277</v>
      </c>
      <c r="AX608" s="5" t="s">
        <v>1153</v>
      </c>
      <c r="AY608" s="5" t="s">
        <v>4277</v>
      </c>
      <c r="AZ608" s="5" t="s">
        <v>1153</v>
      </c>
      <c r="BA608" s="5" t="s">
        <v>4277</v>
      </c>
      <c r="BB608" s="109" t="s">
        <v>781</v>
      </c>
      <c r="BC608" s="100">
        <v>44576</v>
      </c>
      <c r="BD608" s="33" t="s">
        <v>903</v>
      </c>
      <c r="BE608" s="104"/>
      <c r="BF608" s="61"/>
      <c r="BG608" s="61"/>
      <c r="BH608" s="61"/>
      <c r="BI608" s="61"/>
      <c r="BJ608" s="8" t="s">
        <v>956</v>
      </c>
      <c r="BK608" s="104"/>
      <c r="BL608" s="104"/>
      <c r="BN608" s="17" t="s">
        <v>5339</v>
      </c>
      <c r="BO608" s="17" t="s">
        <v>5319</v>
      </c>
      <c r="BP608" s="17" t="s">
        <v>5340</v>
      </c>
      <c r="BQ608" s="17"/>
    </row>
    <row r="609" spans="1:69" s="62" customFormat="1" ht="90" hidden="1" customHeight="1" x14ac:dyDescent="0.3">
      <c r="A609" s="32" t="s">
        <v>2397</v>
      </c>
      <c r="B609" s="35" t="s">
        <v>2416</v>
      </c>
      <c r="C609" s="100">
        <v>44183</v>
      </c>
      <c r="D609" s="100" t="s">
        <v>4288</v>
      </c>
      <c r="E609" s="32" t="s">
        <v>1036</v>
      </c>
      <c r="F609" s="86" t="s">
        <v>7968</v>
      </c>
      <c r="G609" s="35" t="s">
        <v>2312</v>
      </c>
      <c r="H609" s="35" t="s">
        <v>2343</v>
      </c>
      <c r="I609" s="35" t="s">
        <v>4230</v>
      </c>
      <c r="J609" s="58" t="s">
        <v>2794</v>
      </c>
      <c r="K609" s="33">
        <v>1</v>
      </c>
      <c r="L609" s="308">
        <v>44228</v>
      </c>
      <c r="M609" s="308">
        <v>44696</v>
      </c>
      <c r="N609" s="39">
        <f t="shared" si="23"/>
        <v>15</v>
      </c>
      <c r="O609" s="107">
        <v>1</v>
      </c>
      <c r="P609" s="17" t="s">
        <v>758</v>
      </c>
      <c r="Q609" s="17" t="s">
        <v>2548</v>
      </c>
      <c r="R609" s="5" t="s">
        <v>7969</v>
      </c>
      <c r="S609" s="146">
        <f t="shared" si="22"/>
        <v>291</v>
      </c>
      <c r="T609" s="91" t="s">
        <v>937</v>
      </c>
      <c r="U609" s="91" t="s">
        <v>937</v>
      </c>
      <c r="V609" s="91" t="s">
        <v>937</v>
      </c>
      <c r="W609" s="91" t="s">
        <v>937</v>
      </c>
      <c r="X609" s="91" t="s">
        <v>937</v>
      </c>
      <c r="Y609" s="91" t="s">
        <v>937</v>
      </c>
      <c r="Z609" s="91" t="s">
        <v>937</v>
      </c>
      <c r="AA609" s="91" t="s">
        <v>937</v>
      </c>
      <c r="AB609" s="91" t="s">
        <v>937</v>
      </c>
      <c r="AC609" s="91" t="s">
        <v>937</v>
      </c>
      <c r="AD609" s="91" t="s">
        <v>937</v>
      </c>
      <c r="AE609" s="91" t="s">
        <v>937</v>
      </c>
      <c r="AF609" s="91" t="s">
        <v>937</v>
      </c>
      <c r="AG609" s="91" t="s">
        <v>937</v>
      </c>
      <c r="AH609" s="91" t="s">
        <v>937</v>
      </c>
      <c r="AI609" s="91" t="s">
        <v>937</v>
      </c>
      <c r="AJ609" s="91" t="s">
        <v>937</v>
      </c>
      <c r="AK609" s="5" t="s">
        <v>5067</v>
      </c>
      <c r="AL609" s="5" t="s">
        <v>2742</v>
      </c>
      <c r="AM609" s="98" t="s">
        <v>7970</v>
      </c>
      <c r="AN609" s="5" t="s">
        <v>7971</v>
      </c>
      <c r="AO609" s="98" t="s">
        <v>7972</v>
      </c>
      <c r="AP609" s="5" t="s">
        <v>9018</v>
      </c>
      <c r="AQ609" s="98" t="s">
        <v>7973</v>
      </c>
      <c r="AR609" s="5" t="s">
        <v>1153</v>
      </c>
      <c r="AS609" s="5" t="s">
        <v>4278</v>
      </c>
      <c r="AT609" s="5" t="s">
        <v>1153</v>
      </c>
      <c r="AU609" s="5" t="s">
        <v>4278</v>
      </c>
      <c r="AV609" s="5" t="s">
        <v>1153</v>
      </c>
      <c r="AW609" s="5" t="s">
        <v>4278</v>
      </c>
      <c r="AX609" s="5" t="s">
        <v>1153</v>
      </c>
      <c r="AY609" s="5" t="s">
        <v>4278</v>
      </c>
      <c r="AZ609" s="5" t="s">
        <v>1153</v>
      </c>
      <c r="BA609" s="5" t="s">
        <v>4278</v>
      </c>
      <c r="BB609" s="109" t="s">
        <v>3062</v>
      </c>
      <c r="BC609" s="100">
        <v>44575</v>
      </c>
      <c r="BD609" s="33" t="s">
        <v>903</v>
      </c>
      <c r="BE609" s="104"/>
      <c r="BF609" s="61"/>
      <c r="BG609" s="61"/>
      <c r="BH609" s="61"/>
      <c r="BI609" s="61"/>
      <c r="BJ609" s="8" t="s">
        <v>956</v>
      </c>
      <c r="BK609" s="104"/>
      <c r="BL609" s="104"/>
      <c r="BN609" s="17" t="s">
        <v>5213</v>
      </c>
      <c r="BO609" s="17" t="s">
        <v>5326</v>
      </c>
      <c r="BP609" s="17" t="s">
        <v>5341</v>
      </c>
      <c r="BQ609" s="17"/>
    </row>
    <row r="610" spans="1:69" s="62" customFormat="1" ht="90" hidden="1" customHeight="1" x14ac:dyDescent="0.3">
      <c r="A610" s="32" t="s">
        <v>2398</v>
      </c>
      <c r="B610" s="35" t="s">
        <v>2416</v>
      </c>
      <c r="C610" s="100">
        <v>44183</v>
      </c>
      <c r="D610" s="100" t="s">
        <v>4288</v>
      </c>
      <c r="E610" s="32" t="s">
        <v>1036</v>
      </c>
      <c r="F610" s="86" t="s">
        <v>7974</v>
      </c>
      <c r="G610" s="35" t="s">
        <v>2313</v>
      </c>
      <c r="H610" s="35" t="s">
        <v>7975</v>
      </c>
      <c r="I610" s="35" t="s">
        <v>4229</v>
      </c>
      <c r="J610" s="58" t="s">
        <v>2424</v>
      </c>
      <c r="K610" s="33">
        <v>1</v>
      </c>
      <c r="L610" s="308">
        <v>44228</v>
      </c>
      <c r="M610" s="308">
        <v>44561</v>
      </c>
      <c r="N610" s="39">
        <f t="shared" si="23"/>
        <v>48</v>
      </c>
      <c r="O610" s="107">
        <v>1</v>
      </c>
      <c r="P610" s="17" t="s">
        <v>2204</v>
      </c>
      <c r="Q610" s="17" t="s">
        <v>116</v>
      </c>
      <c r="R610" s="5" t="s">
        <v>7976</v>
      </c>
      <c r="S610" s="146">
        <f t="shared" si="22"/>
        <v>207</v>
      </c>
      <c r="T610" s="91" t="s">
        <v>937</v>
      </c>
      <c r="U610" s="91" t="s">
        <v>937</v>
      </c>
      <c r="V610" s="91" t="s">
        <v>937</v>
      </c>
      <c r="W610" s="91" t="s">
        <v>937</v>
      </c>
      <c r="X610" s="91" t="s">
        <v>937</v>
      </c>
      <c r="Y610" s="91" t="s">
        <v>937</v>
      </c>
      <c r="Z610" s="91" t="s">
        <v>937</v>
      </c>
      <c r="AA610" s="91" t="s">
        <v>937</v>
      </c>
      <c r="AB610" s="91" t="s">
        <v>937</v>
      </c>
      <c r="AC610" s="91" t="s">
        <v>937</v>
      </c>
      <c r="AD610" s="91" t="s">
        <v>937</v>
      </c>
      <c r="AE610" s="91" t="s">
        <v>937</v>
      </c>
      <c r="AF610" s="91" t="s">
        <v>937</v>
      </c>
      <c r="AG610" s="91" t="s">
        <v>937</v>
      </c>
      <c r="AH610" s="91" t="s">
        <v>937</v>
      </c>
      <c r="AI610" s="91" t="s">
        <v>937</v>
      </c>
      <c r="AJ610" s="91" t="s">
        <v>937</v>
      </c>
      <c r="AK610" s="5" t="s">
        <v>5067</v>
      </c>
      <c r="AL610" s="5" t="s">
        <v>2743</v>
      </c>
      <c r="AM610" s="5" t="s">
        <v>7977</v>
      </c>
      <c r="AN610" s="5" t="s">
        <v>7978</v>
      </c>
      <c r="AO610" s="5" t="s">
        <v>7979</v>
      </c>
      <c r="AP610" s="5" t="s">
        <v>9019</v>
      </c>
      <c r="AQ610" s="5" t="s">
        <v>7980</v>
      </c>
      <c r="AR610" s="5" t="s">
        <v>1153</v>
      </c>
      <c r="AS610" s="5" t="s">
        <v>4277</v>
      </c>
      <c r="AT610" s="5" t="s">
        <v>1153</v>
      </c>
      <c r="AU610" s="5" t="s">
        <v>4277</v>
      </c>
      <c r="AV610" s="5" t="s">
        <v>1153</v>
      </c>
      <c r="AW610" s="5" t="s">
        <v>4277</v>
      </c>
      <c r="AX610" s="5" t="s">
        <v>1153</v>
      </c>
      <c r="AY610" s="5" t="s">
        <v>4277</v>
      </c>
      <c r="AZ610" s="5" t="s">
        <v>1153</v>
      </c>
      <c r="BA610" s="5" t="s">
        <v>4277</v>
      </c>
      <c r="BB610" s="109" t="s">
        <v>781</v>
      </c>
      <c r="BC610" s="100">
        <v>44575</v>
      </c>
      <c r="BD610" s="33" t="s">
        <v>903</v>
      </c>
      <c r="BE610" s="104"/>
      <c r="BF610" s="61"/>
      <c r="BG610" s="61"/>
      <c r="BH610" s="61"/>
      <c r="BI610" s="61"/>
      <c r="BJ610" s="8" t="s">
        <v>956</v>
      </c>
      <c r="BK610" s="104"/>
      <c r="BL610" s="104"/>
      <c r="BN610" s="17" t="s">
        <v>5213</v>
      </c>
      <c r="BO610" s="17" t="s">
        <v>5326</v>
      </c>
      <c r="BP610" s="17" t="s">
        <v>5341</v>
      </c>
      <c r="BQ610" s="17"/>
    </row>
    <row r="611" spans="1:69" s="62" customFormat="1" ht="90" hidden="1" customHeight="1" x14ac:dyDescent="0.3">
      <c r="A611" s="32" t="s">
        <v>2399</v>
      </c>
      <c r="B611" s="35" t="s">
        <v>2416</v>
      </c>
      <c r="C611" s="100">
        <v>44183</v>
      </c>
      <c r="D611" s="100" t="s">
        <v>4288</v>
      </c>
      <c r="E611" s="32" t="s">
        <v>1061</v>
      </c>
      <c r="F611" s="86" t="s">
        <v>7981</v>
      </c>
      <c r="G611" s="35" t="s">
        <v>4102</v>
      </c>
      <c r="H611" s="35" t="s">
        <v>2344</v>
      </c>
      <c r="I611" s="35" t="s">
        <v>4118</v>
      </c>
      <c r="J611" s="58" t="s">
        <v>2367</v>
      </c>
      <c r="K611" s="33">
        <v>1</v>
      </c>
      <c r="L611" s="308">
        <v>44256</v>
      </c>
      <c r="M611" s="308">
        <v>44561</v>
      </c>
      <c r="N611" s="39">
        <f t="shared" si="23"/>
        <v>44</v>
      </c>
      <c r="O611" s="107">
        <v>1</v>
      </c>
      <c r="P611" s="17" t="s">
        <v>2204</v>
      </c>
      <c r="Q611" s="17" t="s">
        <v>15</v>
      </c>
      <c r="R611" s="5" t="s">
        <v>7982</v>
      </c>
      <c r="S611" s="146">
        <f t="shared" si="22"/>
        <v>300</v>
      </c>
      <c r="T611" s="91" t="s">
        <v>937</v>
      </c>
      <c r="U611" s="91" t="s">
        <v>937</v>
      </c>
      <c r="V611" s="91" t="s">
        <v>937</v>
      </c>
      <c r="W611" s="91" t="s">
        <v>937</v>
      </c>
      <c r="X611" s="91" t="s">
        <v>937</v>
      </c>
      <c r="Y611" s="91" t="s">
        <v>937</v>
      </c>
      <c r="Z611" s="91" t="s">
        <v>937</v>
      </c>
      <c r="AA611" s="91" t="s">
        <v>937</v>
      </c>
      <c r="AB611" s="91" t="s">
        <v>937</v>
      </c>
      <c r="AC611" s="91" t="s">
        <v>937</v>
      </c>
      <c r="AD611" s="91" t="s">
        <v>937</v>
      </c>
      <c r="AE611" s="91" t="s">
        <v>937</v>
      </c>
      <c r="AF611" s="91" t="s">
        <v>937</v>
      </c>
      <c r="AG611" s="91" t="s">
        <v>937</v>
      </c>
      <c r="AH611" s="91" t="s">
        <v>937</v>
      </c>
      <c r="AI611" s="91" t="s">
        <v>937</v>
      </c>
      <c r="AJ611" s="91" t="s">
        <v>937</v>
      </c>
      <c r="AK611" s="5" t="s">
        <v>5067</v>
      </c>
      <c r="AL611" s="5" t="s">
        <v>2744</v>
      </c>
      <c r="AM611" s="5" t="s">
        <v>7983</v>
      </c>
      <c r="AN611" s="5" t="s">
        <v>7984</v>
      </c>
      <c r="AO611" s="5" t="s">
        <v>7985</v>
      </c>
      <c r="AP611" s="5" t="s">
        <v>1153</v>
      </c>
      <c r="AQ611" s="5" t="s">
        <v>4280</v>
      </c>
      <c r="AR611" s="5" t="s">
        <v>1153</v>
      </c>
      <c r="AS611" s="5" t="s">
        <v>4280</v>
      </c>
      <c r="AT611" s="5" t="s">
        <v>1153</v>
      </c>
      <c r="AU611" s="5" t="s">
        <v>4280</v>
      </c>
      <c r="AV611" s="5" t="s">
        <v>1153</v>
      </c>
      <c r="AW611" s="5" t="s">
        <v>4280</v>
      </c>
      <c r="AX611" s="5" t="s">
        <v>1153</v>
      </c>
      <c r="AY611" s="5" t="s">
        <v>4280</v>
      </c>
      <c r="AZ611" s="5" t="s">
        <v>1153</v>
      </c>
      <c r="BA611" s="5" t="s">
        <v>4280</v>
      </c>
      <c r="BB611" s="109" t="s">
        <v>3062</v>
      </c>
      <c r="BC611" s="100">
        <v>44487</v>
      </c>
      <c r="BD611" s="33" t="s">
        <v>903</v>
      </c>
      <c r="BE611" s="104"/>
      <c r="BF611" s="61"/>
      <c r="BG611" s="61"/>
      <c r="BH611" s="61"/>
      <c r="BI611" s="61"/>
      <c r="BJ611" s="8" t="s">
        <v>956</v>
      </c>
      <c r="BK611" s="104"/>
      <c r="BL611" s="104"/>
      <c r="BN611" s="17" t="s">
        <v>5213</v>
      </c>
      <c r="BO611" s="17" t="s">
        <v>5342</v>
      </c>
      <c r="BP611" s="17" t="s">
        <v>5343</v>
      </c>
      <c r="BQ611" s="17"/>
    </row>
    <row r="612" spans="1:69" s="62" customFormat="1" ht="90" hidden="1" customHeight="1" x14ac:dyDescent="0.3">
      <c r="A612" s="32" t="s">
        <v>2400</v>
      </c>
      <c r="B612" s="35" t="s">
        <v>2416</v>
      </c>
      <c r="C612" s="100">
        <v>44183</v>
      </c>
      <c r="D612" s="100" t="s">
        <v>4288</v>
      </c>
      <c r="E612" s="32" t="s">
        <v>1062</v>
      </c>
      <c r="F612" s="86" t="s">
        <v>7986</v>
      </c>
      <c r="G612" s="35" t="s">
        <v>4103</v>
      </c>
      <c r="H612" s="35" t="s">
        <v>2345</v>
      </c>
      <c r="I612" s="35" t="s">
        <v>4119</v>
      </c>
      <c r="J612" s="58" t="s">
        <v>2368</v>
      </c>
      <c r="K612" s="33">
        <v>4</v>
      </c>
      <c r="L612" s="308">
        <v>44256</v>
      </c>
      <c r="M612" s="308">
        <v>44407</v>
      </c>
      <c r="N612" s="39">
        <f t="shared" si="23"/>
        <v>22</v>
      </c>
      <c r="O612" s="107">
        <v>4</v>
      </c>
      <c r="P612" s="17" t="s">
        <v>2204</v>
      </c>
      <c r="Q612" s="17" t="s">
        <v>2411</v>
      </c>
      <c r="R612" s="5" t="s">
        <v>7987</v>
      </c>
      <c r="S612" s="146">
        <f t="shared" si="22"/>
        <v>265</v>
      </c>
      <c r="T612" s="91" t="s">
        <v>937</v>
      </c>
      <c r="U612" s="91" t="s">
        <v>937</v>
      </c>
      <c r="V612" s="91" t="s">
        <v>937</v>
      </c>
      <c r="W612" s="91" t="s">
        <v>937</v>
      </c>
      <c r="X612" s="91" t="s">
        <v>937</v>
      </c>
      <c r="Y612" s="91" t="s">
        <v>937</v>
      </c>
      <c r="Z612" s="91" t="s">
        <v>937</v>
      </c>
      <c r="AA612" s="91" t="s">
        <v>937</v>
      </c>
      <c r="AB612" s="91" t="s">
        <v>937</v>
      </c>
      <c r="AC612" s="91" t="s">
        <v>937</v>
      </c>
      <c r="AD612" s="91" t="s">
        <v>937</v>
      </c>
      <c r="AE612" s="91" t="s">
        <v>937</v>
      </c>
      <c r="AF612" s="91" t="s">
        <v>937</v>
      </c>
      <c r="AG612" s="91" t="s">
        <v>937</v>
      </c>
      <c r="AH612" s="91" t="s">
        <v>937</v>
      </c>
      <c r="AI612" s="91" t="s">
        <v>937</v>
      </c>
      <c r="AJ612" s="91" t="s">
        <v>937</v>
      </c>
      <c r="AK612" s="5" t="s">
        <v>5067</v>
      </c>
      <c r="AL612" s="5" t="s">
        <v>2745</v>
      </c>
      <c r="AM612" s="5" t="s">
        <v>7988</v>
      </c>
      <c r="AN612" s="5" t="s">
        <v>7989</v>
      </c>
      <c r="AO612" s="5" t="s">
        <v>7990</v>
      </c>
      <c r="AP612" s="5" t="s">
        <v>1153</v>
      </c>
      <c r="AQ612" s="5" t="s">
        <v>4127</v>
      </c>
      <c r="AR612" s="5" t="s">
        <v>1153</v>
      </c>
      <c r="AS612" s="5" t="s">
        <v>4127</v>
      </c>
      <c r="AT612" s="5" t="s">
        <v>1153</v>
      </c>
      <c r="AU612" s="5" t="s">
        <v>4127</v>
      </c>
      <c r="AV612" s="5" t="s">
        <v>1153</v>
      </c>
      <c r="AW612" s="5" t="s">
        <v>4127</v>
      </c>
      <c r="AX612" s="5" t="s">
        <v>1153</v>
      </c>
      <c r="AY612" s="5" t="s">
        <v>4127</v>
      </c>
      <c r="AZ612" s="5" t="s">
        <v>1153</v>
      </c>
      <c r="BA612" s="5" t="s">
        <v>4127</v>
      </c>
      <c r="BB612" s="109" t="s">
        <v>781</v>
      </c>
      <c r="BC612" s="100">
        <v>44480</v>
      </c>
      <c r="BD612" s="33" t="s">
        <v>903</v>
      </c>
      <c r="BE612" s="104"/>
      <c r="BF612" s="61"/>
      <c r="BG612" s="61"/>
      <c r="BH612" s="61"/>
      <c r="BI612" s="61"/>
      <c r="BJ612" s="8" t="s">
        <v>956</v>
      </c>
      <c r="BK612" s="104"/>
      <c r="BL612" s="104"/>
      <c r="BN612" s="17" t="s">
        <v>5213</v>
      </c>
      <c r="BO612" s="17" t="s">
        <v>5344</v>
      </c>
      <c r="BP612" s="17" t="s">
        <v>5345</v>
      </c>
      <c r="BQ612" s="17"/>
    </row>
    <row r="613" spans="1:69" s="62" customFormat="1" ht="90" hidden="1" customHeight="1" x14ac:dyDescent="0.3">
      <c r="A613" s="32" t="s">
        <v>2401</v>
      </c>
      <c r="B613" s="35" t="s">
        <v>2416</v>
      </c>
      <c r="C613" s="100">
        <v>44183</v>
      </c>
      <c r="D613" s="47" t="s">
        <v>4377</v>
      </c>
      <c r="E613" s="32" t="s">
        <v>1063</v>
      </c>
      <c r="F613" s="86" t="s">
        <v>7991</v>
      </c>
      <c r="G613" s="35" t="s">
        <v>4104</v>
      </c>
      <c r="H613" s="35" t="s">
        <v>4105</v>
      </c>
      <c r="I613" s="35" t="s">
        <v>2346</v>
      </c>
      <c r="J613" s="58" t="s">
        <v>2369</v>
      </c>
      <c r="K613" s="33">
        <v>2</v>
      </c>
      <c r="L613" s="308">
        <v>44228</v>
      </c>
      <c r="M613" s="308">
        <v>44545</v>
      </c>
      <c r="N613" s="39">
        <f t="shared" si="23"/>
        <v>46</v>
      </c>
      <c r="O613" s="107">
        <v>2</v>
      </c>
      <c r="P613" s="17" t="s">
        <v>758</v>
      </c>
      <c r="Q613" s="17" t="s">
        <v>2546</v>
      </c>
      <c r="R613" s="5" t="s">
        <v>7992</v>
      </c>
      <c r="S613" s="146">
        <f t="shared" si="22"/>
        <v>332</v>
      </c>
      <c r="T613" s="91" t="s">
        <v>937</v>
      </c>
      <c r="U613" s="91" t="s">
        <v>937</v>
      </c>
      <c r="V613" s="91" t="s">
        <v>937</v>
      </c>
      <c r="W613" s="91" t="s">
        <v>937</v>
      </c>
      <c r="X613" s="91" t="s">
        <v>937</v>
      </c>
      <c r="Y613" s="91" t="s">
        <v>937</v>
      </c>
      <c r="Z613" s="91" t="s">
        <v>937</v>
      </c>
      <c r="AA613" s="91" t="s">
        <v>937</v>
      </c>
      <c r="AB613" s="91" t="s">
        <v>937</v>
      </c>
      <c r="AC613" s="91" t="s">
        <v>937</v>
      </c>
      <c r="AD613" s="91" t="s">
        <v>937</v>
      </c>
      <c r="AE613" s="91" t="s">
        <v>937</v>
      </c>
      <c r="AF613" s="91" t="s">
        <v>937</v>
      </c>
      <c r="AG613" s="91" t="s">
        <v>937</v>
      </c>
      <c r="AH613" s="91" t="s">
        <v>937</v>
      </c>
      <c r="AI613" s="91" t="s">
        <v>937</v>
      </c>
      <c r="AJ613" s="91" t="s">
        <v>937</v>
      </c>
      <c r="AK613" s="5" t="s">
        <v>5067</v>
      </c>
      <c r="AL613" s="5" t="s">
        <v>2746</v>
      </c>
      <c r="AM613" s="5" t="s">
        <v>7993</v>
      </c>
      <c r="AN613" s="5" t="s">
        <v>7994</v>
      </c>
      <c r="AO613" s="98" t="s">
        <v>7995</v>
      </c>
      <c r="AP613" s="5" t="s">
        <v>1153</v>
      </c>
      <c r="AQ613" s="5" t="s">
        <v>4280</v>
      </c>
      <c r="AR613" s="5" t="s">
        <v>1153</v>
      </c>
      <c r="AS613" s="5" t="s">
        <v>4280</v>
      </c>
      <c r="AT613" s="5" t="s">
        <v>1153</v>
      </c>
      <c r="AU613" s="5" t="s">
        <v>4280</v>
      </c>
      <c r="AV613" s="5" t="s">
        <v>1153</v>
      </c>
      <c r="AW613" s="5" t="s">
        <v>4280</v>
      </c>
      <c r="AX613" s="5" t="s">
        <v>1153</v>
      </c>
      <c r="AY613" s="5" t="s">
        <v>4280</v>
      </c>
      <c r="AZ613" s="5" t="s">
        <v>1153</v>
      </c>
      <c r="BA613" s="5" t="s">
        <v>4280</v>
      </c>
      <c r="BB613" s="109" t="s">
        <v>3062</v>
      </c>
      <c r="BC613" s="100">
        <v>44480</v>
      </c>
      <c r="BD613" s="33" t="s">
        <v>903</v>
      </c>
      <c r="BE613" s="104"/>
      <c r="BF613" s="61"/>
      <c r="BG613" s="61"/>
      <c r="BH613" s="61"/>
      <c r="BI613" s="61"/>
      <c r="BJ613" s="8" t="s">
        <v>956</v>
      </c>
      <c r="BK613" s="104"/>
      <c r="BL613" s="104"/>
      <c r="BN613" s="17" t="s">
        <v>5213</v>
      </c>
      <c r="BO613" s="159" t="s">
        <v>5214</v>
      </c>
      <c r="BP613" s="17"/>
      <c r="BQ613" s="17"/>
    </row>
    <row r="614" spans="1:69" s="62" customFormat="1" ht="90" hidden="1" customHeight="1" x14ac:dyDescent="0.3">
      <c r="A614" s="32" t="s">
        <v>2402</v>
      </c>
      <c r="B614" s="35" t="s">
        <v>2416</v>
      </c>
      <c r="C614" s="100">
        <v>44183</v>
      </c>
      <c r="D614" s="47" t="s">
        <v>4377</v>
      </c>
      <c r="E614" s="36" t="s">
        <v>1064</v>
      </c>
      <c r="F614" s="86" t="s">
        <v>7996</v>
      </c>
      <c r="G614" s="35" t="s">
        <v>4222</v>
      </c>
      <c r="H614" s="35" t="s">
        <v>2347</v>
      </c>
      <c r="I614" s="35" t="s">
        <v>2348</v>
      </c>
      <c r="J614" s="35" t="s">
        <v>1245</v>
      </c>
      <c r="K614" s="221">
        <v>3</v>
      </c>
      <c r="L614" s="308">
        <v>44215</v>
      </c>
      <c r="M614" s="308">
        <v>44561</v>
      </c>
      <c r="N614" s="39">
        <f t="shared" si="23"/>
        <v>50</v>
      </c>
      <c r="O614" s="110">
        <v>1</v>
      </c>
      <c r="P614" s="17" t="s">
        <v>15</v>
      </c>
      <c r="Q614" s="17" t="s">
        <v>2407</v>
      </c>
      <c r="R614" s="5" t="s">
        <v>7997</v>
      </c>
      <c r="S614" s="146">
        <f t="shared" si="22"/>
        <v>179</v>
      </c>
      <c r="T614" s="91" t="s">
        <v>937</v>
      </c>
      <c r="U614" s="91" t="s">
        <v>937</v>
      </c>
      <c r="V614" s="91" t="s">
        <v>937</v>
      </c>
      <c r="W614" s="91" t="s">
        <v>937</v>
      </c>
      <c r="X614" s="91" t="s">
        <v>937</v>
      </c>
      <c r="Y614" s="91" t="s">
        <v>937</v>
      </c>
      <c r="Z614" s="91" t="s">
        <v>937</v>
      </c>
      <c r="AA614" s="91" t="s">
        <v>937</v>
      </c>
      <c r="AB614" s="91" t="s">
        <v>937</v>
      </c>
      <c r="AC614" s="91" t="s">
        <v>937</v>
      </c>
      <c r="AD614" s="91" t="s">
        <v>937</v>
      </c>
      <c r="AE614" s="91" t="s">
        <v>937</v>
      </c>
      <c r="AF614" s="91" t="s">
        <v>937</v>
      </c>
      <c r="AG614" s="91" t="s">
        <v>937</v>
      </c>
      <c r="AH614" s="91" t="s">
        <v>937</v>
      </c>
      <c r="AI614" s="91" t="s">
        <v>937</v>
      </c>
      <c r="AJ614" s="91" t="s">
        <v>937</v>
      </c>
      <c r="AK614" s="5" t="s">
        <v>5067</v>
      </c>
      <c r="AL614" s="5" t="s">
        <v>5078</v>
      </c>
      <c r="AM614" s="98" t="s">
        <v>7998</v>
      </c>
      <c r="AN614" s="5" t="s">
        <v>5079</v>
      </c>
      <c r="AO614" s="98" t="s">
        <v>7999</v>
      </c>
      <c r="AP614" s="5" t="s">
        <v>4214</v>
      </c>
      <c r="AQ614" s="5" t="s">
        <v>8000</v>
      </c>
      <c r="AR614" s="5" t="s">
        <v>8001</v>
      </c>
      <c r="AS614" s="5" t="s">
        <v>8002</v>
      </c>
      <c r="AT614" s="93" t="s">
        <v>1153</v>
      </c>
      <c r="AU614" s="93" t="s">
        <v>4803</v>
      </c>
      <c r="AV614" s="93" t="s">
        <v>1153</v>
      </c>
      <c r="AW614" s="93" t="s">
        <v>4803</v>
      </c>
      <c r="AX614" s="93" t="s">
        <v>1153</v>
      </c>
      <c r="AY614" s="93" t="s">
        <v>4803</v>
      </c>
      <c r="AZ614" s="93" t="s">
        <v>1153</v>
      </c>
      <c r="BA614" s="93" t="s">
        <v>4803</v>
      </c>
      <c r="BB614" s="109" t="s">
        <v>1328</v>
      </c>
      <c r="BC614" s="100">
        <v>44677</v>
      </c>
      <c r="BD614" s="33" t="s">
        <v>1808</v>
      </c>
      <c r="BE614" s="100">
        <v>44677</v>
      </c>
      <c r="BF614" s="65" t="s">
        <v>4363</v>
      </c>
      <c r="BG614" s="96" t="s">
        <v>1153</v>
      </c>
      <c r="BH614" s="8" t="s">
        <v>9247</v>
      </c>
      <c r="BI614" s="96" t="s">
        <v>9258</v>
      </c>
      <c r="BJ614" s="44" t="s">
        <v>4368</v>
      </c>
      <c r="BK614" s="104" t="s">
        <v>1153</v>
      </c>
      <c r="BL614" s="104" t="s">
        <v>2402</v>
      </c>
      <c r="BN614" s="143" t="s">
        <v>5215</v>
      </c>
      <c r="BO614" s="159" t="s">
        <v>5216</v>
      </c>
      <c r="BP614" s="159" t="s">
        <v>5217</v>
      </c>
      <c r="BQ614" s="17"/>
    </row>
    <row r="615" spans="1:69" s="62" customFormat="1" ht="90" hidden="1" customHeight="1" x14ac:dyDescent="0.3">
      <c r="A615" s="106" t="s">
        <v>2402</v>
      </c>
      <c r="B615" s="17" t="s">
        <v>2416</v>
      </c>
      <c r="C615" s="100">
        <v>44183</v>
      </c>
      <c r="D615" s="100" t="s">
        <v>4377</v>
      </c>
      <c r="E615" s="73" t="s">
        <v>1064</v>
      </c>
      <c r="F615" s="89" t="s">
        <v>8003</v>
      </c>
      <c r="G615" s="17" t="s">
        <v>4222</v>
      </c>
      <c r="H615" s="89" t="s">
        <v>9173</v>
      </c>
      <c r="I615" s="89" t="s">
        <v>4361</v>
      </c>
      <c r="J615" s="158" t="s">
        <v>4362</v>
      </c>
      <c r="K615" s="109">
        <v>3</v>
      </c>
      <c r="L615" s="307">
        <v>44562</v>
      </c>
      <c r="M615" s="307">
        <v>44742</v>
      </c>
      <c r="N615" s="39">
        <f t="shared" si="23"/>
        <v>26</v>
      </c>
      <c r="O615" s="107">
        <v>3</v>
      </c>
      <c r="P615" s="17" t="s">
        <v>15</v>
      </c>
      <c r="Q615" s="17" t="s">
        <v>2407</v>
      </c>
      <c r="R615" s="5" t="s">
        <v>8004</v>
      </c>
      <c r="S615" s="146">
        <f t="shared" si="22"/>
        <v>225</v>
      </c>
      <c r="T615" s="91" t="s">
        <v>937</v>
      </c>
      <c r="U615" s="91" t="s">
        <v>937</v>
      </c>
      <c r="V615" s="91" t="s">
        <v>937</v>
      </c>
      <c r="W615" s="91" t="s">
        <v>937</v>
      </c>
      <c r="X615" s="91" t="s">
        <v>937</v>
      </c>
      <c r="Y615" s="91" t="s">
        <v>937</v>
      </c>
      <c r="Z615" s="91" t="s">
        <v>937</v>
      </c>
      <c r="AA615" s="91" t="s">
        <v>937</v>
      </c>
      <c r="AB615" s="91" t="s">
        <v>937</v>
      </c>
      <c r="AC615" s="91" t="s">
        <v>937</v>
      </c>
      <c r="AD615" s="91" t="s">
        <v>937</v>
      </c>
      <c r="AE615" s="91" t="s">
        <v>937</v>
      </c>
      <c r="AF615" s="91" t="s">
        <v>937</v>
      </c>
      <c r="AG615" s="91" t="s">
        <v>937</v>
      </c>
      <c r="AH615" s="91" t="s">
        <v>937</v>
      </c>
      <c r="AI615" s="91" t="s">
        <v>937</v>
      </c>
      <c r="AJ615" s="91" t="s">
        <v>937</v>
      </c>
      <c r="AK615" s="5" t="s">
        <v>5067</v>
      </c>
      <c r="AL615" s="5" t="s">
        <v>5078</v>
      </c>
      <c r="AM615" s="98" t="s">
        <v>7998</v>
      </c>
      <c r="AN615" s="5" t="s">
        <v>5079</v>
      </c>
      <c r="AO615" s="98" t="s">
        <v>7999</v>
      </c>
      <c r="AP615" s="5" t="s">
        <v>4214</v>
      </c>
      <c r="AQ615" s="5" t="s">
        <v>8000</v>
      </c>
      <c r="AR615" s="5" t="s">
        <v>8001</v>
      </c>
      <c r="AS615" s="5" t="s">
        <v>8002</v>
      </c>
      <c r="AT615" s="5" t="s">
        <v>8005</v>
      </c>
      <c r="AU615" s="5" t="s">
        <v>8006</v>
      </c>
      <c r="AV615" s="5" t="s">
        <v>937</v>
      </c>
      <c r="AW615" s="5" t="s">
        <v>9295</v>
      </c>
      <c r="AX615" s="5" t="s">
        <v>937</v>
      </c>
      <c r="AY615" s="5" t="s">
        <v>9295</v>
      </c>
      <c r="AZ615" s="5" t="s">
        <v>937</v>
      </c>
      <c r="BA615" s="5" t="s">
        <v>9295</v>
      </c>
      <c r="BB615" s="109" t="s">
        <v>902</v>
      </c>
      <c r="BC615" s="100">
        <v>44768</v>
      </c>
      <c r="BD615" s="33" t="s">
        <v>903</v>
      </c>
      <c r="BE615" s="104"/>
      <c r="BF615" s="61"/>
      <c r="BG615" s="61"/>
      <c r="BH615" s="61"/>
      <c r="BI615" s="61"/>
      <c r="BJ615" s="8" t="s">
        <v>956</v>
      </c>
      <c r="BK615" s="104"/>
      <c r="BL615" s="104"/>
      <c r="BN615" s="143" t="s">
        <v>5215</v>
      </c>
      <c r="BO615" s="159" t="s">
        <v>5216</v>
      </c>
      <c r="BP615" s="159" t="s">
        <v>5217</v>
      </c>
      <c r="BQ615" s="17"/>
    </row>
    <row r="616" spans="1:69" s="62" customFormat="1" ht="90" hidden="1" customHeight="1" x14ac:dyDescent="0.3">
      <c r="A616" s="32" t="s">
        <v>2403</v>
      </c>
      <c r="B616" s="35" t="s">
        <v>2416</v>
      </c>
      <c r="C616" s="100">
        <v>44183</v>
      </c>
      <c r="D616" s="47" t="s">
        <v>4377</v>
      </c>
      <c r="E616" s="32" t="s">
        <v>1022</v>
      </c>
      <c r="F616" s="86" t="s">
        <v>8007</v>
      </c>
      <c r="G616" s="35" t="s">
        <v>2314</v>
      </c>
      <c r="H616" s="35" t="s">
        <v>2349</v>
      </c>
      <c r="I616" s="35" t="s">
        <v>2350</v>
      </c>
      <c r="J616" s="35" t="s">
        <v>2370</v>
      </c>
      <c r="K616" s="119">
        <v>1</v>
      </c>
      <c r="L616" s="308">
        <v>44249</v>
      </c>
      <c r="M616" s="308">
        <v>44442</v>
      </c>
      <c r="N616" s="39">
        <f t="shared" si="23"/>
        <v>28</v>
      </c>
      <c r="O616" s="107">
        <v>1</v>
      </c>
      <c r="P616" s="17" t="s">
        <v>202</v>
      </c>
      <c r="Q616" s="17" t="s">
        <v>2545</v>
      </c>
      <c r="R616" s="5" t="s">
        <v>8008</v>
      </c>
      <c r="S616" s="146">
        <f t="shared" si="22"/>
        <v>250</v>
      </c>
      <c r="T616" s="91" t="s">
        <v>937</v>
      </c>
      <c r="U616" s="91" t="s">
        <v>937</v>
      </c>
      <c r="V616" s="91" t="s">
        <v>937</v>
      </c>
      <c r="W616" s="91" t="s">
        <v>937</v>
      </c>
      <c r="X616" s="91" t="s">
        <v>937</v>
      </c>
      <c r="Y616" s="91" t="s">
        <v>937</v>
      </c>
      <c r="Z616" s="91" t="s">
        <v>937</v>
      </c>
      <c r="AA616" s="91" t="s">
        <v>937</v>
      </c>
      <c r="AB616" s="91" t="s">
        <v>937</v>
      </c>
      <c r="AC616" s="91" t="s">
        <v>937</v>
      </c>
      <c r="AD616" s="91" t="s">
        <v>937</v>
      </c>
      <c r="AE616" s="91" t="s">
        <v>937</v>
      </c>
      <c r="AF616" s="91" t="s">
        <v>937</v>
      </c>
      <c r="AG616" s="91" t="s">
        <v>937</v>
      </c>
      <c r="AH616" s="91" t="s">
        <v>937</v>
      </c>
      <c r="AI616" s="91" t="s">
        <v>937</v>
      </c>
      <c r="AJ616" s="91" t="s">
        <v>937</v>
      </c>
      <c r="AK616" s="5" t="s">
        <v>5067</v>
      </c>
      <c r="AL616" s="5" t="s">
        <v>2747</v>
      </c>
      <c r="AM616" s="5" t="s">
        <v>8009</v>
      </c>
      <c r="AN616" s="5" t="s">
        <v>8010</v>
      </c>
      <c r="AO616" s="5" t="s">
        <v>8011</v>
      </c>
      <c r="AP616" s="5" t="s">
        <v>1153</v>
      </c>
      <c r="AQ616" s="5" t="s">
        <v>4127</v>
      </c>
      <c r="AR616" s="5" t="s">
        <v>1153</v>
      </c>
      <c r="AS616" s="5" t="s">
        <v>4127</v>
      </c>
      <c r="AT616" s="5" t="s">
        <v>1153</v>
      </c>
      <c r="AU616" s="5" t="s">
        <v>4127</v>
      </c>
      <c r="AV616" s="5" t="s">
        <v>1153</v>
      </c>
      <c r="AW616" s="5" t="s">
        <v>4127</v>
      </c>
      <c r="AX616" s="5" t="s">
        <v>1153</v>
      </c>
      <c r="AY616" s="5" t="s">
        <v>4127</v>
      </c>
      <c r="AZ616" s="5" t="s">
        <v>1153</v>
      </c>
      <c r="BA616" s="5" t="s">
        <v>4127</v>
      </c>
      <c r="BB616" s="109" t="s">
        <v>781</v>
      </c>
      <c r="BC616" s="100">
        <v>44478</v>
      </c>
      <c r="BD616" s="33" t="s">
        <v>903</v>
      </c>
      <c r="BE616" s="104"/>
      <c r="BF616" s="61"/>
      <c r="BG616" s="61"/>
      <c r="BH616" s="61"/>
      <c r="BI616" s="61"/>
      <c r="BJ616" s="8" t="s">
        <v>956</v>
      </c>
      <c r="BK616" s="104"/>
      <c r="BL616" s="104"/>
      <c r="BN616" s="159" t="s">
        <v>5209</v>
      </c>
      <c r="BO616" s="159" t="s">
        <v>5210</v>
      </c>
      <c r="BP616" s="17"/>
      <c r="BQ616" s="17"/>
    </row>
    <row r="617" spans="1:69" s="62" customFormat="1" ht="90" hidden="1" customHeight="1" x14ac:dyDescent="0.3">
      <c r="A617" s="106" t="s">
        <v>2404</v>
      </c>
      <c r="B617" s="17" t="s">
        <v>2416</v>
      </c>
      <c r="C617" s="100">
        <v>44183</v>
      </c>
      <c r="D617" s="47" t="s">
        <v>4377</v>
      </c>
      <c r="E617" s="32" t="s">
        <v>1022</v>
      </c>
      <c r="F617" s="86" t="s">
        <v>8007</v>
      </c>
      <c r="G617" s="35" t="s">
        <v>2314</v>
      </c>
      <c r="H617" s="35" t="s">
        <v>2351</v>
      </c>
      <c r="I617" s="35" t="s">
        <v>2352</v>
      </c>
      <c r="J617" s="35" t="s">
        <v>2371</v>
      </c>
      <c r="K617" s="119">
        <v>1</v>
      </c>
      <c r="L617" s="308">
        <v>44249</v>
      </c>
      <c r="M617" s="308">
        <v>44505</v>
      </c>
      <c r="N617" s="39">
        <f t="shared" si="23"/>
        <v>37</v>
      </c>
      <c r="O617" s="105">
        <v>1</v>
      </c>
      <c r="P617" s="17" t="s">
        <v>202</v>
      </c>
      <c r="Q617" s="17"/>
      <c r="R617" s="5" t="s">
        <v>8012</v>
      </c>
      <c r="S617" s="146">
        <f t="shared" si="22"/>
        <v>124</v>
      </c>
      <c r="T617" s="91" t="s">
        <v>937</v>
      </c>
      <c r="U617" s="91" t="s">
        <v>937</v>
      </c>
      <c r="V617" s="91" t="s">
        <v>937</v>
      </c>
      <c r="W617" s="91" t="s">
        <v>937</v>
      </c>
      <c r="X617" s="91" t="s">
        <v>937</v>
      </c>
      <c r="Y617" s="91" t="s">
        <v>937</v>
      </c>
      <c r="Z617" s="91" t="s">
        <v>937</v>
      </c>
      <c r="AA617" s="91" t="s">
        <v>937</v>
      </c>
      <c r="AB617" s="91" t="s">
        <v>937</v>
      </c>
      <c r="AC617" s="91" t="s">
        <v>937</v>
      </c>
      <c r="AD617" s="91" t="s">
        <v>937</v>
      </c>
      <c r="AE617" s="91" t="s">
        <v>937</v>
      </c>
      <c r="AF617" s="91" t="s">
        <v>937</v>
      </c>
      <c r="AG617" s="91" t="s">
        <v>937</v>
      </c>
      <c r="AH617" s="91" t="s">
        <v>937</v>
      </c>
      <c r="AI617" s="91" t="s">
        <v>937</v>
      </c>
      <c r="AJ617" s="91" t="s">
        <v>937</v>
      </c>
      <c r="AK617" s="5" t="s">
        <v>5067</v>
      </c>
      <c r="AL617" s="5" t="s">
        <v>7139</v>
      </c>
      <c r="AM617" s="5" t="s">
        <v>8013</v>
      </c>
      <c r="AN617" s="5" t="s">
        <v>2616</v>
      </c>
      <c r="AO617" s="5" t="s">
        <v>3788</v>
      </c>
      <c r="AP617" s="5" t="s">
        <v>1153</v>
      </c>
      <c r="AQ617" s="5" t="s">
        <v>4281</v>
      </c>
      <c r="AR617" s="5" t="s">
        <v>1153</v>
      </c>
      <c r="AS617" s="5" t="s">
        <v>4281</v>
      </c>
      <c r="AT617" s="5" t="s">
        <v>1153</v>
      </c>
      <c r="AU617" s="5" t="s">
        <v>4281</v>
      </c>
      <c r="AV617" s="5" t="s">
        <v>1153</v>
      </c>
      <c r="AW617" s="5" t="s">
        <v>4281</v>
      </c>
      <c r="AX617" s="5" t="s">
        <v>1153</v>
      </c>
      <c r="AY617" s="5" t="s">
        <v>4281</v>
      </c>
      <c r="AZ617" s="5" t="s">
        <v>1153</v>
      </c>
      <c r="BA617" s="5" t="s">
        <v>4281</v>
      </c>
      <c r="BB617" s="109" t="s">
        <v>3062</v>
      </c>
      <c r="BC617" s="100">
        <v>44399</v>
      </c>
      <c r="BD617" s="33" t="s">
        <v>903</v>
      </c>
      <c r="BE617" s="104"/>
      <c r="BF617" s="61"/>
      <c r="BG617" s="61"/>
      <c r="BH617" s="61"/>
      <c r="BI617" s="61"/>
      <c r="BJ617" s="8" t="s">
        <v>956</v>
      </c>
      <c r="BK617" s="104"/>
      <c r="BL617" s="104"/>
      <c r="BN617" s="159" t="s">
        <v>5209</v>
      </c>
      <c r="BO617" s="159" t="s">
        <v>5210</v>
      </c>
      <c r="BP617" s="175"/>
      <c r="BQ617" s="175"/>
    </row>
    <row r="618" spans="1:69" s="62" customFormat="1" ht="90" hidden="1" customHeight="1" x14ac:dyDescent="0.3">
      <c r="A618" s="32" t="s">
        <v>2405</v>
      </c>
      <c r="B618" s="35" t="s">
        <v>2416</v>
      </c>
      <c r="C618" s="100">
        <v>44183</v>
      </c>
      <c r="D618" s="47" t="s">
        <v>4377</v>
      </c>
      <c r="E618" s="32" t="s">
        <v>1024</v>
      </c>
      <c r="F618" s="86" t="s">
        <v>8014</v>
      </c>
      <c r="G618" s="44" t="s">
        <v>4106</v>
      </c>
      <c r="H618" s="35" t="s">
        <v>4107</v>
      </c>
      <c r="I618" s="35" t="s">
        <v>4120</v>
      </c>
      <c r="J618" s="35" t="s">
        <v>2372</v>
      </c>
      <c r="K618" s="119">
        <v>2</v>
      </c>
      <c r="L618" s="308">
        <v>44228</v>
      </c>
      <c r="M618" s="308">
        <v>44560</v>
      </c>
      <c r="N618" s="39">
        <f t="shared" si="23"/>
        <v>48</v>
      </c>
      <c r="O618" s="107">
        <v>2</v>
      </c>
      <c r="P618" s="17" t="s">
        <v>758</v>
      </c>
      <c r="Q618" s="17" t="s">
        <v>2545</v>
      </c>
      <c r="R618" s="5" t="s">
        <v>8015</v>
      </c>
      <c r="S618" s="146">
        <f t="shared" si="22"/>
        <v>331</v>
      </c>
      <c r="T618" s="91" t="s">
        <v>937</v>
      </c>
      <c r="U618" s="91" t="s">
        <v>937</v>
      </c>
      <c r="V618" s="91" t="s">
        <v>937</v>
      </c>
      <c r="W618" s="91" t="s">
        <v>937</v>
      </c>
      <c r="X618" s="91" t="s">
        <v>937</v>
      </c>
      <c r="Y618" s="91" t="s">
        <v>937</v>
      </c>
      <c r="Z618" s="91" t="s">
        <v>937</v>
      </c>
      <c r="AA618" s="91" t="s">
        <v>937</v>
      </c>
      <c r="AB618" s="91" t="s">
        <v>937</v>
      </c>
      <c r="AC618" s="91" t="s">
        <v>937</v>
      </c>
      <c r="AD618" s="91" t="s">
        <v>937</v>
      </c>
      <c r="AE618" s="91" t="s">
        <v>937</v>
      </c>
      <c r="AF618" s="91" t="s">
        <v>937</v>
      </c>
      <c r="AG618" s="91" t="s">
        <v>937</v>
      </c>
      <c r="AH618" s="91" t="s">
        <v>937</v>
      </c>
      <c r="AI618" s="91" t="s">
        <v>937</v>
      </c>
      <c r="AJ618" s="91" t="s">
        <v>937</v>
      </c>
      <c r="AK618" s="5" t="s">
        <v>5067</v>
      </c>
      <c r="AL618" s="5" t="s">
        <v>8016</v>
      </c>
      <c r="AM618" s="5" t="s">
        <v>8017</v>
      </c>
      <c r="AN618" s="5" t="s">
        <v>8018</v>
      </c>
      <c r="AO618" s="5" t="s">
        <v>8019</v>
      </c>
      <c r="AP618" s="5" t="s">
        <v>8020</v>
      </c>
      <c r="AQ618" s="5" t="s">
        <v>8021</v>
      </c>
      <c r="AR618" s="5" t="s">
        <v>1153</v>
      </c>
      <c r="AS618" s="5" t="s">
        <v>4277</v>
      </c>
      <c r="AT618" s="5" t="s">
        <v>1153</v>
      </c>
      <c r="AU618" s="5" t="s">
        <v>4277</v>
      </c>
      <c r="AV618" s="5" t="s">
        <v>1153</v>
      </c>
      <c r="AW618" s="5" t="s">
        <v>4277</v>
      </c>
      <c r="AX618" s="5" t="s">
        <v>1153</v>
      </c>
      <c r="AY618" s="5" t="s">
        <v>4277</v>
      </c>
      <c r="AZ618" s="5" t="s">
        <v>1153</v>
      </c>
      <c r="BA618" s="5" t="s">
        <v>4277</v>
      </c>
      <c r="BB618" s="109" t="s">
        <v>781</v>
      </c>
      <c r="BC618" s="100">
        <v>44575</v>
      </c>
      <c r="BD618" s="33" t="s">
        <v>903</v>
      </c>
      <c r="BE618" s="104"/>
      <c r="BF618" s="61"/>
      <c r="BG618" s="61"/>
      <c r="BH618" s="61"/>
      <c r="BI618" s="61"/>
      <c r="BJ618" s="8" t="s">
        <v>956</v>
      </c>
      <c r="BK618" s="104"/>
      <c r="BL618" s="104"/>
      <c r="BN618" s="175" t="s">
        <v>5346</v>
      </c>
      <c r="BO618" s="175" t="s">
        <v>5347</v>
      </c>
      <c r="BP618" s="175"/>
      <c r="BQ618" s="175"/>
    </row>
    <row r="619" spans="1:69" s="62" customFormat="1" ht="90" hidden="1" customHeight="1" x14ac:dyDescent="0.3">
      <c r="A619" s="106" t="s">
        <v>2406</v>
      </c>
      <c r="B619" s="17" t="s">
        <v>2416</v>
      </c>
      <c r="C619" s="100">
        <v>44183</v>
      </c>
      <c r="D619" s="47" t="s">
        <v>4377</v>
      </c>
      <c r="E619" s="32" t="s">
        <v>1024</v>
      </c>
      <c r="F619" s="86" t="s">
        <v>8014</v>
      </c>
      <c r="G619" s="35" t="s">
        <v>2425</v>
      </c>
      <c r="H619" s="81" t="s">
        <v>2412</v>
      </c>
      <c r="I619" s="35" t="s">
        <v>2413</v>
      </c>
      <c r="J619" s="58" t="s">
        <v>2414</v>
      </c>
      <c r="K619" s="221" t="s">
        <v>2415</v>
      </c>
      <c r="L619" s="315">
        <v>44230</v>
      </c>
      <c r="M619" s="315">
        <v>44349</v>
      </c>
      <c r="N619" s="39">
        <f t="shared" si="23"/>
        <v>17</v>
      </c>
      <c r="O619" s="105">
        <v>3</v>
      </c>
      <c r="P619" s="17" t="s">
        <v>412</v>
      </c>
      <c r="Q619" s="17" t="s">
        <v>2426</v>
      </c>
      <c r="R619" s="5" t="s">
        <v>8022</v>
      </c>
      <c r="S619" s="146">
        <f t="shared" si="22"/>
        <v>200</v>
      </c>
      <c r="T619" s="91" t="s">
        <v>937</v>
      </c>
      <c r="U619" s="91" t="s">
        <v>937</v>
      </c>
      <c r="V619" s="91" t="s">
        <v>937</v>
      </c>
      <c r="W619" s="91" t="s">
        <v>937</v>
      </c>
      <c r="X619" s="91" t="s">
        <v>937</v>
      </c>
      <c r="Y619" s="91" t="s">
        <v>937</v>
      </c>
      <c r="Z619" s="91" t="s">
        <v>937</v>
      </c>
      <c r="AA619" s="91" t="s">
        <v>937</v>
      </c>
      <c r="AB619" s="91" t="s">
        <v>937</v>
      </c>
      <c r="AC619" s="91" t="s">
        <v>937</v>
      </c>
      <c r="AD619" s="91" t="s">
        <v>937</v>
      </c>
      <c r="AE619" s="91" t="s">
        <v>937</v>
      </c>
      <c r="AF619" s="91" t="s">
        <v>937</v>
      </c>
      <c r="AG619" s="91" t="s">
        <v>937</v>
      </c>
      <c r="AH619" s="91" t="s">
        <v>937</v>
      </c>
      <c r="AI619" s="91" t="s">
        <v>937</v>
      </c>
      <c r="AJ619" s="91" t="s">
        <v>937</v>
      </c>
      <c r="AK619" s="5" t="s">
        <v>5067</v>
      </c>
      <c r="AL619" s="5" t="s">
        <v>5068</v>
      </c>
      <c r="AM619" s="5" t="s">
        <v>8023</v>
      </c>
      <c r="AN619" s="5" t="s">
        <v>2616</v>
      </c>
      <c r="AO619" s="5" t="s">
        <v>3788</v>
      </c>
      <c r="AP619" s="5" t="s">
        <v>1153</v>
      </c>
      <c r="AQ619" s="5" t="s">
        <v>3788</v>
      </c>
      <c r="AR619" s="5" t="s">
        <v>1153</v>
      </c>
      <c r="AS619" s="5" t="s">
        <v>3788</v>
      </c>
      <c r="AT619" s="5" t="s">
        <v>1153</v>
      </c>
      <c r="AU619" s="5" t="s">
        <v>3788</v>
      </c>
      <c r="AV619" s="5" t="s">
        <v>1153</v>
      </c>
      <c r="AW619" s="5" t="s">
        <v>3788</v>
      </c>
      <c r="AX619" s="5" t="s">
        <v>1153</v>
      </c>
      <c r="AY619" s="5" t="s">
        <v>3788</v>
      </c>
      <c r="AZ619" s="5" t="s">
        <v>1153</v>
      </c>
      <c r="BA619" s="5" t="s">
        <v>3788</v>
      </c>
      <c r="BB619" s="109" t="s">
        <v>781</v>
      </c>
      <c r="BC619" s="100">
        <v>44396</v>
      </c>
      <c r="BD619" s="33" t="s">
        <v>903</v>
      </c>
      <c r="BE619" s="104"/>
      <c r="BF619" s="61"/>
      <c r="BG619" s="61"/>
      <c r="BH619" s="61"/>
      <c r="BI619" s="61"/>
      <c r="BJ619" s="8" t="s">
        <v>956</v>
      </c>
      <c r="BK619" s="104"/>
      <c r="BL619" s="104"/>
      <c r="BN619" s="175" t="s">
        <v>5346</v>
      </c>
      <c r="BO619" s="175" t="s">
        <v>5347</v>
      </c>
      <c r="BP619" s="175"/>
      <c r="BQ619" s="175"/>
    </row>
    <row r="620" spans="1:69" s="62" customFormat="1" ht="90" hidden="1" customHeight="1" x14ac:dyDescent="0.3">
      <c r="A620" s="106" t="s">
        <v>2505</v>
      </c>
      <c r="B620" s="17" t="s">
        <v>2537</v>
      </c>
      <c r="C620" s="100">
        <v>44183</v>
      </c>
      <c r="D620" s="100" t="s">
        <v>4288</v>
      </c>
      <c r="E620" s="32" t="s">
        <v>1021</v>
      </c>
      <c r="F620" s="86" t="s">
        <v>8024</v>
      </c>
      <c r="G620" s="35" t="s">
        <v>2429</v>
      </c>
      <c r="H620" s="35" t="s">
        <v>2430</v>
      </c>
      <c r="I620" s="35" t="s">
        <v>2431</v>
      </c>
      <c r="J620" s="35" t="s">
        <v>2432</v>
      </c>
      <c r="K620" s="31">
        <v>1</v>
      </c>
      <c r="L620" s="317">
        <v>44228</v>
      </c>
      <c r="M620" s="317">
        <v>44255</v>
      </c>
      <c r="N620" s="39">
        <f t="shared" si="23"/>
        <v>4</v>
      </c>
      <c r="O620" s="105">
        <v>1</v>
      </c>
      <c r="P620" s="17" t="s">
        <v>2755</v>
      </c>
      <c r="Q620" s="17"/>
      <c r="R620" s="5" t="s">
        <v>8025</v>
      </c>
      <c r="S620" s="146">
        <f t="shared" si="22"/>
        <v>182</v>
      </c>
      <c r="T620" s="91"/>
      <c r="U620" s="91"/>
      <c r="V620" s="91" t="s">
        <v>937</v>
      </c>
      <c r="W620" s="91" t="s">
        <v>937</v>
      </c>
      <c r="X620" s="91" t="s">
        <v>937</v>
      </c>
      <c r="Y620" s="91" t="s">
        <v>937</v>
      </c>
      <c r="Z620" s="91" t="s">
        <v>937</v>
      </c>
      <c r="AA620" s="91" t="s">
        <v>937</v>
      </c>
      <c r="AB620" s="91" t="s">
        <v>937</v>
      </c>
      <c r="AC620" s="91" t="s">
        <v>937</v>
      </c>
      <c r="AD620" s="91" t="s">
        <v>937</v>
      </c>
      <c r="AE620" s="91" t="s">
        <v>937</v>
      </c>
      <c r="AF620" s="91" t="s">
        <v>937</v>
      </c>
      <c r="AG620" s="91" t="s">
        <v>937</v>
      </c>
      <c r="AH620" s="91" t="s">
        <v>937</v>
      </c>
      <c r="AI620" s="91" t="s">
        <v>937</v>
      </c>
      <c r="AJ620" s="91" t="s">
        <v>937</v>
      </c>
      <c r="AK620" s="5" t="s">
        <v>2538</v>
      </c>
      <c r="AL620" s="8" t="s">
        <v>5069</v>
      </c>
      <c r="AM620" s="5" t="s">
        <v>8026</v>
      </c>
      <c r="AN620" s="5" t="s">
        <v>2616</v>
      </c>
      <c r="AO620" s="5" t="s">
        <v>3788</v>
      </c>
      <c r="AP620" s="5" t="s">
        <v>1153</v>
      </c>
      <c r="AQ620" s="5" t="s">
        <v>3788</v>
      </c>
      <c r="AR620" s="5" t="s">
        <v>1153</v>
      </c>
      <c r="AS620" s="5" t="s">
        <v>3788</v>
      </c>
      <c r="AT620" s="5" t="s">
        <v>1153</v>
      </c>
      <c r="AU620" s="5" t="s">
        <v>3788</v>
      </c>
      <c r="AV620" s="5" t="s">
        <v>1153</v>
      </c>
      <c r="AW620" s="5" t="s">
        <v>3788</v>
      </c>
      <c r="AX620" s="5" t="s">
        <v>1153</v>
      </c>
      <c r="AY620" s="5" t="s">
        <v>3788</v>
      </c>
      <c r="AZ620" s="5" t="s">
        <v>1153</v>
      </c>
      <c r="BA620" s="5" t="s">
        <v>3788</v>
      </c>
      <c r="BB620" s="109" t="s">
        <v>781</v>
      </c>
      <c r="BC620" s="100">
        <v>44398</v>
      </c>
      <c r="BD620" s="33" t="s">
        <v>903</v>
      </c>
      <c r="BE620" s="104"/>
      <c r="BF620" s="61"/>
      <c r="BG620" s="61"/>
      <c r="BH620" s="61"/>
      <c r="BI620" s="61"/>
      <c r="BJ620" s="8" t="s">
        <v>956</v>
      </c>
      <c r="BK620" s="104"/>
      <c r="BL620" s="104"/>
      <c r="BN620" s="175" t="s">
        <v>5348</v>
      </c>
      <c r="BO620" s="175" t="s">
        <v>5349</v>
      </c>
      <c r="BP620" s="175"/>
      <c r="BQ620" s="175"/>
    </row>
    <row r="621" spans="1:69" s="62" customFormat="1" ht="90" hidden="1" customHeight="1" x14ac:dyDescent="0.3">
      <c r="A621" s="32" t="s">
        <v>2506</v>
      </c>
      <c r="B621" s="35" t="s">
        <v>2537</v>
      </c>
      <c r="C621" s="47">
        <v>44183</v>
      </c>
      <c r="D621" s="100" t="s">
        <v>4288</v>
      </c>
      <c r="E621" s="32" t="s">
        <v>1021</v>
      </c>
      <c r="F621" s="86" t="s">
        <v>8024</v>
      </c>
      <c r="G621" s="35" t="s">
        <v>2429</v>
      </c>
      <c r="H621" s="35" t="s">
        <v>2430</v>
      </c>
      <c r="I621" s="35" t="s">
        <v>2431</v>
      </c>
      <c r="J621" s="35" t="s">
        <v>2433</v>
      </c>
      <c r="K621" s="31">
        <v>1</v>
      </c>
      <c r="L621" s="317">
        <v>44228</v>
      </c>
      <c r="M621" s="317">
        <v>44286</v>
      </c>
      <c r="N621" s="39">
        <f t="shared" si="23"/>
        <v>9</v>
      </c>
      <c r="O621" s="107">
        <v>1</v>
      </c>
      <c r="P621" s="17" t="s">
        <v>76</v>
      </c>
      <c r="Q621" s="17" t="s">
        <v>24</v>
      </c>
      <c r="R621" s="5" t="s">
        <v>8027</v>
      </c>
      <c r="S621" s="146">
        <f t="shared" si="22"/>
        <v>171</v>
      </c>
      <c r="T621" s="91"/>
      <c r="U621" s="91"/>
      <c r="V621" s="91" t="s">
        <v>937</v>
      </c>
      <c r="W621" s="91" t="s">
        <v>937</v>
      </c>
      <c r="X621" s="91" t="s">
        <v>937</v>
      </c>
      <c r="Y621" s="91" t="s">
        <v>937</v>
      </c>
      <c r="Z621" s="91" t="s">
        <v>937</v>
      </c>
      <c r="AA621" s="91" t="s">
        <v>937</v>
      </c>
      <c r="AB621" s="91" t="s">
        <v>937</v>
      </c>
      <c r="AC621" s="91" t="s">
        <v>937</v>
      </c>
      <c r="AD621" s="91" t="s">
        <v>937</v>
      </c>
      <c r="AE621" s="91" t="s">
        <v>937</v>
      </c>
      <c r="AF621" s="91" t="s">
        <v>937</v>
      </c>
      <c r="AG621" s="91" t="s">
        <v>937</v>
      </c>
      <c r="AH621" s="91" t="s">
        <v>937</v>
      </c>
      <c r="AI621" s="91" t="s">
        <v>937</v>
      </c>
      <c r="AJ621" s="91" t="s">
        <v>937</v>
      </c>
      <c r="AK621" s="5" t="s">
        <v>2538</v>
      </c>
      <c r="AL621" s="5" t="s">
        <v>2822</v>
      </c>
      <c r="AM621" s="88" t="s">
        <v>8028</v>
      </c>
      <c r="AN621" s="271" t="s">
        <v>4029</v>
      </c>
      <c r="AO621" s="17" t="s">
        <v>8029</v>
      </c>
      <c r="AP621" s="5" t="s">
        <v>937</v>
      </c>
      <c r="AQ621" s="5" t="s">
        <v>9297</v>
      </c>
      <c r="AR621" s="5" t="s">
        <v>937</v>
      </c>
      <c r="AS621" s="5" t="s">
        <v>9297</v>
      </c>
      <c r="AT621" s="5" t="s">
        <v>937</v>
      </c>
      <c r="AU621" s="5" t="s">
        <v>9297</v>
      </c>
      <c r="AV621" s="5" t="s">
        <v>937</v>
      </c>
      <c r="AW621" s="5" t="s">
        <v>9297</v>
      </c>
      <c r="AX621" s="5" t="s">
        <v>937</v>
      </c>
      <c r="AY621" s="5" t="s">
        <v>9297</v>
      </c>
      <c r="AZ621" s="5" t="s">
        <v>937</v>
      </c>
      <c r="BA621" s="5" t="s">
        <v>9297</v>
      </c>
      <c r="BB621" s="109" t="s">
        <v>902</v>
      </c>
      <c r="BC621" s="100">
        <v>44484</v>
      </c>
      <c r="BD621" s="33" t="s">
        <v>903</v>
      </c>
      <c r="BE621" s="104"/>
      <c r="BF621" s="61"/>
      <c r="BG621" s="61"/>
      <c r="BH621" s="61"/>
      <c r="BI621" s="61"/>
      <c r="BJ621" s="8" t="s">
        <v>956</v>
      </c>
      <c r="BK621" s="104"/>
      <c r="BL621" s="104"/>
      <c r="BN621" s="175" t="s">
        <v>5348</v>
      </c>
      <c r="BO621" s="175" t="s">
        <v>5349</v>
      </c>
      <c r="BP621" s="175"/>
      <c r="BQ621" s="175"/>
    </row>
    <row r="622" spans="1:69" s="62" customFormat="1" ht="90" hidden="1" customHeight="1" x14ac:dyDescent="0.3">
      <c r="A622" s="32" t="s">
        <v>2507</v>
      </c>
      <c r="B622" s="35" t="s">
        <v>2537</v>
      </c>
      <c r="C622" s="47">
        <v>44183</v>
      </c>
      <c r="D622" s="100" t="s">
        <v>4288</v>
      </c>
      <c r="E622" s="32" t="s">
        <v>1021</v>
      </c>
      <c r="F622" s="86" t="s">
        <v>8024</v>
      </c>
      <c r="G622" s="35" t="s">
        <v>2429</v>
      </c>
      <c r="H622" s="35" t="s">
        <v>2434</v>
      </c>
      <c r="I622" s="35" t="s">
        <v>2435</v>
      </c>
      <c r="J622" s="35" t="s">
        <v>2436</v>
      </c>
      <c r="K622" s="31">
        <v>2</v>
      </c>
      <c r="L622" s="317">
        <v>44256</v>
      </c>
      <c r="M622" s="317">
        <v>44347</v>
      </c>
      <c r="N622" s="39">
        <f t="shared" si="23"/>
        <v>13</v>
      </c>
      <c r="O622" s="107">
        <v>2</v>
      </c>
      <c r="P622" s="17" t="s">
        <v>76</v>
      </c>
      <c r="Q622" s="17" t="s">
        <v>24</v>
      </c>
      <c r="R622" s="5" t="s">
        <v>8030</v>
      </c>
      <c r="S622" s="146">
        <f t="shared" si="22"/>
        <v>183</v>
      </c>
      <c r="T622" s="91"/>
      <c r="U622" s="91"/>
      <c r="V622" s="91" t="s">
        <v>937</v>
      </c>
      <c r="W622" s="91" t="s">
        <v>937</v>
      </c>
      <c r="X622" s="91" t="s">
        <v>937</v>
      </c>
      <c r="Y622" s="91" t="s">
        <v>937</v>
      </c>
      <c r="Z622" s="91" t="s">
        <v>937</v>
      </c>
      <c r="AA622" s="91" t="s">
        <v>937</v>
      </c>
      <c r="AB622" s="91" t="s">
        <v>937</v>
      </c>
      <c r="AC622" s="91" t="s">
        <v>937</v>
      </c>
      <c r="AD622" s="91" t="s">
        <v>937</v>
      </c>
      <c r="AE622" s="91" t="s">
        <v>937</v>
      </c>
      <c r="AF622" s="91" t="s">
        <v>937</v>
      </c>
      <c r="AG622" s="91" t="s">
        <v>937</v>
      </c>
      <c r="AH622" s="91" t="s">
        <v>937</v>
      </c>
      <c r="AI622" s="91" t="s">
        <v>937</v>
      </c>
      <c r="AJ622" s="91" t="s">
        <v>937</v>
      </c>
      <c r="AK622" s="5" t="s">
        <v>2538</v>
      </c>
      <c r="AL622" s="5" t="s">
        <v>2823</v>
      </c>
      <c r="AM622" s="75" t="s">
        <v>8031</v>
      </c>
      <c r="AN622" s="75" t="s">
        <v>4030</v>
      </c>
      <c r="AO622" s="5" t="s">
        <v>8032</v>
      </c>
      <c r="AP622" s="5" t="s">
        <v>937</v>
      </c>
      <c r="AQ622" s="5" t="s">
        <v>9297</v>
      </c>
      <c r="AR622" s="5" t="s">
        <v>937</v>
      </c>
      <c r="AS622" s="5" t="s">
        <v>9297</v>
      </c>
      <c r="AT622" s="5" t="s">
        <v>937</v>
      </c>
      <c r="AU622" s="5" t="s">
        <v>9297</v>
      </c>
      <c r="AV622" s="5" t="s">
        <v>937</v>
      </c>
      <c r="AW622" s="5" t="s">
        <v>9297</v>
      </c>
      <c r="AX622" s="5" t="s">
        <v>937</v>
      </c>
      <c r="AY622" s="5" t="s">
        <v>9297</v>
      </c>
      <c r="AZ622" s="5" t="s">
        <v>937</v>
      </c>
      <c r="BA622" s="5" t="s">
        <v>9297</v>
      </c>
      <c r="BB622" s="109" t="s">
        <v>902</v>
      </c>
      <c r="BC622" s="100">
        <v>44484</v>
      </c>
      <c r="BD622" s="33" t="s">
        <v>903</v>
      </c>
      <c r="BE622" s="104"/>
      <c r="BF622" s="61"/>
      <c r="BG622" s="61"/>
      <c r="BH622" s="61"/>
      <c r="BI622" s="61"/>
      <c r="BJ622" s="8" t="s">
        <v>956</v>
      </c>
      <c r="BK622" s="104"/>
      <c r="BL622" s="104"/>
      <c r="BN622" s="175" t="s">
        <v>5348</v>
      </c>
      <c r="BO622" s="175" t="s">
        <v>5349</v>
      </c>
      <c r="BP622" s="175"/>
      <c r="BQ622" s="175"/>
    </row>
    <row r="623" spans="1:69" s="62" customFormat="1" ht="90" hidden="1" customHeight="1" x14ac:dyDescent="0.3">
      <c r="A623" s="32" t="s">
        <v>2508</v>
      </c>
      <c r="B623" s="35" t="s">
        <v>2537</v>
      </c>
      <c r="C623" s="47">
        <v>44183</v>
      </c>
      <c r="D623" s="100" t="s">
        <v>4288</v>
      </c>
      <c r="E623" s="32" t="s">
        <v>1021</v>
      </c>
      <c r="F623" s="86" t="s">
        <v>8024</v>
      </c>
      <c r="G623" s="35" t="s">
        <v>2429</v>
      </c>
      <c r="H623" s="35" t="s">
        <v>2437</v>
      </c>
      <c r="I623" s="35" t="s">
        <v>2438</v>
      </c>
      <c r="J623" s="35" t="s">
        <v>2439</v>
      </c>
      <c r="K623" s="31">
        <v>1</v>
      </c>
      <c r="L623" s="317">
        <v>44228</v>
      </c>
      <c r="M623" s="317">
        <v>44525</v>
      </c>
      <c r="N623" s="39">
        <f t="shared" si="23"/>
        <v>43</v>
      </c>
      <c r="O623" s="107">
        <v>1</v>
      </c>
      <c r="P623" s="17" t="s">
        <v>2204</v>
      </c>
      <c r="Q623" s="17" t="s">
        <v>2409</v>
      </c>
      <c r="R623" s="5" t="s">
        <v>8033</v>
      </c>
      <c r="S623" s="146">
        <f t="shared" si="22"/>
        <v>233</v>
      </c>
      <c r="T623" s="91"/>
      <c r="U623" s="91"/>
      <c r="V623" s="91" t="s">
        <v>937</v>
      </c>
      <c r="W623" s="91" t="s">
        <v>937</v>
      </c>
      <c r="X623" s="91" t="s">
        <v>937</v>
      </c>
      <c r="Y623" s="91" t="s">
        <v>937</v>
      </c>
      <c r="Z623" s="91" t="s">
        <v>937</v>
      </c>
      <c r="AA623" s="91" t="s">
        <v>937</v>
      </c>
      <c r="AB623" s="91" t="s">
        <v>937</v>
      </c>
      <c r="AC623" s="91" t="s">
        <v>937</v>
      </c>
      <c r="AD623" s="91" t="s">
        <v>937</v>
      </c>
      <c r="AE623" s="91" t="s">
        <v>937</v>
      </c>
      <c r="AF623" s="91" t="s">
        <v>937</v>
      </c>
      <c r="AG623" s="91" t="s">
        <v>937</v>
      </c>
      <c r="AH623" s="91" t="s">
        <v>937</v>
      </c>
      <c r="AI623" s="91" t="s">
        <v>937</v>
      </c>
      <c r="AJ623" s="91" t="s">
        <v>937</v>
      </c>
      <c r="AK623" s="5" t="s">
        <v>2538</v>
      </c>
      <c r="AL623" s="5" t="s">
        <v>2748</v>
      </c>
      <c r="AM623" s="5" t="s">
        <v>8034</v>
      </c>
      <c r="AN623" s="5" t="s">
        <v>3892</v>
      </c>
      <c r="AO623" s="98" t="s">
        <v>8035</v>
      </c>
      <c r="AP623" s="5" t="s">
        <v>5072</v>
      </c>
      <c r="AQ623" s="98" t="s">
        <v>4231</v>
      </c>
      <c r="AR623" s="5" t="s">
        <v>1153</v>
      </c>
      <c r="AS623" s="5" t="s">
        <v>4277</v>
      </c>
      <c r="AT623" s="5" t="s">
        <v>1153</v>
      </c>
      <c r="AU623" s="5" t="s">
        <v>4277</v>
      </c>
      <c r="AV623" s="5" t="s">
        <v>1153</v>
      </c>
      <c r="AW623" s="5" t="s">
        <v>4277</v>
      </c>
      <c r="AX623" s="5" t="s">
        <v>1153</v>
      </c>
      <c r="AY623" s="5" t="s">
        <v>4277</v>
      </c>
      <c r="AZ623" s="5" t="s">
        <v>1153</v>
      </c>
      <c r="BA623" s="5" t="s">
        <v>4277</v>
      </c>
      <c r="BB623" s="109" t="s">
        <v>781</v>
      </c>
      <c r="BC623" s="100">
        <v>44575</v>
      </c>
      <c r="BD623" s="33" t="s">
        <v>903</v>
      </c>
      <c r="BE623" s="104"/>
      <c r="BF623" s="61"/>
      <c r="BG623" s="61"/>
      <c r="BH623" s="61"/>
      <c r="BI623" s="61"/>
      <c r="BJ623" s="8" t="s">
        <v>956</v>
      </c>
      <c r="BK623" s="104"/>
      <c r="BL623" s="104"/>
      <c r="BN623" s="175" t="s">
        <v>5348</v>
      </c>
      <c r="BO623" s="175" t="s">
        <v>5349</v>
      </c>
      <c r="BP623" s="175"/>
      <c r="BQ623" s="175"/>
    </row>
    <row r="624" spans="1:69" s="62" customFormat="1" ht="90" hidden="1" customHeight="1" x14ac:dyDescent="0.3">
      <c r="A624" s="32" t="s">
        <v>2509</v>
      </c>
      <c r="B624" s="35" t="s">
        <v>2537</v>
      </c>
      <c r="C624" s="47">
        <v>44183</v>
      </c>
      <c r="D624" s="100" t="s">
        <v>4288</v>
      </c>
      <c r="E624" s="32" t="s">
        <v>1021</v>
      </c>
      <c r="F624" s="86" t="s">
        <v>8024</v>
      </c>
      <c r="G624" s="35" t="s">
        <v>2429</v>
      </c>
      <c r="H624" s="35" t="s">
        <v>4108</v>
      </c>
      <c r="I624" s="222" t="s">
        <v>2440</v>
      </c>
      <c r="J624" s="35" t="s">
        <v>2441</v>
      </c>
      <c r="K624" s="31">
        <v>3</v>
      </c>
      <c r="L624" s="317">
        <v>44228</v>
      </c>
      <c r="M624" s="317">
        <v>44469</v>
      </c>
      <c r="N624" s="39">
        <f t="shared" si="23"/>
        <v>35</v>
      </c>
      <c r="O624" s="107">
        <v>3</v>
      </c>
      <c r="P624" s="17" t="s">
        <v>202</v>
      </c>
      <c r="Q624" s="17" t="s">
        <v>2540</v>
      </c>
      <c r="R624" s="5" t="s">
        <v>8036</v>
      </c>
      <c r="S624" s="146">
        <f t="shared" si="22"/>
        <v>299</v>
      </c>
      <c r="T624" s="91"/>
      <c r="U624" s="91"/>
      <c r="V624" s="91" t="s">
        <v>937</v>
      </c>
      <c r="W624" s="91" t="s">
        <v>937</v>
      </c>
      <c r="X624" s="91" t="s">
        <v>937</v>
      </c>
      <c r="Y624" s="91" t="s">
        <v>937</v>
      </c>
      <c r="Z624" s="91" t="s">
        <v>937</v>
      </c>
      <c r="AA624" s="91" t="s">
        <v>937</v>
      </c>
      <c r="AB624" s="91" t="s">
        <v>937</v>
      </c>
      <c r="AC624" s="91" t="s">
        <v>937</v>
      </c>
      <c r="AD624" s="91" t="s">
        <v>937</v>
      </c>
      <c r="AE624" s="91" t="s">
        <v>937</v>
      </c>
      <c r="AF624" s="91" t="s">
        <v>937</v>
      </c>
      <c r="AG624" s="91" t="s">
        <v>937</v>
      </c>
      <c r="AH624" s="91" t="s">
        <v>937</v>
      </c>
      <c r="AI624" s="91" t="s">
        <v>937</v>
      </c>
      <c r="AJ624" s="91" t="s">
        <v>937</v>
      </c>
      <c r="AK624" s="5" t="s">
        <v>2538</v>
      </c>
      <c r="AL624" s="5" t="s">
        <v>2749</v>
      </c>
      <c r="AM624" s="5" t="s">
        <v>8037</v>
      </c>
      <c r="AN624" s="5" t="s">
        <v>8038</v>
      </c>
      <c r="AO624" s="5" t="s">
        <v>8039</v>
      </c>
      <c r="AP624" s="5" t="s">
        <v>1153</v>
      </c>
      <c r="AQ624" s="5" t="s">
        <v>4127</v>
      </c>
      <c r="AR624" s="5" t="s">
        <v>1153</v>
      </c>
      <c r="AS624" s="5" t="s">
        <v>4127</v>
      </c>
      <c r="AT624" s="5" t="s">
        <v>1153</v>
      </c>
      <c r="AU624" s="5" t="s">
        <v>4127</v>
      </c>
      <c r="AV624" s="5" t="s">
        <v>1153</v>
      </c>
      <c r="AW624" s="5" t="s">
        <v>4127</v>
      </c>
      <c r="AX624" s="5" t="s">
        <v>1153</v>
      </c>
      <c r="AY624" s="5" t="s">
        <v>4127</v>
      </c>
      <c r="AZ624" s="5" t="s">
        <v>1153</v>
      </c>
      <c r="BA624" s="5" t="s">
        <v>4127</v>
      </c>
      <c r="BB624" s="109" t="s">
        <v>781</v>
      </c>
      <c r="BC624" s="100">
        <v>44481</v>
      </c>
      <c r="BD624" s="33" t="s">
        <v>903</v>
      </c>
      <c r="BE624" s="104"/>
      <c r="BF624" s="61"/>
      <c r="BG624" s="61"/>
      <c r="BH624" s="61"/>
      <c r="BI624" s="61"/>
      <c r="BJ624" s="8" t="s">
        <v>956</v>
      </c>
      <c r="BK624" s="104"/>
      <c r="BL624" s="104"/>
      <c r="BN624" s="175" t="s">
        <v>5348</v>
      </c>
      <c r="BO624" s="175" t="s">
        <v>5349</v>
      </c>
      <c r="BP624" s="175"/>
      <c r="BQ624" s="175"/>
    </row>
    <row r="625" spans="1:69" s="62" customFormat="1" ht="90" hidden="1" customHeight="1" x14ac:dyDescent="0.3">
      <c r="A625" s="106" t="s">
        <v>2510</v>
      </c>
      <c r="B625" s="17" t="s">
        <v>2537</v>
      </c>
      <c r="C625" s="100">
        <v>44183</v>
      </c>
      <c r="D625" s="100" t="s">
        <v>4288</v>
      </c>
      <c r="E625" s="32" t="s">
        <v>1021</v>
      </c>
      <c r="F625" s="86" t="s">
        <v>8024</v>
      </c>
      <c r="G625" s="35" t="s">
        <v>2429</v>
      </c>
      <c r="H625" s="35" t="s">
        <v>2442</v>
      </c>
      <c r="I625" s="223" t="s">
        <v>8040</v>
      </c>
      <c r="J625" s="35" t="s">
        <v>2443</v>
      </c>
      <c r="K625" s="31">
        <v>1</v>
      </c>
      <c r="L625" s="317">
        <v>44228</v>
      </c>
      <c r="M625" s="317">
        <v>44286</v>
      </c>
      <c r="N625" s="39">
        <f t="shared" si="23"/>
        <v>9</v>
      </c>
      <c r="O625" s="105">
        <v>1</v>
      </c>
      <c r="P625" s="17" t="s">
        <v>2755</v>
      </c>
      <c r="Q625" s="17"/>
      <c r="R625" s="5" t="s">
        <v>8041</v>
      </c>
      <c r="S625" s="146">
        <f t="shared" si="22"/>
        <v>170</v>
      </c>
      <c r="T625" s="91"/>
      <c r="U625" s="91"/>
      <c r="V625" s="91" t="s">
        <v>937</v>
      </c>
      <c r="W625" s="91" t="s">
        <v>937</v>
      </c>
      <c r="X625" s="91" t="s">
        <v>937</v>
      </c>
      <c r="Y625" s="91" t="s">
        <v>937</v>
      </c>
      <c r="Z625" s="91" t="s">
        <v>937</v>
      </c>
      <c r="AA625" s="91" t="s">
        <v>937</v>
      </c>
      <c r="AB625" s="91" t="s">
        <v>937</v>
      </c>
      <c r="AC625" s="91" t="s">
        <v>937</v>
      </c>
      <c r="AD625" s="91" t="s">
        <v>937</v>
      </c>
      <c r="AE625" s="91" t="s">
        <v>937</v>
      </c>
      <c r="AF625" s="91" t="s">
        <v>937</v>
      </c>
      <c r="AG625" s="91" t="s">
        <v>937</v>
      </c>
      <c r="AH625" s="91" t="s">
        <v>937</v>
      </c>
      <c r="AI625" s="91" t="s">
        <v>937</v>
      </c>
      <c r="AJ625" s="91" t="s">
        <v>937</v>
      </c>
      <c r="AK625" s="5" t="s">
        <v>2538</v>
      </c>
      <c r="AL625" s="5" t="s">
        <v>5073</v>
      </c>
      <c r="AM625" s="5" t="s">
        <v>8042</v>
      </c>
      <c r="AN625" s="5" t="s">
        <v>2616</v>
      </c>
      <c r="AO625" s="5" t="s">
        <v>3788</v>
      </c>
      <c r="AP625" s="5" t="s">
        <v>1153</v>
      </c>
      <c r="AQ625" s="5" t="s">
        <v>3788</v>
      </c>
      <c r="AR625" s="5" t="s">
        <v>1153</v>
      </c>
      <c r="AS625" s="5" t="s">
        <v>3788</v>
      </c>
      <c r="AT625" s="5" t="s">
        <v>1153</v>
      </c>
      <c r="AU625" s="5" t="s">
        <v>3788</v>
      </c>
      <c r="AV625" s="5" t="s">
        <v>1153</v>
      </c>
      <c r="AW625" s="5" t="s">
        <v>3788</v>
      </c>
      <c r="AX625" s="5" t="s">
        <v>1153</v>
      </c>
      <c r="AY625" s="5" t="s">
        <v>3788</v>
      </c>
      <c r="AZ625" s="5" t="s">
        <v>1153</v>
      </c>
      <c r="BA625" s="5" t="s">
        <v>3788</v>
      </c>
      <c r="BB625" s="109" t="s">
        <v>781</v>
      </c>
      <c r="BC625" s="100">
        <v>44398</v>
      </c>
      <c r="BD625" s="33" t="s">
        <v>903</v>
      </c>
      <c r="BE625" s="104"/>
      <c r="BF625" s="61"/>
      <c r="BG625" s="61"/>
      <c r="BH625" s="61"/>
      <c r="BI625" s="61"/>
      <c r="BJ625" s="8" t="s">
        <v>956</v>
      </c>
      <c r="BK625" s="104"/>
      <c r="BL625" s="104"/>
      <c r="BN625" s="175" t="s">
        <v>5348</v>
      </c>
      <c r="BO625" s="175" t="s">
        <v>5349</v>
      </c>
      <c r="BP625" s="175"/>
      <c r="BQ625" s="175"/>
    </row>
    <row r="626" spans="1:69" s="62" customFormat="1" ht="90" hidden="1" customHeight="1" x14ac:dyDescent="0.3">
      <c r="A626" s="32" t="s">
        <v>2511</v>
      </c>
      <c r="B626" s="35" t="s">
        <v>2537</v>
      </c>
      <c r="C626" s="47">
        <v>44183</v>
      </c>
      <c r="D626" s="100" t="s">
        <v>4288</v>
      </c>
      <c r="E626" s="32" t="s">
        <v>1021</v>
      </c>
      <c r="F626" s="86" t="s">
        <v>8024</v>
      </c>
      <c r="G626" s="35" t="s">
        <v>2429</v>
      </c>
      <c r="H626" s="35" t="s">
        <v>2444</v>
      </c>
      <c r="I626" s="35" t="s">
        <v>4121</v>
      </c>
      <c r="J626" s="35" t="s">
        <v>2439</v>
      </c>
      <c r="K626" s="31">
        <v>1</v>
      </c>
      <c r="L626" s="317">
        <v>44228</v>
      </c>
      <c r="M626" s="315">
        <v>44554</v>
      </c>
      <c r="N626" s="39">
        <f t="shared" si="23"/>
        <v>47</v>
      </c>
      <c r="O626" s="107">
        <v>1</v>
      </c>
      <c r="P626" s="17" t="s">
        <v>202</v>
      </c>
      <c r="Q626" s="17" t="s">
        <v>2541</v>
      </c>
      <c r="R626" s="5" t="s">
        <v>8043</v>
      </c>
      <c r="S626" s="146">
        <f t="shared" si="22"/>
        <v>300</v>
      </c>
      <c r="T626" s="91"/>
      <c r="U626" s="91"/>
      <c r="V626" s="91" t="s">
        <v>937</v>
      </c>
      <c r="W626" s="91" t="s">
        <v>937</v>
      </c>
      <c r="X626" s="91" t="s">
        <v>937</v>
      </c>
      <c r="Y626" s="91" t="s">
        <v>937</v>
      </c>
      <c r="Z626" s="91" t="s">
        <v>937</v>
      </c>
      <c r="AA626" s="91" t="s">
        <v>937</v>
      </c>
      <c r="AB626" s="91" t="s">
        <v>937</v>
      </c>
      <c r="AC626" s="91" t="s">
        <v>937</v>
      </c>
      <c r="AD626" s="91" t="s">
        <v>937</v>
      </c>
      <c r="AE626" s="91" t="s">
        <v>937</v>
      </c>
      <c r="AF626" s="91" t="s">
        <v>937</v>
      </c>
      <c r="AG626" s="91" t="s">
        <v>937</v>
      </c>
      <c r="AH626" s="91" t="s">
        <v>937</v>
      </c>
      <c r="AI626" s="91" t="s">
        <v>937</v>
      </c>
      <c r="AJ626" s="91" t="s">
        <v>937</v>
      </c>
      <c r="AK626" s="5" t="s">
        <v>2538</v>
      </c>
      <c r="AL626" s="5" t="s">
        <v>9020</v>
      </c>
      <c r="AM626" s="5" t="s">
        <v>9021</v>
      </c>
      <c r="AN626" s="5" t="s">
        <v>8044</v>
      </c>
      <c r="AO626" s="5" t="s">
        <v>8045</v>
      </c>
      <c r="AP626" s="5" t="s">
        <v>4228</v>
      </c>
      <c r="AQ626" s="5" t="s">
        <v>8046</v>
      </c>
      <c r="AR626" s="5" t="s">
        <v>1153</v>
      </c>
      <c r="AS626" s="5" t="s">
        <v>4277</v>
      </c>
      <c r="AT626" s="5" t="s">
        <v>1153</v>
      </c>
      <c r="AU626" s="5" t="s">
        <v>4277</v>
      </c>
      <c r="AV626" s="5" t="s">
        <v>1153</v>
      </c>
      <c r="AW626" s="5" t="s">
        <v>4277</v>
      </c>
      <c r="AX626" s="5" t="s">
        <v>1153</v>
      </c>
      <c r="AY626" s="5" t="s">
        <v>4277</v>
      </c>
      <c r="AZ626" s="5" t="s">
        <v>1153</v>
      </c>
      <c r="BA626" s="5" t="s">
        <v>4277</v>
      </c>
      <c r="BB626" s="109" t="s">
        <v>781</v>
      </c>
      <c r="BC626" s="100">
        <v>44575</v>
      </c>
      <c r="BD626" s="33" t="s">
        <v>903</v>
      </c>
      <c r="BE626" s="104"/>
      <c r="BF626" s="61"/>
      <c r="BG626" s="61"/>
      <c r="BH626" s="61"/>
      <c r="BI626" s="61"/>
      <c r="BJ626" s="8" t="s">
        <v>956</v>
      </c>
      <c r="BK626" s="104"/>
      <c r="BL626" s="104"/>
      <c r="BN626" s="175" t="s">
        <v>5348</v>
      </c>
      <c r="BO626" s="175" t="s">
        <v>5349</v>
      </c>
      <c r="BP626" s="175"/>
      <c r="BQ626" s="175"/>
    </row>
    <row r="627" spans="1:69" s="62" customFormat="1" ht="90" hidden="1" customHeight="1" x14ac:dyDescent="0.3">
      <c r="A627" s="106" t="s">
        <v>2512</v>
      </c>
      <c r="B627" s="17" t="s">
        <v>2537</v>
      </c>
      <c r="C627" s="100">
        <v>44183</v>
      </c>
      <c r="D627" s="100" t="s">
        <v>4288</v>
      </c>
      <c r="E627" s="32" t="s">
        <v>1021</v>
      </c>
      <c r="F627" s="86" t="s">
        <v>8024</v>
      </c>
      <c r="G627" s="35" t="s">
        <v>2429</v>
      </c>
      <c r="H627" s="35" t="s">
        <v>2445</v>
      </c>
      <c r="I627" s="222" t="s">
        <v>2446</v>
      </c>
      <c r="J627" s="35" t="s">
        <v>2447</v>
      </c>
      <c r="K627" s="31">
        <v>1</v>
      </c>
      <c r="L627" s="317">
        <v>44228</v>
      </c>
      <c r="M627" s="315">
        <v>44348</v>
      </c>
      <c r="N627" s="39">
        <f t="shared" si="23"/>
        <v>18</v>
      </c>
      <c r="O627" s="105">
        <v>1</v>
      </c>
      <c r="P627" s="17" t="s">
        <v>2755</v>
      </c>
      <c r="Q627" s="17" t="s">
        <v>112</v>
      </c>
      <c r="R627" s="5" t="s">
        <v>8047</v>
      </c>
      <c r="S627" s="146">
        <f t="shared" si="22"/>
        <v>213</v>
      </c>
      <c r="T627" s="91"/>
      <c r="U627" s="91"/>
      <c r="V627" s="91" t="s">
        <v>937</v>
      </c>
      <c r="W627" s="91" t="s">
        <v>937</v>
      </c>
      <c r="X627" s="91" t="s">
        <v>937</v>
      </c>
      <c r="Y627" s="91" t="s">
        <v>937</v>
      </c>
      <c r="Z627" s="91" t="s">
        <v>937</v>
      </c>
      <c r="AA627" s="91" t="s">
        <v>937</v>
      </c>
      <c r="AB627" s="91" t="s">
        <v>937</v>
      </c>
      <c r="AC627" s="91" t="s">
        <v>937</v>
      </c>
      <c r="AD627" s="91" t="s">
        <v>937</v>
      </c>
      <c r="AE627" s="91" t="s">
        <v>937</v>
      </c>
      <c r="AF627" s="91" t="s">
        <v>937</v>
      </c>
      <c r="AG627" s="91" t="s">
        <v>937</v>
      </c>
      <c r="AH627" s="91" t="s">
        <v>937</v>
      </c>
      <c r="AI627" s="91" t="s">
        <v>937</v>
      </c>
      <c r="AJ627" s="91" t="s">
        <v>937</v>
      </c>
      <c r="AK627" s="5" t="s">
        <v>2538</v>
      </c>
      <c r="AL627" s="5" t="s">
        <v>5074</v>
      </c>
      <c r="AM627" s="5" t="s">
        <v>8048</v>
      </c>
      <c r="AN627" s="5" t="s">
        <v>2616</v>
      </c>
      <c r="AO627" s="5" t="s">
        <v>3788</v>
      </c>
      <c r="AP627" s="5" t="s">
        <v>1153</v>
      </c>
      <c r="AQ627" s="5" t="s">
        <v>3788</v>
      </c>
      <c r="AR627" s="5" t="s">
        <v>1153</v>
      </c>
      <c r="AS627" s="5" t="s">
        <v>3788</v>
      </c>
      <c r="AT627" s="5" t="s">
        <v>1153</v>
      </c>
      <c r="AU627" s="5" t="s">
        <v>3788</v>
      </c>
      <c r="AV627" s="5" t="s">
        <v>1153</v>
      </c>
      <c r="AW627" s="5" t="s">
        <v>3788</v>
      </c>
      <c r="AX627" s="5" t="s">
        <v>1153</v>
      </c>
      <c r="AY627" s="5" t="s">
        <v>3788</v>
      </c>
      <c r="AZ627" s="5" t="s">
        <v>1153</v>
      </c>
      <c r="BA627" s="5" t="s">
        <v>3788</v>
      </c>
      <c r="BB627" s="109" t="s">
        <v>781</v>
      </c>
      <c r="BC627" s="100">
        <v>44397</v>
      </c>
      <c r="BD627" s="33" t="s">
        <v>903</v>
      </c>
      <c r="BE627" s="104"/>
      <c r="BF627" s="61"/>
      <c r="BG627" s="61"/>
      <c r="BH627" s="61"/>
      <c r="BI627" s="61"/>
      <c r="BJ627" s="8" t="s">
        <v>956</v>
      </c>
      <c r="BK627" s="104"/>
      <c r="BL627" s="104"/>
      <c r="BN627" s="175" t="s">
        <v>5348</v>
      </c>
      <c r="BO627" s="175" t="s">
        <v>5349</v>
      </c>
      <c r="BP627" s="175"/>
      <c r="BQ627" s="175"/>
    </row>
    <row r="628" spans="1:69" s="62" customFormat="1" ht="90" hidden="1" customHeight="1" x14ac:dyDescent="0.3">
      <c r="A628" s="32" t="s">
        <v>2513</v>
      </c>
      <c r="B628" s="35" t="s">
        <v>2537</v>
      </c>
      <c r="C628" s="47">
        <v>44183</v>
      </c>
      <c r="D628" s="100" t="s">
        <v>4288</v>
      </c>
      <c r="E628" s="32" t="s">
        <v>1021</v>
      </c>
      <c r="F628" s="86" t="s">
        <v>8024</v>
      </c>
      <c r="G628" s="35" t="s">
        <v>2429</v>
      </c>
      <c r="H628" s="35" t="s">
        <v>2448</v>
      </c>
      <c r="I628" s="35" t="s">
        <v>2449</v>
      </c>
      <c r="J628" s="35" t="s">
        <v>2450</v>
      </c>
      <c r="K628" s="31">
        <v>2</v>
      </c>
      <c r="L628" s="317">
        <v>44228</v>
      </c>
      <c r="M628" s="317">
        <v>44592</v>
      </c>
      <c r="N628" s="39">
        <f t="shared" si="23"/>
        <v>52</v>
      </c>
      <c r="O628" s="107">
        <v>2</v>
      </c>
      <c r="P628" s="17" t="s">
        <v>800</v>
      </c>
      <c r="Q628" s="17" t="s">
        <v>112</v>
      </c>
      <c r="R628" s="5" t="s">
        <v>8049</v>
      </c>
      <c r="S628" s="146">
        <f t="shared" si="22"/>
        <v>269</v>
      </c>
      <c r="T628" s="91"/>
      <c r="U628" s="91"/>
      <c r="V628" s="91" t="s">
        <v>937</v>
      </c>
      <c r="W628" s="91" t="s">
        <v>937</v>
      </c>
      <c r="X628" s="91" t="s">
        <v>937</v>
      </c>
      <c r="Y628" s="91" t="s">
        <v>937</v>
      </c>
      <c r="Z628" s="91" t="s">
        <v>937</v>
      </c>
      <c r="AA628" s="91" t="s">
        <v>937</v>
      </c>
      <c r="AB628" s="91" t="s">
        <v>937</v>
      </c>
      <c r="AC628" s="91" t="s">
        <v>937</v>
      </c>
      <c r="AD628" s="91" t="s">
        <v>937</v>
      </c>
      <c r="AE628" s="91" t="s">
        <v>937</v>
      </c>
      <c r="AF628" s="91" t="s">
        <v>937</v>
      </c>
      <c r="AG628" s="91" t="s">
        <v>937</v>
      </c>
      <c r="AH628" s="91" t="s">
        <v>937</v>
      </c>
      <c r="AI628" s="91" t="s">
        <v>937</v>
      </c>
      <c r="AJ628" s="91" t="s">
        <v>937</v>
      </c>
      <c r="AK628" s="5" t="s">
        <v>2538</v>
      </c>
      <c r="AL628" s="5" t="s">
        <v>2676</v>
      </c>
      <c r="AM628" s="5" t="s">
        <v>8050</v>
      </c>
      <c r="AN628" s="5" t="s">
        <v>9022</v>
      </c>
      <c r="AO628" s="5" t="s">
        <v>8051</v>
      </c>
      <c r="AP628" s="37" t="s">
        <v>9023</v>
      </c>
      <c r="AQ628" s="5" t="s">
        <v>8052</v>
      </c>
      <c r="AR628" s="5" t="s">
        <v>9024</v>
      </c>
      <c r="AS628" s="5" t="s">
        <v>8053</v>
      </c>
      <c r="AT628" s="5" t="s">
        <v>1153</v>
      </c>
      <c r="AU628" s="5" t="s">
        <v>4802</v>
      </c>
      <c r="AV628" s="5" t="s">
        <v>1153</v>
      </c>
      <c r="AW628" s="5" t="s">
        <v>4802</v>
      </c>
      <c r="AX628" s="5" t="s">
        <v>1153</v>
      </c>
      <c r="AY628" s="5" t="s">
        <v>4802</v>
      </c>
      <c r="AZ628" s="5" t="s">
        <v>1153</v>
      </c>
      <c r="BA628" s="5" t="s">
        <v>4802</v>
      </c>
      <c r="BB628" s="109" t="s">
        <v>781</v>
      </c>
      <c r="BC628" s="100">
        <v>44652</v>
      </c>
      <c r="BD628" s="33" t="s">
        <v>903</v>
      </c>
      <c r="BE628" s="104"/>
      <c r="BF628" s="61"/>
      <c r="BG628" s="61"/>
      <c r="BH628" s="61"/>
      <c r="BI628" s="61"/>
      <c r="BJ628" s="8" t="s">
        <v>956</v>
      </c>
      <c r="BK628" s="104"/>
      <c r="BL628" s="104"/>
      <c r="BN628" s="175" t="s">
        <v>5348</v>
      </c>
      <c r="BO628" s="175" t="s">
        <v>5349</v>
      </c>
      <c r="BP628" s="175"/>
      <c r="BQ628" s="175"/>
    </row>
    <row r="629" spans="1:69" s="62" customFormat="1" ht="90" hidden="1" customHeight="1" x14ac:dyDescent="0.3">
      <c r="A629" s="32" t="s">
        <v>2514</v>
      </c>
      <c r="B629" s="35" t="s">
        <v>2537</v>
      </c>
      <c r="C629" s="47">
        <v>44183</v>
      </c>
      <c r="D629" s="100" t="s">
        <v>4288</v>
      </c>
      <c r="E629" s="32" t="s">
        <v>1021</v>
      </c>
      <c r="F629" s="86" t="s">
        <v>8024</v>
      </c>
      <c r="G629" s="35" t="s">
        <v>2429</v>
      </c>
      <c r="H629" s="35" t="s">
        <v>2451</v>
      </c>
      <c r="I629" s="35" t="s">
        <v>2452</v>
      </c>
      <c r="J629" s="35" t="s">
        <v>2453</v>
      </c>
      <c r="K629" s="31">
        <v>1</v>
      </c>
      <c r="L629" s="317">
        <v>44228</v>
      </c>
      <c r="M629" s="313">
        <v>44561</v>
      </c>
      <c r="N629" s="39">
        <f t="shared" si="23"/>
        <v>48</v>
      </c>
      <c r="O629" s="107">
        <v>1</v>
      </c>
      <c r="P629" s="17" t="s">
        <v>800</v>
      </c>
      <c r="Q629" s="17" t="s">
        <v>112</v>
      </c>
      <c r="R629" s="5" t="s">
        <v>8054</v>
      </c>
      <c r="S629" s="146">
        <f t="shared" si="22"/>
        <v>265</v>
      </c>
      <c r="T629" s="91"/>
      <c r="U629" s="91"/>
      <c r="V629" s="91" t="s">
        <v>937</v>
      </c>
      <c r="W629" s="91" t="s">
        <v>937</v>
      </c>
      <c r="X629" s="91" t="s">
        <v>937</v>
      </c>
      <c r="Y629" s="91" t="s">
        <v>937</v>
      </c>
      <c r="Z629" s="91" t="s">
        <v>937</v>
      </c>
      <c r="AA629" s="91" t="s">
        <v>937</v>
      </c>
      <c r="AB629" s="91" t="s">
        <v>937</v>
      </c>
      <c r="AC629" s="91" t="s">
        <v>937</v>
      </c>
      <c r="AD629" s="91" t="s">
        <v>937</v>
      </c>
      <c r="AE629" s="91" t="s">
        <v>937</v>
      </c>
      <c r="AF629" s="91" t="s">
        <v>937</v>
      </c>
      <c r="AG629" s="91" t="s">
        <v>937</v>
      </c>
      <c r="AH629" s="91" t="s">
        <v>937</v>
      </c>
      <c r="AI629" s="91" t="s">
        <v>937</v>
      </c>
      <c r="AJ629" s="91" t="s">
        <v>937</v>
      </c>
      <c r="AK629" s="5" t="s">
        <v>2538</v>
      </c>
      <c r="AL629" s="5" t="s">
        <v>9025</v>
      </c>
      <c r="AM629" s="5" t="s">
        <v>9026</v>
      </c>
      <c r="AN629" s="5" t="s">
        <v>9027</v>
      </c>
      <c r="AO629" s="5" t="s">
        <v>8055</v>
      </c>
      <c r="AP629" s="37" t="s">
        <v>4183</v>
      </c>
      <c r="AQ629" s="5" t="s">
        <v>8056</v>
      </c>
      <c r="AR629" s="5" t="s">
        <v>1153</v>
      </c>
      <c r="AS629" s="5" t="s">
        <v>4277</v>
      </c>
      <c r="AT629" s="5" t="s">
        <v>1153</v>
      </c>
      <c r="AU629" s="5" t="s">
        <v>4277</v>
      </c>
      <c r="AV629" s="5" t="s">
        <v>1153</v>
      </c>
      <c r="AW629" s="5" t="s">
        <v>4277</v>
      </c>
      <c r="AX629" s="5" t="s">
        <v>1153</v>
      </c>
      <c r="AY629" s="5" t="s">
        <v>4277</v>
      </c>
      <c r="AZ629" s="5" t="s">
        <v>1153</v>
      </c>
      <c r="BA629" s="5" t="s">
        <v>4277</v>
      </c>
      <c r="BB629" s="109" t="s">
        <v>781</v>
      </c>
      <c r="BC629" s="100">
        <v>44579</v>
      </c>
      <c r="BD629" s="33" t="s">
        <v>903</v>
      </c>
      <c r="BE629" s="104"/>
      <c r="BF629" s="61"/>
      <c r="BG629" s="61"/>
      <c r="BH629" s="61"/>
      <c r="BI629" s="61"/>
      <c r="BJ629" s="8" t="s">
        <v>956</v>
      </c>
      <c r="BK629" s="104"/>
      <c r="BL629" s="104"/>
      <c r="BN629" s="175" t="s">
        <v>5348</v>
      </c>
      <c r="BO629" s="175" t="s">
        <v>5349</v>
      </c>
      <c r="BP629" s="175"/>
      <c r="BQ629" s="175"/>
    </row>
    <row r="630" spans="1:69" s="62" customFormat="1" ht="90" hidden="1" customHeight="1" x14ac:dyDescent="0.3">
      <c r="A630" s="106" t="s">
        <v>2515</v>
      </c>
      <c r="B630" s="17" t="s">
        <v>2537</v>
      </c>
      <c r="C630" s="100">
        <v>44183</v>
      </c>
      <c r="D630" s="100" t="s">
        <v>4288</v>
      </c>
      <c r="E630" s="32" t="s">
        <v>1021</v>
      </c>
      <c r="F630" s="86" t="s">
        <v>8024</v>
      </c>
      <c r="G630" s="35" t="s">
        <v>2429</v>
      </c>
      <c r="H630" s="35" t="s">
        <v>2454</v>
      </c>
      <c r="I630" s="35" t="s">
        <v>2455</v>
      </c>
      <c r="J630" s="35" t="s">
        <v>2456</v>
      </c>
      <c r="K630" s="31">
        <v>1</v>
      </c>
      <c r="L630" s="317">
        <v>44256</v>
      </c>
      <c r="M630" s="317">
        <v>44348</v>
      </c>
      <c r="N630" s="39">
        <f t="shared" si="23"/>
        <v>14</v>
      </c>
      <c r="O630" s="105">
        <v>1</v>
      </c>
      <c r="P630" s="17" t="s">
        <v>48</v>
      </c>
      <c r="Q630" s="17"/>
      <c r="R630" s="5" t="s">
        <v>8057</v>
      </c>
      <c r="S630" s="146">
        <f t="shared" si="22"/>
        <v>322</v>
      </c>
      <c r="T630" s="91"/>
      <c r="U630" s="91"/>
      <c r="V630" s="91" t="s">
        <v>937</v>
      </c>
      <c r="W630" s="91" t="s">
        <v>937</v>
      </c>
      <c r="X630" s="91" t="s">
        <v>937</v>
      </c>
      <c r="Y630" s="91" t="s">
        <v>937</v>
      </c>
      <c r="Z630" s="91" t="s">
        <v>937</v>
      </c>
      <c r="AA630" s="91" t="s">
        <v>937</v>
      </c>
      <c r="AB630" s="91" t="s">
        <v>937</v>
      </c>
      <c r="AC630" s="91" t="s">
        <v>937</v>
      </c>
      <c r="AD630" s="91" t="s">
        <v>937</v>
      </c>
      <c r="AE630" s="91" t="s">
        <v>937</v>
      </c>
      <c r="AF630" s="91" t="s">
        <v>937</v>
      </c>
      <c r="AG630" s="91" t="s">
        <v>937</v>
      </c>
      <c r="AH630" s="91" t="s">
        <v>937</v>
      </c>
      <c r="AI630" s="91" t="s">
        <v>937</v>
      </c>
      <c r="AJ630" s="91" t="s">
        <v>937</v>
      </c>
      <c r="AK630" s="5" t="s">
        <v>2538</v>
      </c>
      <c r="AL630" s="5" t="s">
        <v>8058</v>
      </c>
      <c r="AM630" s="5" t="s">
        <v>2793</v>
      </c>
      <c r="AN630" s="5" t="s">
        <v>2616</v>
      </c>
      <c r="AO630" s="5" t="s">
        <v>3788</v>
      </c>
      <c r="AP630" s="5" t="s">
        <v>1153</v>
      </c>
      <c r="AQ630" s="5" t="s">
        <v>3788</v>
      </c>
      <c r="AR630" s="5" t="s">
        <v>1153</v>
      </c>
      <c r="AS630" s="5" t="s">
        <v>3788</v>
      </c>
      <c r="AT630" s="5" t="s">
        <v>1153</v>
      </c>
      <c r="AU630" s="5" t="s">
        <v>3788</v>
      </c>
      <c r="AV630" s="5" t="s">
        <v>1153</v>
      </c>
      <c r="AW630" s="5" t="s">
        <v>3788</v>
      </c>
      <c r="AX630" s="5" t="s">
        <v>1153</v>
      </c>
      <c r="AY630" s="5" t="s">
        <v>3788</v>
      </c>
      <c r="AZ630" s="5" t="s">
        <v>1153</v>
      </c>
      <c r="BA630" s="5" t="s">
        <v>3788</v>
      </c>
      <c r="BB630" s="109" t="s">
        <v>781</v>
      </c>
      <c r="BC630" s="100">
        <v>44390</v>
      </c>
      <c r="BD630" s="33" t="s">
        <v>903</v>
      </c>
      <c r="BE630" s="104"/>
      <c r="BF630" s="61"/>
      <c r="BG630" s="61"/>
      <c r="BH630" s="61"/>
      <c r="BI630" s="61"/>
      <c r="BJ630" s="8" t="s">
        <v>956</v>
      </c>
      <c r="BK630" s="104"/>
      <c r="BL630" s="104"/>
      <c r="BN630" s="175" t="s">
        <v>5348</v>
      </c>
      <c r="BO630" s="175" t="s">
        <v>5349</v>
      </c>
      <c r="BP630" s="224"/>
      <c r="BQ630" s="224"/>
    </row>
    <row r="631" spans="1:69" s="62" customFormat="1" ht="90" hidden="1" customHeight="1" x14ac:dyDescent="0.3">
      <c r="A631" s="32" t="s">
        <v>2516</v>
      </c>
      <c r="B631" s="35" t="s">
        <v>2537</v>
      </c>
      <c r="C631" s="47">
        <v>44183</v>
      </c>
      <c r="D631" s="100" t="s">
        <v>4288</v>
      </c>
      <c r="E631" s="32" t="s">
        <v>1021</v>
      </c>
      <c r="F631" s="86" t="s">
        <v>8024</v>
      </c>
      <c r="G631" s="35" t="s">
        <v>2429</v>
      </c>
      <c r="H631" s="35" t="s">
        <v>2457</v>
      </c>
      <c r="I631" s="35" t="s">
        <v>2458</v>
      </c>
      <c r="J631" s="35" t="s">
        <v>2459</v>
      </c>
      <c r="K631" s="31">
        <v>1</v>
      </c>
      <c r="L631" s="317">
        <v>44348</v>
      </c>
      <c r="M631" s="317">
        <v>44409</v>
      </c>
      <c r="N631" s="39">
        <f t="shared" si="23"/>
        <v>9</v>
      </c>
      <c r="O631" s="148">
        <v>1</v>
      </c>
      <c r="P631" s="17" t="s">
        <v>48</v>
      </c>
      <c r="Q631" s="17" t="s">
        <v>2539</v>
      </c>
      <c r="R631" s="5" t="s">
        <v>8059</v>
      </c>
      <c r="S631" s="146">
        <f t="shared" si="22"/>
        <v>269</v>
      </c>
      <c r="T631" s="91"/>
      <c r="U631" s="91"/>
      <c r="V631" s="91" t="s">
        <v>937</v>
      </c>
      <c r="W631" s="91" t="s">
        <v>937</v>
      </c>
      <c r="X631" s="91" t="s">
        <v>937</v>
      </c>
      <c r="Y631" s="91" t="s">
        <v>937</v>
      </c>
      <c r="Z631" s="91" t="s">
        <v>937</v>
      </c>
      <c r="AA631" s="91" t="s">
        <v>937</v>
      </c>
      <c r="AB631" s="91" t="s">
        <v>937</v>
      </c>
      <c r="AC631" s="91" t="s">
        <v>937</v>
      </c>
      <c r="AD631" s="91" t="s">
        <v>937</v>
      </c>
      <c r="AE631" s="91" t="s">
        <v>937</v>
      </c>
      <c r="AF631" s="91" t="s">
        <v>937</v>
      </c>
      <c r="AG631" s="91" t="s">
        <v>937</v>
      </c>
      <c r="AH631" s="91" t="s">
        <v>937</v>
      </c>
      <c r="AI631" s="91" t="s">
        <v>937</v>
      </c>
      <c r="AJ631" s="91" t="s">
        <v>937</v>
      </c>
      <c r="AK631" s="5" t="s">
        <v>2538</v>
      </c>
      <c r="AL631" s="149" t="s">
        <v>8060</v>
      </c>
      <c r="AM631" s="5" t="s">
        <v>8061</v>
      </c>
      <c r="AN631" s="56" t="s">
        <v>9028</v>
      </c>
      <c r="AO631" s="5" t="s">
        <v>8062</v>
      </c>
      <c r="AP631" s="5" t="s">
        <v>937</v>
      </c>
      <c r="AQ631" s="5" t="s">
        <v>9297</v>
      </c>
      <c r="AR631" s="5" t="s">
        <v>937</v>
      </c>
      <c r="AS631" s="5" t="s">
        <v>9297</v>
      </c>
      <c r="AT631" s="5" t="s">
        <v>937</v>
      </c>
      <c r="AU631" s="5" t="s">
        <v>9297</v>
      </c>
      <c r="AV631" s="5" t="s">
        <v>937</v>
      </c>
      <c r="AW631" s="5" t="s">
        <v>9297</v>
      </c>
      <c r="AX631" s="5" t="s">
        <v>937</v>
      </c>
      <c r="AY631" s="5" t="s">
        <v>9297</v>
      </c>
      <c r="AZ631" s="5" t="s">
        <v>937</v>
      </c>
      <c r="BA631" s="5" t="s">
        <v>9297</v>
      </c>
      <c r="BB631" s="109" t="s">
        <v>902</v>
      </c>
      <c r="BC631" s="100">
        <v>44484</v>
      </c>
      <c r="BD631" s="33" t="s">
        <v>903</v>
      </c>
      <c r="BE631" s="104"/>
      <c r="BF631" s="61"/>
      <c r="BG631" s="61"/>
      <c r="BH631" s="61"/>
      <c r="BI631" s="61"/>
      <c r="BJ631" s="8" t="s">
        <v>956</v>
      </c>
      <c r="BK631" s="104"/>
      <c r="BL631" s="104"/>
      <c r="BN631" s="17" t="s">
        <v>5350</v>
      </c>
      <c r="BO631" s="175" t="s">
        <v>5351</v>
      </c>
      <c r="BP631" s="175" t="s">
        <v>5352</v>
      </c>
      <c r="BQ631" s="175"/>
    </row>
    <row r="632" spans="1:69" s="62" customFormat="1" ht="90" hidden="1" customHeight="1" x14ac:dyDescent="0.3">
      <c r="A632" s="32" t="s">
        <v>2517</v>
      </c>
      <c r="B632" s="35" t="s">
        <v>2537</v>
      </c>
      <c r="C632" s="47">
        <v>44183</v>
      </c>
      <c r="D632" s="100" t="s">
        <v>4288</v>
      </c>
      <c r="E632" s="32" t="s">
        <v>1025</v>
      </c>
      <c r="F632" s="86" t="s">
        <v>8063</v>
      </c>
      <c r="G632" s="35" t="s">
        <v>2460</v>
      </c>
      <c r="H632" s="35" t="s">
        <v>2461</v>
      </c>
      <c r="I632" s="35" t="s">
        <v>2462</v>
      </c>
      <c r="J632" s="225" t="s">
        <v>598</v>
      </c>
      <c r="K632" s="31">
        <v>1</v>
      </c>
      <c r="L632" s="315">
        <v>44228</v>
      </c>
      <c r="M632" s="315">
        <v>44296</v>
      </c>
      <c r="N632" s="39">
        <f t="shared" si="23"/>
        <v>10</v>
      </c>
      <c r="O632" s="107">
        <v>1</v>
      </c>
      <c r="P632" s="17" t="s">
        <v>15</v>
      </c>
      <c r="Q632" s="17"/>
      <c r="R632" s="5" t="s">
        <v>8064</v>
      </c>
      <c r="S632" s="146">
        <f t="shared" si="22"/>
        <v>273</v>
      </c>
      <c r="T632" s="91"/>
      <c r="U632" s="91"/>
      <c r="V632" s="91" t="s">
        <v>937</v>
      </c>
      <c r="W632" s="91" t="s">
        <v>937</v>
      </c>
      <c r="X632" s="91" t="s">
        <v>937</v>
      </c>
      <c r="Y632" s="91" t="s">
        <v>937</v>
      </c>
      <c r="Z632" s="91" t="s">
        <v>937</v>
      </c>
      <c r="AA632" s="91" t="s">
        <v>937</v>
      </c>
      <c r="AB632" s="91" t="s">
        <v>937</v>
      </c>
      <c r="AC632" s="91" t="s">
        <v>937</v>
      </c>
      <c r="AD632" s="91" t="s">
        <v>937</v>
      </c>
      <c r="AE632" s="91" t="s">
        <v>937</v>
      </c>
      <c r="AF632" s="91" t="s">
        <v>937</v>
      </c>
      <c r="AG632" s="91" t="s">
        <v>937</v>
      </c>
      <c r="AH632" s="91" t="s">
        <v>937</v>
      </c>
      <c r="AI632" s="91" t="s">
        <v>937</v>
      </c>
      <c r="AJ632" s="91" t="s">
        <v>937</v>
      </c>
      <c r="AK632" s="5" t="s">
        <v>2538</v>
      </c>
      <c r="AL632" s="75"/>
      <c r="AM632" s="75" t="s">
        <v>8065</v>
      </c>
      <c r="AN632" s="75" t="s">
        <v>9029</v>
      </c>
      <c r="AO632" s="75" t="s">
        <v>8066</v>
      </c>
      <c r="AP632" s="5" t="s">
        <v>937</v>
      </c>
      <c r="AQ632" s="5" t="s">
        <v>9297</v>
      </c>
      <c r="AR632" s="5" t="s">
        <v>937</v>
      </c>
      <c r="AS632" s="5" t="s">
        <v>9297</v>
      </c>
      <c r="AT632" s="5" t="s">
        <v>937</v>
      </c>
      <c r="AU632" s="5" t="s">
        <v>9297</v>
      </c>
      <c r="AV632" s="5" t="s">
        <v>937</v>
      </c>
      <c r="AW632" s="5" t="s">
        <v>9297</v>
      </c>
      <c r="AX632" s="5" t="s">
        <v>937</v>
      </c>
      <c r="AY632" s="5" t="s">
        <v>9297</v>
      </c>
      <c r="AZ632" s="5" t="s">
        <v>937</v>
      </c>
      <c r="BA632" s="5" t="s">
        <v>9297</v>
      </c>
      <c r="BB632" s="109" t="s">
        <v>902</v>
      </c>
      <c r="BC632" s="100">
        <v>44488</v>
      </c>
      <c r="BD632" s="33" t="s">
        <v>903</v>
      </c>
      <c r="BE632" s="104"/>
      <c r="BF632" s="61"/>
      <c r="BG632" s="61"/>
      <c r="BH632" s="61"/>
      <c r="BI632" s="61"/>
      <c r="BJ632" s="8" t="s">
        <v>956</v>
      </c>
      <c r="BK632" s="104"/>
      <c r="BL632" s="104"/>
      <c r="BN632" s="17" t="s">
        <v>5350</v>
      </c>
      <c r="BO632" s="175" t="s">
        <v>5351</v>
      </c>
      <c r="BP632" s="175" t="s">
        <v>5353</v>
      </c>
      <c r="BQ632" s="175"/>
    </row>
    <row r="633" spans="1:69" s="62" customFormat="1" ht="90" hidden="1" customHeight="1" x14ac:dyDescent="0.3">
      <c r="A633" s="32" t="s">
        <v>2518</v>
      </c>
      <c r="B633" s="35" t="s">
        <v>2537</v>
      </c>
      <c r="C633" s="47">
        <v>44183</v>
      </c>
      <c r="D633" s="100" t="s">
        <v>4288</v>
      </c>
      <c r="E633" s="32" t="s">
        <v>1025</v>
      </c>
      <c r="F633" s="86" t="s">
        <v>8063</v>
      </c>
      <c r="G633" s="35" t="s">
        <v>2460</v>
      </c>
      <c r="H633" s="35" t="s">
        <v>2461</v>
      </c>
      <c r="I633" s="35" t="s">
        <v>9174</v>
      </c>
      <c r="J633" s="225" t="s">
        <v>598</v>
      </c>
      <c r="K633" s="31">
        <v>1</v>
      </c>
      <c r="L633" s="315">
        <v>44228</v>
      </c>
      <c r="M633" s="315">
        <v>44418</v>
      </c>
      <c r="N633" s="39">
        <f t="shared" si="23"/>
        <v>28</v>
      </c>
      <c r="O633" s="110">
        <v>0</v>
      </c>
      <c r="P633" s="17" t="s">
        <v>15</v>
      </c>
      <c r="Q633" s="17"/>
      <c r="R633" s="5" t="s">
        <v>8067</v>
      </c>
      <c r="S633" s="146">
        <f t="shared" si="22"/>
        <v>331</v>
      </c>
      <c r="T633" s="91"/>
      <c r="U633" s="91"/>
      <c r="V633" s="91" t="s">
        <v>937</v>
      </c>
      <c r="W633" s="91" t="s">
        <v>937</v>
      </c>
      <c r="X633" s="91" t="s">
        <v>937</v>
      </c>
      <c r="Y633" s="91" t="s">
        <v>937</v>
      </c>
      <c r="Z633" s="91" t="s">
        <v>937</v>
      </c>
      <c r="AA633" s="91" t="s">
        <v>937</v>
      </c>
      <c r="AB633" s="91" t="s">
        <v>937</v>
      </c>
      <c r="AC633" s="91" t="s">
        <v>937</v>
      </c>
      <c r="AD633" s="91" t="s">
        <v>937</v>
      </c>
      <c r="AE633" s="91" t="s">
        <v>937</v>
      </c>
      <c r="AF633" s="91" t="s">
        <v>937</v>
      </c>
      <c r="AG633" s="91" t="s">
        <v>937</v>
      </c>
      <c r="AH633" s="91" t="s">
        <v>937</v>
      </c>
      <c r="AI633" s="91" t="s">
        <v>937</v>
      </c>
      <c r="AJ633" s="91" t="s">
        <v>937</v>
      </c>
      <c r="AK633" s="5" t="s">
        <v>2538</v>
      </c>
      <c r="AL633" s="149" t="s">
        <v>9030</v>
      </c>
      <c r="AM633" s="191" t="s">
        <v>9031</v>
      </c>
      <c r="AN633" s="149" t="s">
        <v>9032</v>
      </c>
      <c r="AO633" s="191" t="s">
        <v>9033</v>
      </c>
      <c r="AP633" s="5" t="s">
        <v>1153</v>
      </c>
      <c r="AQ633" s="5" t="s">
        <v>8068</v>
      </c>
      <c r="AR633" s="5" t="s">
        <v>1153</v>
      </c>
      <c r="AS633" s="5" t="s">
        <v>4285</v>
      </c>
      <c r="AT633" s="5" t="s">
        <v>1153</v>
      </c>
      <c r="AU633" s="5" t="s">
        <v>4285</v>
      </c>
      <c r="AV633" s="5" t="s">
        <v>1153</v>
      </c>
      <c r="AW633" s="5" t="s">
        <v>4285</v>
      </c>
      <c r="AX633" s="5" t="s">
        <v>1153</v>
      </c>
      <c r="AY633" s="5" t="s">
        <v>4285</v>
      </c>
      <c r="AZ633" s="5" t="s">
        <v>1153</v>
      </c>
      <c r="BA633" s="5" t="s">
        <v>4285</v>
      </c>
      <c r="BB633" s="109" t="s">
        <v>1328</v>
      </c>
      <c r="BC633" s="100">
        <v>44529</v>
      </c>
      <c r="BD633" s="33" t="s">
        <v>1808</v>
      </c>
      <c r="BE633" s="100">
        <v>44529</v>
      </c>
      <c r="BF633" s="65" t="s">
        <v>4128</v>
      </c>
      <c r="BG633" s="96" t="s">
        <v>1153</v>
      </c>
      <c r="BH633" s="96" t="s">
        <v>9259</v>
      </c>
      <c r="BI633" s="96" t="s">
        <v>9258</v>
      </c>
      <c r="BJ633" s="44" t="s">
        <v>4368</v>
      </c>
      <c r="BK633" s="104" t="s">
        <v>1153</v>
      </c>
      <c r="BL633" s="104" t="s">
        <v>2518</v>
      </c>
      <c r="BN633" s="17" t="s">
        <v>5350</v>
      </c>
      <c r="BO633" s="175" t="s">
        <v>5351</v>
      </c>
      <c r="BP633" s="175" t="s">
        <v>5353</v>
      </c>
      <c r="BQ633" s="175"/>
    </row>
    <row r="634" spans="1:69" s="62" customFormat="1" ht="90" hidden="1" customHeight="1" x14ac:dyDescent="0.25">
      <c r="A634" s="32" t="s">
        <v>2518</v>
      </c>
      <c r="B634" s="35" t="s">
        <v>2537</v>
      </c>
      <c r="C634" s="47">
        <v>44183</v>
      </c>
      <c r="D634" s="100" t="s">
        <v>4288</v>
      </c>
      <c r="E634" s="32" t="s">
        <v>1025</v>
      </c>
      <c r="F634" s="86" t="s">
        <v>8063</v>
      </c>
      <c r="G634" s="35" t="s">
        <v>2460</v>
      </c>
      <c r="H634" s="35" t="s">
        <v>2461</v>
      </c>
      <c r="I634" s="35" t="s">
        <v>9174</v>
      </c>
      <c r="J634" s="225" t="s">
        <v>598</v>
      </c>
      <c r="K634" s="31">
        <v>1</v>
      </c>
      <c r="L634" s="315">
        <v>44228</v>
      </c>
      <c r="M634" s="305">
        <v>44651</v>
      </c>
      <c r="N634" s="39">
        <f t="shared" si="23"/>
        <v>9</v>
      </c>
      <c r="O634" s="107">
        <v>1</v>
      </c>
      <c r="P634" s="17" t="s">
        <v>15</v>
      </c>
      <c r="Q634" s="17"/>
      <c r="R634" s="5" t="s">
        <v>8069</v>
      </c>
      <c r="S634" s="146">
        <f t="shared" si="22"/>
        <v>271</v>
      </c>
      <c r="T634" s="91"/>
      <c r="U634" s="91"/>
      <c r="V634" s="91" t="s">
        <v>937</v>
      </c>
      <c r="W634" s="91" t="s">
        <v>937</v>
      </c>
      <c r="X634" s="91" t="s">
        <v>937</v>
      </c>
      <c r="Y634" s="91" t="s">
        <v>937</v>
      </c>
      <c r="Z634" s="91" t="s">
        <v>937</v>
      </c>
      <c r="AA634" s="91" t="s">
        <v>937</v>
      </c>
      <c r="AB634" s="91" t="s">
        <v>937</v>
      </c>
      <c r="AC634" s="91" t="s">
        <v>937</v>
      </c>
      <c r="AD634" s="91" t="s">
        <v>937</v>
      </c>
      <c r="AE634" s="91" t="s">
        <v>937</v>
      </c>
      <c r="AF634" s="91" t="s">
        <v>937</v>
      </c>
      <c r="AG634" s="91" t="s">
        <v>937</v>
      </c>
      <c r="AH634" s="91" t="s">
        <v>937</v>
      </c>
      <c r="AI634" s="91" t="s">
        <v>937</v>
      </c>
      <c r="AJ634" s="91" t="s">
        <v>937</v>
      </c>
      <c r="AK634" s="5" t="s">
        <v>2538</v>
      </c>
      <c r="AL634" s="149" t="s">
        <v>9030</v>
      </c>
      <c r="AM634" s="191" t="s">
        <v>9031</v>
      </c>
      <c r="AN634" s="149" t="s">
        <v>9032</v>
      </c>
      <c r="AO634" s="191" t="s">
        <v>9033</v>
      </c>
      <c r="AP634" s="5" t="s">
        <v>4215</v>
      </c>
      <c r="AQ634" s="5" t="s">
        <v>8070</v>
      </c>
      <c r="AR634" s="5" t="s">
        <v>4331</v>
      </c>
      <c r="AS634" s="5" t="s">
        <v>8071</v>
      </c>
      <c r="AT634" s="5" t="s">
        <v>1153</v>
      </c>
      <c r="AU634" s="5" t="s">
        <v>4802</v>
      </c>
      <c r="AV634" s="5" t="s">
        <v>1153</v>
      </c>
      <c r="AW634" s="5" t="s">
        <v>4802</v>
      </c>
      <c r="AX634" s="5" t="s">
        <v>1153</v>
      </c>
      <c r="AY634" s="5" t="s">
        <v>4802</v>
      </c>
      <c r="AZ634" s="5" t="s">
        <v>1153</v>
      </c>
      <c r="BA634" s="5" t="s">
        <v>4802</v>
      </c>
      <c r="BB634" s="109" t="s">
        <v>781</v>
      </c>
      <c r="BC634" s="100">
        <v>44663</v>
      </c>
      <c r="BD634" s="33" t="s">
        <v>903</v>
      </c>
      <c r="BE634" s="120"/>
      <c r="BF634" s="121"/>
      <c r="BG634" s="121"/>
      <c r="BH634" s="121"/>
      <c r="BI634" s="121"/>
      <c r="BJ634" s="8" t="s">
        <v>956</v>
      </c>
      <c r="BK634" s="120"/>
      <c r="BL634" s="120"/>
      <c r="BN634" s="17" t="s">
        <v>5350</v>
      </c>
      <c r="BO634" s="175" t="s">
        <v>5351</v>
      </c>
      <c r="BP634" s="175" t="s">
        <v>5353</v>
      </c>
      <c r="BQ634" s="175"/>
    </row>
    <row r="635" spans="1:69" s="62" customFormat="1" ht="90" hidden="1" customHeight="1" x14ac:dyDescent="0.3">
      <c r="A635" s="32" t="s">
        <v>2519</v>
      </c>
      <c r="B635" s="35" t="s">
        <v>2537</v>
      </c>
      <c r="C635" s="47">
        <v>44183</v>
      </c>
      <c r="D635" s="100" t="s">
        <v>4288</v>
      </c>
      <c r="E635" s="32" t="s">
        <v>1025</v>
      </c>
      <c r="F635" s="86" t="s">
        <v>8063</v>
      </c>
      <c r="G635" s="35" t="s">
        <v>2460</v>
      </c>
      <c r="H635" s="35" t="s">
        <v>2461</v>
      </c>
      <c r="I635" s="35" t="s">
        <v>2463</v>
      </c>
      <c r="J635" s="225" t="s">
        <v>598</v>
      </c>
      <c r="K635" s="31">
        <v>1</v>
      </c>
      <c r="L635" s="315">
        <v>44419</v>
      </c>
      <c r="M635" s="315">
        <v>44560</v>
      </c>
      <c r="N635" s="39">
        <f t="shared" si="23"/>
        <v>21</v>
      </c>
      <c r="O635" s="110">
        <v>0</v>
      </c>
      <c r="P635" s="17" t="s">
        <v>15</v>
      </c>
      <c r="Q635" s="17"/>
      <c r="R635" s="5" t="s">
        <v>8067</v>
      </c>
      <c r="S635" s="146">
        <f t="shared" si="22"/>
        <v>331</v>
      </c>
      <c r="T635" s="91"/>
      <c r="U635" s="91"/>
      <c r="V635" s="91" t="s">
        <v>937</v>
      </c>
      <c r="W635" s="91" t="s">
        <v>937</v>
      </c>
      <c r="X635" s="91" t="s">
        <v>937</v>
      </c>
      <c r="Y635" s="91" t="s">
        <v>937</v>
      </c>
      <c r="Z635" s="91" t="s">
        <v>937</v>
      </c>
      <c r="AA635" s="91" t="s">
        <v>937</v>
      </c>
      <c r="AB635" s="91" t="s">
        <v>937</v>
      </c>
      <c r="AC635" s="91" t="s">
        <v>937</v>
      </c>
      <c r="AD635" s="91" t="s">
        <v>937</v>
      </c>
      <c r="AE635" s="91" t="s">
        <v>937</v>
      </c>
      <c r="AF635" s="91" t="s">
        <v>937</v>
      </c>
      <c r="AG635" s="91" t="s">
        <v>937</v>
      </c>
      <c r="AH635" s="91" t="s">
        <v>937</v>
      </c>
      <c r="AI635" s="91" t="s">
        <v>937</v>
      </c>
      <c r="AJ635" s="91" t="s">
        <v>937</v>
      </c>
      <c r="AK635" s="5" t="s">
        <v>2538</v>
      </c>
      <c r="AL635" s="5" t="s">
        <v>9034</v>
      </c>
      <c r="AM635" s="5" t="s">
        <v>9035</v>
      </c>
      <c r="AN635" s="5" t="s">
        <v>5079</v>
      </c>
      <c r="AO635" s="98" t="s">
        <v>8072</v>
      </c>
      <c r="AP635" s="5" t="s">
        <v>1153</v>
      </c>
      <c r="AQ635" s="5" t="s">
        <v>8073</v>
      </c>
      <c r="AR635" s="5" t="s">
        <v>1153</v>
      </c>
      <c r="AS635" s="5" t="s">
        <v>4285</v>
      </c>
      <c r="AT635" s="5" t="s">
        <v>1153</v>
      </c>
      <c r="AU635" s="5" t="s">
        <v>4285</v>
      </c>
      <c r="AV635" s="5" t="s">
        <v>1153</v>
      </c>
      <c r="AW635" s="5" t="s">
        <v>4285</v>
      </c>
      <c r="AX635" s="5" t="s">
        <v>1153</v>
      </c>
      <c r="AY635" s="5" t="s">
        <v>4285</v>
      </c>
      <c r="AZ635" s="5" t="s">
        <v>1153</v>
      </c>
      <c r="BA635" s="5" t="s">
        <v>4285</v>
      </c>
      <c r="BB635" s="109" t="s">
        <v>1328</v>
      </c>
      <c r="BC635" s="100">
        <v>44529</v>
      </c>
      <c r="BD635" s="33" t="s">
        <v>1808</v>
      </c>
      <c r="BE635" s="100">
        <v>44529</v>
      </c>
      <c r="BF635" s="65" t="s">
        <v>4164</v>
      </c>
      <c r="BG635" s="96" t="s">
        <v>1153</v>
      </c>
      <c r="BH635" s="96" t="s">
        <v>9259</v>
      </c>
      <c r="BI635" s="96" t="s">
        <v>9258</v>
      </c>
      <c r="BJ635" s="44" t="s">
        <v>4368</v>
      </c>
      <c r="BK635" s="104" t="s">
        <v>1153</v>
      </c>
      <c r="BL635" s="104" t="s">
        <v>2519</v>
      </c>
      <c r="BN635" s="17" t="s">
        <v>5350</v>
      </c>
      <c r="BO635" s="175" t="s">
        <v>5351</v>
      </c>
      <c r="BP635" s="175" t="s">
        <v>5353</v>
      </c>
      <c r="BQ635" s="175"/>
    </row>
    <row r="636" spans="1:69" s="62" customFormat="1" ht="90" hidden="1" customHeight="1" x14ac:dyDescent="0.25">
      <c r="A636" s="32" t="s">
        <v>2519</v>
      </c>
      <c r="B636" s="35" t="s">
        <v>2537</v>
      </c>
      <c r="C636" s="47">
        <v>44183</v>
      </c>
      <c r="D636" s="100" t="s">
        <v>4288</v>
      </c>
      <c r="E636" s="32" t="s">
        <v>1025</v>
      </c>
      <c r="F636" s="86" t="s">
        <v>8063</v>
      </c>
      <c r="G636" s="35" t="s">
        <v>2460</v>
      </c>
      <c r="H636" s="35" t="s">
        <v>2461</v>
      </c>
      <c r="I636" s="35" t="s">
        <v>2463</v>
      </c>
      <c r="J636" s="225" t="s">
        <v>598</v>
      </c>
      <c r="K636" s="31">
        <v>1</v>
      </c>
      <c r="L636" s="315">
        <v>44419</v>
      </c>
      <c r="M636" s="315">
        <v>44651</v>
      </c>
      <c r="N636" s="39">
        <f t="shared" si="23"/>
        <v>34</v>
      </c>
      <c r="O636" s="107">
        <v>1</v>
      </c>
      <c r="P636" s="17" t="s">
        <v>15</v>
      </c>
      <c r="Q636" s="17"/>
      <c r="R636" s="5" t="s">
        <v>8074</v>
      </c>
      <c r="S636" s="146">
        <f t="shared" si="22"/>
        <v>220</v>
      </c>
      <c r="T636" s="91"/>
      <c r="U636" s="91"/>
      <c r="V636" s="91" t="s">
        <v>937</v>
      </c>
      <c r="W636" s="91" t="s">
        <v>937</v>
      </c>
      <c r="X636" s="91" t="s">
        <v>937</v>
      </c>
      <c r="Y636" s="91" t="s">
        <v>937</v>
      </c>
      <c r="Z636" s="91" t="s">
        <v>937</v>
      </c>
      <c r="AA636" s="91" t="s">
        <v>937</v>
      </c>
      <c r="AB636" s="91" t="s">
        <v>937</v>
      </c>
      <c r="AC636" s="91" t="s">
        <v>937</v>
      </c>
      <c r="AD636" s="91" t="s">
        <v>937</v>
      </c>
      <c r="AE636" s="91" t="s">
        <v>937</v>
      </c>
      <c r="AF636" s="91" t="s">
        <v>937</v>
      </c>
      <c r="AG636" s="91" t="s">
        <v>937</v>
      </c>
      <c r="AH636" s="91" t="s">
        <v>937</v>
      </c>
      <c r="AI636" s="91" t="s">
        <v>937</v>
      </c>
      <c r="AJ636" s="91" t="s">
        <v>937</v>
      </c>
      <c r="AK636" s="5" t="s">
        <v>2538</v>
      </c>
      <c r="AL636" s="5" t="s">
        <v>9034</v>
      </c>
      <c r="AM636" s="5" t="s">
        <v>9035</v>
      </c>
      <c r="AN636" s="5" t="s">
        <v>5079</v>
      </c>
      <c r="AO636" s="98" t="s">
        <v>8072</v>
      </c>
      <c r="AP636" s="5" t="s">
        <v>4215</v>
      </c>
      <c r="AQ636" s="5" t="s">
        <v>8075</v>
      </c>
      <c r="AR636" s="5" t="s">
        <v>9036</v>
      </c>
      <c r="AS636" s="98" t="s">
        <v>8076</v>
      </c>
      <c r="AT636" s="5" t="s">
        <v>1153</v>
      </c>
      <c r="AU636" s="5" t="s">
        <v>4802</v>
      </c>
      <c r="AV636" s="5" t="s">
        <v>1153</v>
      </c>
      <c r="AW636" s="5" t="s">
        <v>4802</v>
      </c>
      <c r="AX636" s="5" t="s">
        <v>1153</v>
      </c>
      <c r="AY636" s="5" t="s">
        <v>4802</v>
      </c>
      <c r="AZ636" s="5" t="s">
        <v>1153</v>
      </c>
      <c r="BA636" s="5" t="s">
        <v>4802</v>
      </c>
      <c r="BB636" s="109" t="s">
        <v>781</v>
      </c>
      <c r="BC636" s="100">
        <v>44663</v>
      </c>
      <c r="BD636" s="33" t="s">
        <v>903</v>
      </c>
      <c r="BE636" s="120"/>
      <c r="BF636" s="121"/>
      <c r="BG636" s="121"/>
      <c r="BH636" s="121"/>
      <c r="BI636" s="121"/>
      <c r="BJ636" s="8" t="s">
        <v>956</v>
      </c>
      <c r="BK636" s="120"/>
      <c r="BL636" s="120"/>
      <c r="BN636" s="17" t="s">
        <v>5350</v>
      </c>
      <c r="BO636" s="175" t="s">
        <v>5351</v>
      </c>
      <c r="BP636" s="175" t="s">
        <v>5353</v>
      </c>
      <c r="BQ636" s="175"/>
    </row>
    <row r="637" spans="1:69" s="62" customFormat="1" ht="90" hidden="1" customHeight="1" x14ac:dyDescent="0.3">
      <c r="A637" s="32" t="s">
        <v>2520</v>
      </c>
      <c r="B637" s="35" t="s">
        <v>2537</v>
      </c>
      <c r="C637" s="47">
        <v>44183</v>
      </c>
      <c r="D637" s="100" t="s">
        <v>4288</v>
      </c>
      <c r="E637" s="32" t="s">
        <v>1114</v>
      </c>
      <c r="F637" s="86" t="s">
        <v>8077</v>
      </c>
      <c r="G637" s="35" t="s">
        <v>2464</v>
      </c>
      <c r="H637" s="35" t="s">
        <v>2465</v>
      </c>
      <c r="I637" s="35" t="s">
        <v>2466</v>
      </c>
      <c r="J637" s="225" t="s">
        <v>2467</v>
      </c>
      <c r="K637" s="31">
        <v>1</v>
      </c>
      <c r="L637" s="315">
        <v>44228</v>
      </c>
      <c r="M637" s="315">
        <v>44561</v>
      </c>
      <c r="N637" s="39">
        <f t="shared" si="23"/>
        <v>48</v>
      </c>
      <c r="O637" s="110">
        <v>0</v>
      </c>
      <c r="P637" s="17" t="s">
        <v>15</v>
      </c>
      <c r="Q637" s="17"/>
      <c r="R637" s="5" t="s">
        <v>8067</v>
      </c>
      <c r="S637" s="146">
        <f t="shared" si="22"/>
        <v>331</v>
      </c>
      <c r="T637" s="91"/>
      <c r="U637" s="91"/>
      <c r="V637" s="91" t="s">
        <v>937</v>
      </c>
      <c r="W637" s="91" t="s">
        <v>937</v>
      </c>
      <c r="X637" s="91" t="s">
        <v>937</v>
      </c>
      <c r="Y637" s="91" t="s">
        <v>937</v>
      </c>
      <c r="Z637" s="91" t="s">
        <v>937</v>
      </c>
      <c r="AA637" s="91" t="s">
        <v>937</v>
      </c>
      <c r="AB637" s="91" t="s">
        <v>937</v>
      </c>
      <c r="AC637" s="91" t="s">
        <v>937</v>
      </c>
      <c r="AD637" s="91" t="s">
        <v>937</v>
      </c>
      <c r="AE637" s="91" t="s">
        <v>937</v>
      </c>
      <c r="AF637" s="91" t="s">
        <v>937</v>
      </c>
      <c r="AG637" s="91" t="s">
        <v>937</v>
      </c>
      <c r="AH637" s="91" t="s">
        <v>937</v>
      </c>
      <c r="AI637" s="91" t="s">
        <v>937</v>
      </c>
      <c r="AJ637" s="91" t="s">
        <v>937</v>
      </c>
      <c r="AK637" s="5" t="s">
        <v>2538</v>
      </c>
      <c r="AL637" s="149" t="s">
        <v>9037</v>
      </c>
      <c r="AM637" s="149" t="s">
        <v>9038</v>
      </c>
      <c r="AN637" s="149" t="s">
        <v>5079</v>
      </c>
      <c r="AO637" s="98" t="s">
        <v>7999</v>
      </c>
      <c r="AP637" s="5" t="s">
        <v>1153</v>
      </c>
      <c r="AQ637" s="5" t="s">
        <v>8073</v>
      </c>
      <c r="AR637" s="5" t="s">
        <v>1153</v>
      </c>
      <c r="AS637" s="5" t="s">
        <v>4285</v>
      </c>
      <c r="AT637" s="5" t="s">
        <v>1153</v>
      </c>
      <c r="AU637" s="5" t="s">
        <v>4285</v>
      </c>
      <c r="AV637" s="5" t="s">
        <v>1153</v>
      </c>
      <c r="AW637" s="5" t="s">
        <v>4285</v>
      </c>
      <c r="AX637" s="5" t="s">
        <v>1153</v>
      </c>
      <c r="AY637" s="5" t="s">
        <v>4285</v>
      </c>
      <c r="AZ637" s="5" t="s">
        <v>1153</v>
      </c>
      <c r="BA637" s="5" t="s">
        <v>4285</v>
      </c>
      <c r="BB637" s="109" t="s">
        <v>1328</v>
      </c>
      <c r="BC637" s="100">
        <v>44529</v>
      </c>
      <c r="BD637" s="33" t="s">
        <v>1808</v>
      </c>
      <c r="BE637" s="100">
        <v>44529</v>
      </c>
      <c r="BF637" s="65" t="s">
        <v>4164</v>
      </c>
      <c r="BG637" s="96" t="s">
        <v>1153</v>
      </c>
      <c r="BH637" s="96" t="s">
        <v>9259</v>
      </c>
      <c r="BI637" s="96" t="s">
        <v>9258</v>
      </c>
      <c r="BJ637" s="44" t="s">
        <v>4368</v>
      </c>
      <c r="BK637" s="104" t="s">
        <v>1153</v>
      </c>
      <c r="BL637" s="104" t="s">
        <v>2520</v>
      </c>
      <c r="BN637" s="17" t="s">
        <v>5350</v>
      </c>
      <c r="BO637" s="175" t="s">
        <v>5351</v>
      </c>
      <c r="BP637" s="175" t="s">
        <v>5354</v>
      </c>
      <c r="BQ637" s="175"/>
    </row>
    <row r="638" spans="1:69" s="62" customFormat="1" ht="90" hidden="1" customHeight="1" x14ac:dyDescent="0.25">
      <c r="A638" s="32" t="s">
        <v>2520</v>
      </c>
      <c r="B638" s="35" t="s">
        <v>2537</v>
      </c>
      <c r="C638" s="47">
        <v>44183</v>
      </c>
      <c r="D638" s="100" t="s">
        <v>4288</v>
      </c>
      <c r="E638" s="32" t="s">
        <v>1114</v>
      </c>
      <c r="F638" s="86" t="s">
        <v>8077</v>
      </c>
      <c r="G638" s="35" t="s">
        <v>2464</v>
      </c>
      <c r="H638" s="35" t="s">
        <v>2465</v>
      </c>
      <c r="I638" s="35" t="s">
        <v>8078</v>
      </c>
      <c r="J638" s="225" t="s">
        <v>2467</v>
      </c>
      <c r="K638" s="31">
        <v>1</v>
      </c>
      <c r="L638" s="315">
        <v>44228</v>
      </c>
      <c r="M638" s="315">
        <v>44651</v>
      </c>
      <c r="N638" s="39">
        <f t="shared" si="23"/>
        <v>9</v>
      </c>
      <c r="O638" s="107">
        <v>1</v>
      </c>
      <c r="P638" s="17" t="s">
        <v>15</v>
      </c>
      <c r="Q638" s="17"/>
      <c r="R638" s="5" t="s">
        <v>8079</v>
      </c>
      <c r="S638" s="146">
        <f t="shared" si="22"/>
        <v>311</v>
      </c>
      <c r="T638" s="91"/>
      <c r="U638" s="91"/>
      <c r="V638" s="91" t="s">
        <v>937</v>
      </c>
      <c r="W638" s="91" t="s">
        <v>937</v>
      </c>
      <c r="X638" s="91" t="s">
        <v>937</v>
      </c>
      <c r="Y638" s="91" t="s">
        <v>937</v>
      </c>
      <c r="Z638" s="91" t="s">
        <v>937</v>
      </c>
      <c r="AA638" s="91" t="s">
        <v>937</v>
      </c>
      <c r="AB638" s="91" t="s">
        <v>937</v>
      </c>
      <c r="AC638" s="91" t="s">
        <v>937</v>
      </c>
      <c r="AD638" s="91" t="s">
        <v>937</v>
      </c>
      <c r="AE638" s="91" t="s">
        <v>937</v>
      </c>
      <c r="AF638" s="91" t="s">
        <v>937</v>
      </c>
      <c r="AG638" s="91" t="s">
        <v>937</v>
      </c>
      <c r="AH638" s="91" t="s">
        <v>937</v>
      </c>
      <c r="AI638" s="91" t="s">
        <v>937</v>
      </c>
      <c r="AJ638" s="91" t="s">
        <v>937</v>
      </c>
      <c r="AK638" s="5" t="s">
        <v>2538</v>
      </c>
      <c r="AL638" s="149" t="s">
        <v>9037</v>
      </c>
      <c r="AM638" s="149" t="s">
        <v>9038</v>
      </c>
      <c r="AN638" s="149" t="s">
        <v>5079</v>
      </c>
      <c r="AO638" s="98" t="s">
        <v>7999</v>
      </c>
      <c r="AP638" s="5" t="s">
        <v>4216</v>
      </c>
      <c r="AQ638" s="5" t="s">
        <v>8075</v>
      </c>
      <c r="AR638" s="5" t="s">
        <v>9039</v>
      </c>
      <c r="AS638" s="5" t="s">
        <v>8080</v>
      </c>
      <c r="AT638" s="5" t="s">
        <v>1153</v>
      </c>
      <c r="AU638" s="5" t="s">
        <v>4802</v>
      </c>
      <c r="AV638" s="5" t="s">
        <v>1153</v>
      </c>
      <c r="AW638" s="5" t="s">
        <v>4802</v>
      </c>
      <c r="AX638" s="5" t="s">
        <v>1153</v>
      </c>
      <c r="AY638" s="5" t="s">
        <v>4802</v>
      </c>
      <c r="AZ638" s="5" t="s">
        <v>1153</v>
      </c>
      <c r="BA638" s="5" t="s">
        <v>4802</v>
      </c>
      <c r="BB638" s="109" t="s">
        <v>781</v>
      </c>
      <c r="BC638" s="100">
        <v>44664</v>
      </c>
      <c r="BD638" s="33" t="s">
        <v>903</v>
      </c>
      <c r="BE638" s="120"/>
      <c r="BF638" s="121"/>
      <c r="BG638" s="121"/>
      <c r="BH638" s="121"/>
      <c r="BI638" s="121"/>
      <c r="BJ638" s="8" t="s">
        <v>956</v>
      </c>
      <c r="BK638" s="120"/>
      <c r="BL638" s="120"/>
      <c r="BN638" s="17" t="s">
        <v>5350</v>
      </c>
      <c r="BO638" s="175" t="s">
        <v>5351</v>
      </c>
      <c r="BP638" s="175" t="s">
        <v>5354</v>
      </c>
      <c r="BQ638" s="175"/>
    </row>
    <row r="639" spans="1:69" s="62" customFormat="1" ht="90" hidden="1" customHeight="1" x14ac:dyDescent="0.3">
      <c r="A639" s="32" t="s">
        <v>2521</v>
      </c>
      <c r="B639" s="35" t="s">
        <v>2537</v>
      </c>
      <c r="C639" s="47">
        <v>44183</v>
      </c>
      <c r="D639" s="100" t="s">
        <v>4288</v>
      </c>
      <c r="E639" s="32" t="s">
        <v>1026</v>
      </c>
      <c r="F639" s="86" t="s">
        <v>8081</v>
      </c>
      <c r="G639" s="35" t="s">
        <v>2468</v>
      </c>
      <c r="H639" s="35" t="s">
        <v>2469</v>
      </c>
      <c r="I639" s="35" t="s">
        <v>2470</v>
      </c>
      <c r="J639" s="225" t="s">
        <v>2471</v>
      </c>
      <c r="K639" s="31">
        <v>1</v>
      </c>
      <c r="L639" s="315">
        <v>44228</v>
      </c>
      <c r="M639" s="315">
        <v>44418</v>
      </c>
      <c r="N639" s="39">
        <f t="shared" si="23"/>
        <v>28</v>
      </c>
      <c r="O639" s="110">
        <v>0</v>
      </c>
      <c r="P639" s="17" t="s">
        <v>15</v>
      </c>
      <c r="Q639" s="17" t="s">
        <v>2542</v>
      </c>
      <c r="R639" s="5" t="s">
        <v>8067</v>
      </c>
      <c r="S639" s="146">
        <f t="shared" si="22"/>
        <v>331</v>
      </c>
      <c r="T639" s="91"/>
      <c r="U639" s="91"/>
      <c r="V639" s="91" t="s">
        <v>937</v>
      </c>
      <c r="W639" s="91" t="s">
        <v>937</v>
      </c>
      <c r="X639" s="91" t="s">
        <v>937</v>
      </c>
      <c r="Y639" s="91" t="s">
        <v>937</v>
      </c>
      <c r="Z639" s="91" t="s">
        <v>937</v>
      </c>
      <c r="AA639" s="91" t="s">
        <v>937</v>
      </c>
      <c r="AB639" s="91" t="s">
        <v>937</v>
      </c>
      <c r="AC639" s="91" t="s">
        <v>937</v>
      </c>
      <c r="AD639" s="91" t="s">
        <v>937</v>
      </c>
      <c r="AE639" s="91" t="s">
        <v>937</v>
      </c>
      <c r="AF639" s="91" t="s">
        <v>937</v>
      </c>
      <c r="AG639" s="91" t="s">
        <v>937</v>
      </c>
      <c r="AH639" s="91" t="s">
        <v>937</v>
      </c>
      <c r="AI639" s="91" t="s">
        <v>937</v>
      </c>
      <c r="AJ639" s="91" t="s">
        <v>937</v>
      </c>
      <c r="AK639" s="5" t="s">
        <v>2538</v>
      </c>
      <c r="AL639" s="5" t="s">
        <v>9040</v>
      </c>
      <c r="AM639" s="5" t="s">
        <v>9041</v>
      </c>
      <c r="AN639" s="149" t="s">
        <v>9032</v>
      </c>
      <c r="AO639" s="191" t="s">
        <v>9042</v>
      </c>
      <c r="AP639" s="5" t="s">
        <v>1153</v>
      </c>
      <c r="AQ639" s="5" t="s">
        <v>8068</v>
      </c>
      <c r="AR639" s="5" t="s">
        <v>1153</v>
      </c>
      <c r="AS639" s="5" t="s">
        <v>4285</v>
      </c>
      <c r="AT639" s="5" t="s">
        <v>1153</v>
      </c>
      <c r="AU639" s="5" t="s">
        <v>4285</v>
      </c>
      <c r="AV639" s="5" t="s">
        <v>1153</v>
      </c>
      <c r="AW639" s="5" t="s">
        <v>4285</v>
      </c>
      <c r="AX639" s="5" t="s">
        <v>1153</v>
      </c>
      <c r="AY639" s="5" t="s">
        <v>4285</v>
      </c>
      <c r="AZ639" s="5" t="s">
        <v>1153</v>
      </c>
      <c r="BA639" s="5" t="s">
        <v>4285</v>
      </c>
      <c r="BB639" s="109" t="s">
        <v>1328</v>
      </c>
      <c r="BC639" s="100">
        <v>44529</v>
      </c>
      <c r="BD639" s="33" t="s">
        <v>1808</v>
      </c>
      <c r="BE639" s="100">
        <v>44529</v>
      </c>
      <c r="BF639" s="65" t="s">
        <v>4128</v>
      </c>
      <c r="BG639" s="96" t="s">
        <v>1153</v>
      </c>
      <c r="BH639" s="96" t="s">
        <v>9259</v>
      </c>
      <c r="BI639" s="96" t="s">
        <v>9258</v>
      </c>
      <c r="BJ639" s="44" t="s">
        <v>4368</v>
      </c>
      <c r="BK639" s="104" t="s">
        <v>1153</v>
      </c>
      <c r="BL639" s="104" t="s">
        <v>2521</v>
      </c>
      <c r="BN639" s="17" t="s">
        <v>5350</v>
      </c>
      <c r="BO639" s="175" t="s">
        <v>5351</v>
      </c>
      <c r="BP639" s="224" t="s">
        <v>5355</v>
      </c>
      <c r="BQ639" s="224"/>
    </row>
    <row r="640" spans="1:69" s="62" customFormat="1" ht="90" hidden="1" customHeight="1" x14ac:dyDescent="0.25">
      <c r="A640" s="32" t="s">
        <v>2521</v>
      </c>
      <c r="B640" s="35" t="s">
        <v>2537</v>
      </c>
      <c r="C640" s="47">
        <v>44183</v>
      </c>
      <c r="D640" s="100" t="s">
        <v>4288</v>
      </c>
      <c r="E640" s="32" t="s">
        <v>1026</v>
      </c>
      <c r="F640" s="86" t="s">
        <v>8081</v>
      </c>
      <c r="G640" s="35" t="s">
        <v>2468</v>
      </c>
      <c r="H640" s="35" t="s">
        <v>2469</v>
      </c>
      <c r="I640" s="35" t="s">
        <v>2470</v>
      </c>
      <c r="J640" s="225" t="s">
        <v>2471</v>
      </c>
      <c r="K640" s="31">
        <v>1</v>
      </c>
      <c r="L640" s="315">
        <v>44228</v>
      </c>
      <c r="M640" s="305">
        <v>44651</v>
      </c>
      <c r="N640" s="39">
        <f t="shared" si="23"/>
        <v>9</v>
      </c>
      <c r="O640" s="107">
        <v>1</v>
      </c>
      <c r="P640" s="17" t="s">
        <v>15</v>
      </c>
      <c r="Q640" s="17" t="s">
        <v>2542</v>
      </c>
      <c r="R640" s="5" t="s">
        <v>8082</v>
      </c>
      <c r="S640" s="146">
        <f t="shared" si="22"/>
        <v>195</v>
      </c>
      <c r="T640" s="91"/>
      <c r="U640" s="91"/>
      <c r="V640" s="91" t="s">
        <v>937</v>
      </c>
      <c r="W640" s="91" t="s">
        <v>937</v>
      </c>
      <c r="X640" s="91" t="s">
        <v>937</v>
      </c>
      <c r="Y640" s="91" t="s">
        <v>937</v>
      </c>
      <c r="Z640" s="91" t="s">
        <v>937</v>
      </c>
      <c r="AA640" s="91" t="s">
        <v>937</v>
      </c>
      <c r="AB640" s="91" t="s">
        <v>937</v>
      </c>
      <c r="AC640" s="91" t="s">
        <v>937</v>
      </c>
      <c r="AD640" s="91" t="s">
        <v>937</v>
      </c>
      <c r="AE640" s="91" t="s">
        <v>937</v>
      </c>
      <c r="AF640" s="91" t="s">
        <v>937</v>
      </c>
      <c r="AG640" s="91" t="s">
        <v>937</v>
      </c>
      <c r="AH640" s="91" t="s">
        <v>937</v>
      </c>
      <c r="AI640" s="91" t="s">
        <v>937</v>
      </c>
      <c r="AJ640" s="91" t="s">
        <v>937</v>
      </c>
      <c r="AK640" s="5" t="s">
        <v>2538</v>
      </c>
      <c r="AL640" s="5" t="s">
        <v>9040</v>
      </c>
      <c r="AM640" s="5" t="s">
        <v>9041</v>
      </c>
      <c r="AN640" s="149" t="s">
        <v>9032</v>
      </c>
      <c r="AO640" s="191" t="s">
        <v>9042</v>
      </c>
      <c r="AP640" s="5" t="s">
        <v>4217</v>
      </c>
      <c r="AQ640" s="5" t="s">
        <v>8083</v>
      </c>
      <c r="AR640" s="5" t="s">
        <v>4332</v>
      </c>
      <c r="AS640" s="5" t="s">
        <v>8084</v>
      </c>
      <c r="AT640" s="5" t="s">
        <v>1153</v>
      </c>
      <c r="AU640" s="5" t="s">
        <v>4802</v>
      </c>
      <c r="AV640" s="5" t="s">
        <v>1153</v>
      </c>
      <c r="AW640" s="5" t="s">
        <v>4802</v>
      </c>
      <c r="AX640" s="5" t="s">
        <v>1153</v>
      </c>
      <c r="AY640" s="5" t="s">
        <v>4802</v>
      </c>
      <c r="AZ640" s="5" t="s">
        <v>1153</v>
      </c>
      <c r="BA640" s="5" t="s">
        <v>4802</v>
      </c>
      <c r="BB640" s="109" t="s">
        <v>781</v>
      </c>
      <c r="BC640" s="100">
        <v>44663</v>
      </c>
      <c r="BD640" s="33" t="s">
        <v>903</v>
      </c>
      <c r="BE640" s="120"/>
      <c r="BF640" s="121"/>
      <c r="BG640" s="121"/>
      <c r="BH640" s="121"/>
      <c r="BI640" s="121"/>
      <c r="BJ640" s="8" t="s">
        <v>956</v>
      </c>
      <c r="BK640" s="120"/>
      <c r="BL640" s="120"/>
      <c r="BN640" s="17" t="s">
        <v>5350</v>
      </c>
      <c r="BO640" s="175" t="s">
        <v>5351</v>
      </c>
      <c r="BP640" s="224" t="s">
        <v>5355</v>
      </c>
      <c r="BQ640" s="224"/>
    </row>
    <row r="641" spans="1:69" s="62" customFormat="1" ht="90" hidden="1" customHeight="1" x14ac:dyDescent="0.3">
      <c r="A641" s="32" t="s">
        <v>2522</v>
      </c>
      <c r="B641" s="35" t="s">
        <v>2537</v>
      </c>
      <c r="C641" s="47">
        <v>44183</v>
      </c>
      <c r="D641" s="100" t="s">
        <v>4288</v>
      </c>
      <c r="E641" s="32" t="s">
        <v>1026</v>
      </c>
      <c r="F641" s="86" t="s">
        <v>8081</v>
      </c>
      <c r="G641" s="35" t="s">
        <v>2468</v>
      </c>
      <c r="H641" s="35" t="s">
        <v>2469</v>
      </c>
      <c r="I641" s="35" t="s">
        <v>2472</v>
      </c>
      <c r="J641" s="225" t="s">
        <v>2473</v>
      </c>
      <c r="K641" s="31">
        <v>1</v>
      </c>
      <c r="L641" s="315">
        <v>44419</v>
      </c>
      <c r="M641" s="315">
        <v>44530</v>
      </c>
      <c r="N641" s="39">
        <f t="shared" si="23"/>
        <v>16</v>
      </c>
      <c r="O641" s="110">
        <v>0</v>
      </c>
      <c r="P641" s="17" t="s">
        <v>15</v>
      </c>
      <c r="Q641" s="17"/>
      <c r="R641" s="5" t="s">
        <v>8067</v>
      </c>
      <c r="S641" s="146">
        <f t="shared" si="22"/>
        <v>331</v>
      </c>
      <c r="T641" s="91"/>
      <c r="U641" s="91"/>
      <c r="V641" s="91" t="s">
        <v>937</v>
      </c>
      <c r="W641" s="91" t="s">
        <v>937</v>
      </c>
      <c r="X641" s="91" t="s">
        <v>937</v>
      </c>
      <c r="Y641" s="91" t="s">
        <v>937</v>
      </c>
      <c r="Z641" s="91" t="s">
        <v>937</v>
      </c>
      <c r="AA641" s="91" t="s">
        <v>937</v>
      </c>
      <c r="AB641" s="91" t="s">
        <v>937</v>
      </c>
      <c r="AC641" s="91" t="s">
        <v>937</v>
      </c>
      <c r="AD641" s="91" t="s">
        <v>937</v>
      </c>
      <c r="AE641" s="91" t="s">
        <v>937</v>
      </c>
      <c r="AF641" s="91" t="s">
        <v>937</v>
      </c>
      <c r="AG641" s="91" t="s">
        <v>937</v>
      </c>
      <c r="AH641" s="91" t="s">
        <v>937</v>
      </c>
      <c r="AI641" s="91" t="s">
        <v>937</v>
      </c>
      <c r="AJ641" s="91" t="s">
        <v>937</v>
      </c>
      <c r="AK641" s="5" t="s">
        <v>2538</v>
      </c>
      <c r="AL641" s="5" t="s">
        <v>9043</v>
      </c>
      <c r="AM641" s="5" t="s">
        <v>9044</v>
      </c>
      <c r="AN641" s="5" t="s">
        <v>5079</v>
      </c>
      <c r="AO641" s="98" t="s">
        <v>8072</v>
      </c>
      <c r="AP641" s="5" t="s">
        <v>1153</v>
      </c>
      <c r="AQ641" s="5" t="s">
        <v>8073</v>
      </c>
      <c r="AR641" s="5" t="s">
        <v>1153</v>
      </c>
      <c r="AS641" s="5" t="s">
        <v>4285</v>
      </c>
      <c r="AT641" s="5" t="s">
        <v>1153</v>
      </c>
      <c r="AU641" s="5" t="s">
        <v>4285</v>
      </c>
      <c r="AV641" s="5" t="s">
        <v>1153</v>
      </c>
      <c r="AW641" s="5" t="s">
        <v>4285</v>
      </c>
      <c r="AX641" s="5" t="s">
        <v>1153</v>
      </c>
      <c r="AY641" s="5" t="s">
        <v>4285</v>
      </c>
      <c r="AZ641" s="5" t="s">
        <v>1153</v>
      </c>
      <c r="BA641" s="5" t="s">
        <v>4285</v>
      </c>
      <c r="BB641" s="109" t="s">
        <v>1328</v>
      </c>
      <c r="BC641" s="100">
        <v>44529</v>
      </c>
      <c r="BD641" s="33" t="s">
        <v>1808</v>
      </c>
      <c r="BE641" s="100">
        <v>44529</v>
      </c>
      <c r="BF641" s="65" t="s">
        <v>4164</v>
      </c>
      <c r="BG641" s="96" t="s">
        <v>1153</v>
      </c>
      <c r="BH641" s="96" t="s">
        <v>9259</v>
      </c>
      <c r="BI641" s="96" t="s">
        <v>9258</v>
      </c>
      <c r="BJ641" s="44" t="s">
        <v>4368</v>
      </c>
      <c r="BK641" s="104" t="s">
        <v>1153</v>
      </c>
      <c r="BL641" s="104" t="s">
        <v>2522</v>
      </c>
      <c r="BN641" s="17" t="s">
        <v>5350</v>
      </c>
      <c r="BO641" s="175" t="s">
        <v>5351</v>
      </c>
      <c r="BP641" s="224" t="s">
        <v>5355</v>
      </c>
      <c r="BQ641" s="175"/>
    </row>
    <row r="642" spans="1:69" s="62" customFormat="1" ht="90" hidden="1" customHeight="1" x14ac:dyDescent="0.25">
      <c r="A642" s="32" t="s">
        <v>2522</v>
      </c>
      <c r="B642" s="35" t="s">
        <v>2537</v>
      </c>
      <c r="C642" s="47">
        <v>44183</v>
      </c>
      <c r="D642" s="100" t="s">
        <v>4288</v>
      </c>
      <c r="E642" s="32" t="s">
        <v>1026</v>
      </c>
      <c r="F642" s="86" t="s">
        <v>8081</v>
      </c>
      <c r="G642" s="35" t="s">
        <v>2468</v>
      </c>
      <c r="H642" s="35" t="s">
        <v>2469</v>
      </c>
      <c r="I642" s="35" t="s">
        <v>2472</v>
      </c>
      <c r="J642" s="225" t="s">
        <v>2473</v>
      </c>
      <c r="K642" s="31">
        <v>1</v>
      </c>
      <c r="L642" s="315">
        <v>44419</v>
      </c>
      <c r="M642" s="315">
        <v>44651</v>
      </c>
      <c r="N642" s="39">
        <f t="shared" si="23"/>
        <v>34</v>
      </c>
      <c r="O642" s="107">
        <v>1</v>
      </c>
      <c r="P642" s="17" t="s">
        <v>15</v>
      </c>
      <c r="Q642" s="17"/>
      <c r="R642" s="5" t="s">
        <v>8085</v>
      </c>
      <c r="S642" s="146">
        <f t="shared" si="22"/>
        <v>230</v>
      </c>
      <c r="T642" s="91"/>
      <c r="U642" s="91"/>
      <c r="V642" s="91" t="s">
        <v>937</v>
      </c>
      <c r="W642" s="91" t="s">
        <v>937</v>
      </c>
      <c r="X642" s="91" t="s">
        <v>937</v>
      </c>
      <c r="Y642" s="91" t="s">
        <v>937</v>
      </c>
      <c r="Z642" s="91" t="s">
        <v>937</v>
      </c>
      <c r="AA642" s="91" t="s">
        <v>937</v>
      </c>
      <c r="AB642" s="91" t="s">
        <v>937</v>
      </c>
      <c r="AC642" s="91" t="s">
        <v>937</v>
      </c>
      <c r="AD642" s="91" t="s">
        <v>937</v>
      </c>
      <c r="AE642" s="91" t="s">
        <v>937</v>
      </c>
      <c r="AF642" s="91" t="s">
        <v>937</v>
      </c>
      <c r="AG642" s="91" t="s">
        <v>937</v>
      </c>
      <c r="AH642" s="91" t="s">
        <v>937</v>
      </c>
      <c r="AI642" s="91" t="s">
        <v>937</v>
      </c>
      <c r="AJ642" s="91" t="s">
        <v>937</v>
      </c>
      <c r="AK642" s="5" t="s">
        <v>2538</v>
      </c>
      <c r="AL642" s="5" t="s">
        <v>9043</v>
      </c>
      <c r="AM642" s="5" t="s">
        <v>9044</v>
      </c>
      <c r="AN642" s="5" t="s">
        <v>5079</v>
      </c>
      <c r="AO642" s="98" t="s">
        <v>8072</v>
      </c>
      <c r="AP642" s="5" t="s">
        <v>4218</v>
      </c>
      <c r="AQ642" s="5" t="s">
        <v>8075</v>
      </c>
      <c r="AR642" s="5" t="s">
        <v>4331</v>
      </c>
      <c r="AS642" s="5" t="s">
        <v>8086</v>
      </c>
      <c r="AT642" s="5" t="s">
        <v>1153</v>
      </c>
      <c r="AU642" s="5" t="s">
        <v>4802</v>
      </c>
      <c r="AV642" s="5" t="s">
        <v>1153</v>
      </c>
      <c r="AW642" s="5" t="s">
        <v>4802</v>
      </c>
      <c r="AX642" s="5" t="s">
        <v>1153</v>
      </c>
      <c r="AY642" s="5" t="s">
        <v>4802</v>
      </c>
      <c r="AZ642" s="5" t="s">
        <v>1153</v>
      </c>
      <c r="BA642" s="5" t="s">
        <v>4802</v>
      </c>
      <c r="BB642" s="109" t="s">
        <v>781</v>
      </c>
      <c r="BC642" s="100">
        <v>44663</v>
      </c>
      <c r="BD642" s="33" t="s">
        <v>903</v>
      </c>
      <c r="BE642" s="120"/>
      <c r="BF642" s="121"/>
      <c r="BG642" s="121"/>
      <c r="BH642" s="121"/>
      <c r="BI642" s="121"/>
      <c r="BJ642" s="8" t="s">
        <v>956</v>
      </c>
      <c r="BK642" s="120"/>
      <c r="BL642" s="120"/>
      <c r="BN642" s="17" t="s">
        <v>5350</v>
      </c>
      <c r="BO642" s="175" t="s">
        <v>5351</v>
      </c>
      <c r="BP642" s="224" t="s">
        <v>5355</v>
      </c>
      <c r="BQ642" s="175"/>
    </row>
    <row r="643" spans="1:69" s="62" customFormat="1" ht="90" hidden="1" customHeight="1" x14ac:dyDescent="0.3">
      <c r="A643" s="32" t="s">
        <v>2523</v>
      </c>
      <c r="B643" s="35" t="s">
        <v>2537</v>
      </c>
      <c r="C643" s="47">
        <v>44183</v>
      </c>
      <c r="D643" s="100" t="s">
        <v>4288</v>
      </c>
      <c r="E643" s="32" t="s">
        <v>1029</v>
      </c>
      <c r="F643" s="86" t="s">
        <v>8087</v>
      </c>
      <c r="G643" s="35" t="s">
        <v>2474</v>
      </c>
      <c r="H643" s="35" t="s">
        <v>2475</v>
      </c>
      <c r="I643" s="35" t="s">
        <v>2476</v>
      </c>
      <c r="J643" s="225" t="s">
        <v>1245</v>
      </c>
      <c r="K643" s="31">
        <v>1</v>
      </c>
      <c r="L643" s="315">
        <v>44228</v>
      </c>
      <c r="M643" s="315">
        <v>44561</v>
      </c>
      <c r="N643" s="39">
        <f t="shared" si="23"/>
        <v>48</v>
      </c>
      <c r="O643" s="110">
        <v>0</v>
      </c>
      <c r="P643" s="17" t="s">
        <v>15</v>
      </c>
      <c r="Q643" s="17" t="s">
        <v>2543</v>
      </c>
      <c r="R643" s="5" t="s">
        <v>8067</v>
      </c>
      <c r="S643" s="146">
        <f t="shared" si="22"/>
        <v>331</v>
      </c>
      <c r="T643" s="91"/>
      <c r="U643" s="91"/>
      <c r="V643" s="91" t="s">
        <v>937</v>
      </c>
      <c r="W643" s="91" t="s">
        <v>937</v>
      </c>
      <c r="X643" s="91" t="s">
        <v>937</v>
      </c>
      <c r="Y643" s="91" t="s">
        <v>937</v>
      </c>
      <c r="Z643" s="91" t="s">
        <v>937</v>
      </c>
      <c r="AA643" s="91" t="s">
        <v>937</v>
      </c>
      <c r="AB643" s="91" t="s">
        <v>937</v>
      </c>
      <c r="AC643" s="91" t="s">
        <v>937</v>
      </c>
      <c r="AD643" s="91" t="s">
        <v>937</v>
      </c>
      <c r="AE643" s="91" t="s">
        <v>937</v>
      </c>
      <c r="AF643" s="91" t="s">
        <v>937</v>
      </c>
      <c r="AG643" s="91" t="s">
        <v>937</v>
      </c>
      <c r="AH643" s="91" t="s">
        <v>937</v>
      </c>
      <c r="AI643" s="91" t="s">
        <v>937</v>
      </c>
      <c r="AJ643" s="91" t="s">
        <v>937</v>
      </c>
      <c r="AK643" s="5" t="s">
        <v>2538</v>
      </c>
      <c r="AL643" s="5"/>
      <c r="AM643" s="5" t="s">
        <v>8088</v>
      </c>
      <c r="AN643" s="5" t="s">
        <v>9045</v>
      </c>
      <c r="AO643" s="5" t="s">
        <v>8089</v>
      </c>
      <c r="AP643" s="5" t="s">
        <v>1153</v>
      </c>
      <c r="AQ643" s="5" t="s">
        <v>8068</v>
      </c>
      <c r="AR643" s="5" t="s">
        <v>1153</v>
      </c>
      <c r="AS643" s="5" t="s">
        <v>4285</v>
      </c>
      <c r="AT643" s="5" t="s">
        <v>1153</v>
      </c>
      <c r="AU643" s="5" t="s">
        <v>4285</v>
      </c>
      <c r="AV643" s="5" t="s">
        <v>1153</v>
      </c>
      <c r="AW643" s="5" t="s">
        <v>4285</v>
      </c>
      <c r="AX643" s="5" t="s">
        <v>1153</v>
      </c>
      <c r="AY643" s="5" t="s">
        <v>4285</v>
      </c>
      <c r="AZ643" s="5" t="s">
        <v>1153</v>
      </c>
      <c r="BA643" s="5" t="s">
        <v>4285</v>
      </c>
      <c r="BB643" s="109" t="s">
        <v>1328</v>
      </c>
      <c r="BC643" s="100">
        <v>44529</v>
      </c>
      <c r="BD643" s="33" t="s">
        <v>1808</v>
      </c>
      <c r="BE643" s="100">
        <v>44529</v>
      </c>
      <c r="BF643" s="65" t="s">
        <v>4129</v>
      </c>
      <c r="BG643" s="96" t="s">
        <v>1153</v>
      </c>
      <c r="BH643" s="96" t="s">
        <v>9259</v>
      </c>
      <c r="BI643" s="96" t="s">
        <v>9258</v>
      </c>
      <c r="BJ643" s="44" t="s">
        <v>4368</v>
      </c>
      <c r="BK643" s="104" t="s">
        <v>1153</v>
      </c>
      <c r="BL643" s="104" t="s">
        <v>2523</v>
      </c>
      <c r="BN643" s="175" t="s">
        <v>5348</v>
      </c>
      <c r="BO643" s="175" t="s">
        <v>5349</v>
      </c>
      <c r="BP643" s="224"/>
      <c r="BQ643" s="224"/>
    </row>
    <row r="644" spans="1:69" s="62" customFormat="1" ht="90" hidden="1" customHeight="1" x14ac:dyDescent="0.25">
      <c r="A644" s="32" t="s">
        <v>2523</v>
      </c>
      <c r="B644" s="35" t="s">
        <v>2537</v>
      </c>
      <c r="C644" s="47">
        <v>44183</v>
      </c>
      <c r="D644" s="100" t="s">
        <v>4288</v>
      </c>
      <c r="E644" s="32" t="s">
        <v>1029</v>
      </c>
      <c r="F644" s="86" t="s">
        <v>8087</v>
      </c>
      <c r="G644" s="35" t="s">
        <v>2474</v>
      </c>
      <c r="H644" s="35" t="s">
        <v>2475</v>
      </c>
      <c r="I644" s="35" t="s">
        <v>2476</v>
      </c>
      <c r="J644" s="225" t="s">
        <v>1245</v>
      </c>
      <c r="K644" s="31">
        <v>1</v>
      </c>
      <c r="L644" s="315">
        <v>44228</v>
      </c>
      <c r="M644" s="315">
        <v>44651</v>
      </c>
      <c r="N644" s="39">
        <f t="shared" si="23"/>
        <v>9</v>
      </c>
      <c r="O644" s="107">
        <v>1</v>
      </c>
      <c r="P644" s="17" t="s">
        <v>15</v>
      </c>
      <c r="Q644" s="17" t="s">
        <v>2543</v>
      </c>
      <c r="R644" s="5" t="s">
        <v>8090</v>
      </c>
      <c r="S644" s="146">
        <f t="shared" si="22"/>
        <v>274</v>
      </c>
      <c r="T644" s="91"/>
      <c r="U644" s="91"/>
      <c r="V644" s="91" t="s">
        <v>937</v>
      </c>
      <c r="W644" s="91" t="s">
        <v>937</v>
      </c>
      <c r="X644" s="91" t="s">
        <v>937</v>
      </c>
      <c r="Y644" s="91" t="s">
        <v>937</v>
      </c>
      <c r="Z644" s="91" t="s">
        <v>937</v>
      </c>
      <c r="AA644" s="91" t="s">
        <v>937</v>
      </c>
      <c r="AB644" s="91" t="s">
        <v>937</v>
      </c>
      <c r="AC644" s="91" t="s">
        <v>937</v>
      </c>
      <c r="AD644" s="91" t="s">
        <v>937</v>
      </c>
      <c r="AE644" s="91" t="s">
        <v>937</v>
      </c>
      <c r="AF644" s="91" t="s">
        <v>937</v>
      </c>
      <c r="AG644" s="91" t="s">
        <v>937</v>
      </c>
      <c r="AH644" s="91" t="s">
        <v>937</v>
      </c>
      <c r="AI644" s="91" t="s">
        <v>937</v>
      </c>
      <c r="AJ644" s="91" t="s">
        <v>937</v>
      </c>
      <c r="AK644" s="5" t="s">
        <v>2538</v>
      </c>
      <c r="AL644" s="5"/>
      <c r="AM644" s="5" t="s">
        <v>8088</v>
      </c>
      <c r="AN644" s="5" t="s">
        <v>9045</v>
      </c>
      <c r="AO644" s="5" t="s">
        <v>8089</v>
      </c>
      <c r="AP644" s="5" t="s">
        <v>4219</v>
      </c>
      <c r="AQ644" s="5" t="s">
        <v>8091</v>
      </c>
      <c r="AR644" s="5" t="s">
        <v>9046</v>
      </c>
      <c r="AS644" s="5" t="s">
        <v>8092</v>
      </c>
      <c r="AT644" s="5" t="s">
        <v>1153</v>
      </c>
      <c r="AU644" s="5" t="s">
        <v>4802</v>
      </c>
      <c r="AV644" s="5" t="s">
        <v>1153</v>
      </c>
      <c r="AW644" s="5" t="s">
        <v>4802</v>
      </c>
      <c r="AX644" s="5" t="s">
        <v>1153</v>
      </c>
      <c r="AY644" s="5" t="s">
        <v>4802</v>
      </c>
      <c r="AZ644" s="5" t="s">
        <v>1153</v>
      </c>
      <c r="BA644" s="5" t="s">
        <v>4802</v>
      </c>
      <c r="BB644" s="109" t="s">
        <v>781</v>
      </c>
      <c r="BC644" s="100">
        <v>44664</v>
      </c>
      <c r="BD644" s="33" t="s">
        <v>903</v>
      </c>
      <c r="BE644" s="120"/>
      <c r="BF644" s="121"/>
      <c r="BG644" s="121"/>
      <c r="BH644" s="121"/>
      <c r="BI644" s="121"/>
      <c r="BJ644" s="8" t="s">
        <v>956</v>
      </c>
      <c r="BK644" s="120"/>
      <c r="BL644" s="120"/>
      <c r="BN644" s="175" t="s">
        <v>5348</v>
      </c>
      <c r="BO644" s="175" t="s">
        <v>5349</v>
      </c>
      <c r="BP644" s="224"/>
      <c r="BQ644" s="224"/>
    </row>
    <row r="645" spans="1:69" s="62" customFormat="1" ht="90" hidden="1" customHeight="1" x14ac:dyDescent="0.3">
      <c r="A645" s="32" t="s">
        <v>2524</v>
      </c>
      <c r="B645" s="35" t="s">
        <v>2537</v>
      </c>
      <c r="C645" s="47">
        <v>44183</v>
      </c>
      <c r="D645" s="100" t="s">
        <v>4288</v>
      </c>
      <c r="E645" s="32" t="s">
        <v>1029</v>
      </c>
      <c r="F645" s="86" t="s">
        <v>8087</v>
      </c>
      <c r="G645" s="35" t="s">
        <v>2474</v>
      </c>
      <c r="H645" s="35" t="s">
        <v>2475</v>
      </c>
      <c r="I645" s="35" t="s">
        <v>2477</v>
      </c>
      <c r="J645" s="225" t="s">
        <v>1245</v>
      </c>
      <c r="K645" s="31">
        <v>1</v>
      </c>
      <c r="L645" s="315">
        <v>44228</v>
      </c>
      <c r="M645" s="315">
        <v>44561</v>
      </c>
      <c r="N645" s="39">
        <f t="shared" si="23"/>
        <v>48</v>
      </c>
      <c r="O645" s="110">
        <v>0</v>
      </c>
      <c r="P645" s="17" t="s">
        <v>15</v>
      </c>
      <c r="Q645" s="17" t="s">
        <v>2539</v>
      </c>
      <c r="R645" s="5" t="s">
        <v>8067</v>
      </c>
      <c r="S645" s="146">
        <f t="shared" ref="S645:S708" si="24">LEN(R645)</f>
        <v>331</v>
      </c>
      <c r="T645" s="91"/>
      <c r="U645" s="91"/>
      <c r="V645" s="91" t="s">
        <v>937</v>
      </c>
      <c r="W645" s="91" t="s">
        <v>937</v>
      </c>
      <c r="X645" s="91" t="s">
        <v>937</v>
      </c>
      <c r="Y645" s="91" t="s">
        <v>937</v>
      </c>
      <c r="Z645" s="91" t="s">
        <v>937</v>
      </c>
      <c r="AA645" s="91" t="s">
        <v>937</v>
      </c>
      <c r="AB645" s="91" t="s">
        <v>937</v>
      </c>
      <c r="AC645" s="91" t="s">
        <v>937</v>
      </c>
      <c r="AD645" s="91" t="s">
        <v>937</v>
      </c>
      <c r="AE645" s="91" t="s">
        <v>937</v>
      </c>
      <c r="AF645" s="91" t="s">
        <v>937</v>
      </c>
      <c r="AG645" s="91" t="s">
        <v>937</v>
      </c>
      <c r="AH645" s="91" t="s">
        <v>937</v>
      </c>
      <c r="AI645" s="91" t="s">
        <v>937</v>
      </c>
      <c r="AJ645" s="91" t="s">
        <v>937</v>
      </c>
      <c r="AK645" s="5" t="s">
        <v>2538</v>
      </c>
      <c r="AL645" s="5"/>
      <c r="AM645" s="5" t="s">
        <v>8093</v>
      </c>
      <c r="AN645" s="5" t="s">
        <v>9045</v>
      </c>
      <c r="AO645" s="5" t="s">
        <v>8094</v>
      </c>
      <c r="AP645" s="5" t="s">
        <v>1153</v>
      </c>
      <c r="AQ645" s="5" t="s">
        <v>8073</v>
      </c>
      <c r="AR645" s="5" t="s">
        <v>1153</v>
      </c>
      <c r="AS645" s="5" t="s">
        <v>4285</v>
      </c>
      <c r="AT645" s="5" t="s">
        <v>1153</v>
      </c>
      <c r="AU645" s="5" t="s">
        <v>4285</v>
      </c>
      <c r="AV645" s="5" t="s">
        <v>1153</v>
      </c>
      <c r="AW645" s="5" t="s">
        <v>4285</v>
      </c>
      <c r="AX645" s="5" t="s">
        <v>1153</v>
      </c>
      <c r="AY645" s="5" t="s">
        <v>4285</v>
      </c>
      <c r="AZ645" s="5" t="s">
        <v>1153</v>
      </c>
      <c r="BA645" s="5" t="s">
        <v>4285</v>
      </c>
      <c r="BB645" s="109" t="s">
        <v>1328</v>
      </c>
      <c r="BC645" s="100">
        <v>44529</v>
      </c>
      <c r="BD645" s="33" t="s">
        <v>1808</v>
      </c>
      <c r="BE645" s="100">
        <v>44529</v>
      </c>
      <c r="BF645" s="65" t="s">
        <v>4164</v>
      </c>
      <c r="BG645" s="96" t="s">
        <v>1153</v>
      </c>
      <c r="BH645" s="96" t="s">
        <v>9259</v>
      </c>
      <c r="BI645" s="96" t="s">
        <v>9258</v>
      </c>
      <c r="BJ645" s="44" t="s">
        <v>4368</v>
      </c>
      <c r="BK645" s="104" t="s">
        <v>1153</v>
      </c>
      <c r="BL645" s="104" t="s">
        <v>2524</v>
      </c>
      <c r="BN645" s="175" t="s">
        <v>5348</v>
      </c>
      <c r="BO645" s="175" t="s">
        <v>5349</v>
      </c>
      <c r="BP645" s="175"/>
      <c r="BQ645" s="175"/>
    </row>
    <row r="646" spans="1:69" s="62" customFormat="1" ht="90" hidden="1" customHeight="1" x14ac:dyDescent="0.25">
      <c r="A646" s="32" t="s">
        <v>2524</v>
      </c>
      <c r="B646" s="35" t="s">
        <v>2537</v>
      </c>
      <c r="C646" s="47">
        <v>44183</v>
      </c>
      <c r="D646" s="100" t="s">
        <v>4288</v>
      </c>
      <c r="E646" s="32" t="s">
        <v>1029</v>
      </c>
      <c r="F646" s="86" t="s">
        <v>8087</v>
      </c>
      <c r="G646" s="35" t="s">
        <v>2474</v>
      </c>
      <c r="H646" s="35" t="s">
        <v>2475</v>
      </c>
      <c r="I646" s="35" t="s">
        <v>2477</v>
      </c>
      <c r="J646" s="225" t="s">
        <v>1245</v>
      </c>
      <c r="K646" s="31">
        <v>1</v>
      </c>
      <c r="L646" s="315">
        <v>44228</v>
      </c>
      <c r="M646" s="315">
        <v>44651</v>
      </c>
      <c r="N646" s="39">
        <f t="shared" ref="N646:N709" si="25">+WEEKNUM(M646-L646)</f>
        <v>9</v>
      </c>
      <c r="O646" s="107">
        <v>1</v>
      </c>
      <c r="P646" s="17" t="s">
        <v>15</v>
      </c>
      <c r="Q646" s="17" t="s">
        <v>2539</v>
      </c>
      <c r="R646" s="5" t="s">
        <v>8095</v>
      </c>
      <c r="S646" s="146">
        <f t="shared" si="24"/>
        <v>226</v>
      </c>
      <c r="T646" s="91"/>
      <c r="U646" s="91"/>
      <c r="V646" s="91" t="s">
        <v>937</v>
      </c>
      <c r="W646" s="91" t="s">
        <v>937</v>
      </c>
      <c r="X646" s="91" t="s">
        <v>937</v>
      </c>
      <c r="Y646" s="91" t="s">
        <v>937</v>
      </c>
      <c r="Z646" s="91" t="s">
        <v>937</v>
      </c>
      <c r="AA646" s="91" t="s">
        <v>937</v>
      </c>
      <c r="AB646" s="91" t="s">
        <v>937</v>
      </c>
      <c r="AC646" s="91" t="s">
        <v>937</v>
      </c>
      <c r="AD646" s="91" t="s">
        <v>937</v>
      </c>
      <c r="AE646" s="91" t="s">
        <v>937</v>
      </c>
      <c r="AF646" s="91" t="s">
        <v>937</v>
      </c>
      <c r="AG646" s="91" t="s">
        <v>937</v>
      </c>
      <c r="AH646" s="91" t="s">
        <v>937</v>
      </c>
      <c r="AI646" s="91" t="s">
        <v>937</v>
      </c>
      <c r="AJ646" s="91" t="s">
        <v>937</v>
      </c>
      <c r="AK646" s="5" t="s">
        <v>2538</v>
      </c>
      <c r="AL646" s="5"/>
      <c r="AM646" s="5" t="s">
        <v>8093</v>
      </c>
      <c r="AN646" s="5" t="s">
        <v>9045</v>
      </c>
      <c r="AO646" s="5" t="s">
        <v>8094</v>
      </c>
      <c r="AP646" s="5" t="s">
        <v>4220</v>
      </c>
      <c r="AQ646" s="5" t="s">
        <v>8091</v>
      </c>
      <c r="AR646" s="5" t="s">
        <v>9047</v>
      </c>
      <c r="AS646" s="5" t="s">
        <v>8096</v>
      </c>
      <c r="AT646" s="5" t="s">
        <v>1153</v>
      </c>
      <c r="AU646" s="5" t="s">
        <v>4802</v>
      </c>
      <c r="AV646" s="5" t="s">
        <v>1153</v>
      </c>
      <c r="AW646" s="5" t="s">
        <v>4802</v>
      </c>
      <c r="AX646" s="5" t="s">
        <v>1153</v>
      </c>
      <c r="AY646" s="5" t="s">
        <v>4802</v>
      </c>
      <c r="AZ646" s="5" t="s">
        <v>1153</v>
      </c>
      <c r="BA646" s="5" t="s">
        <v>4802</v>
      </c>
      <c r="BB646" s="109" t="s">
        <v>781</v>
      </c>
      <c r="BC646" s="100">
        <v>44664</v>
      </c>
      <c r="BD646" s="33" t="s">
        <v>903</v>
      </c>
      <c r="BE646" s="120"/>
      <c r="BF646" s="121"/>
      <c r="BG646" s="121"/>
      <c r="BH646" s="121"/>
      <c r="BI646" s="121"/>
      <c r="BJ646" s="8" t="s">
        <v>956</v>
      </c>
      <c r="BK646" s="120"/>
      <c r="BL646" s="120"/>
      <c r="BN646" s="175" t="s">
        <v>5348</v>
      </c>
      <c r="BO646" s="175" t="s">
        <v>5349</v>
      </c>
      <c r="BP646" s="175"/>
      <c r="BQ646" s="175"/>
    </row>
    <row r="647" spans="1:69" s="62" customFormat="1" ht="90" hidden="1" customHeight="1" x14ac:dyDescent="0.3">
      <c r="A647" s="106" t="s">
        <v>2525</v>
      </c>
      <c r="B647" s="17" t="s">
        <v>2537</v>
      </c>
      <c r="C647" s="100">
        <v>44183</v>
      </c>
      <c r="D647" s="100" t="s">
        <v>4288</v>
      </c>
      <c r="E647" s="32" t="s">
        <v>1030</v>
      </c>
      <c r="F647" s="86" t="s">
        <v>8097</v>
      </c>
      <c r="G647" s="35" t="s">
        <v>2478</v>
      </c>
      <c r="H647" s="35" t="s">
        <v>2479</v>
      </c>
      <c r="I647" s="35" t="s">
        <v>2480</v>
      </c>
      <c r="J647" s="225" t="s">
        <v>1245</v>
      </c>
      <c r="K647" s="31">
        <v>1</v>
      </c>
      <c r="L647" s="315">
        <v>44228</v>
      </c>
      <c r="M647" s="315">
        <v>44317</v>
      </c>
      <c r="N647" s="39">
        <f t="shared" si="25"/>
        <v>13</v>
      </c>
      <c r="O647" s="105">
        <v>1</v>
      </c>
      <c r="P647" s="17" t="s">
        <v>15</v>
      </c>
      <c r="Q647" s="17"/>
      <c r="R647" s="5" t="s">
        <v>8098</v>
      </c>
      <c r="S647" s="146">
        <f t="shared" si="24"/>
        <v>171</v>
      </c>
      <c r="T647" s="91"/>
      <c r="U647" s="91"/>
      <c r="V647" s="91" t="s">
        <v>937</v>
      </c>
      <c r="W647" s="91" t="s">
        <v>937</v>
      </c>
      <c r="X647" s="91" t="s">
        <v>937</v>
      </c>
      <c r="Y647" s="91" t="s">
        <v>937</v>
      </c>
      <c r="Z647" s="91" t="s">
        <v>937</v>
      </c>
      <c r="AA647" s="91" t="s">
        <v>937</v>
      </c>
      <c r="AB647" s="91" t="s">
        <v>937</v>
      </c>
      <c r="AC647" s="91" t="s">
        <v>937</v>
      </c>
      <c r="AD647" s="91" t="s">
        <v>937</v>
      </c>
      <c r="AE647" s="91" t="s">
        <v>937</v>
      </c>
      <c r="AF647" s="91" t="s">
        <v>937</v>
      </c>
      <c r="AG647" s="91" t="s">
        <v>937</v>
      </c>
      <c r="AH647" s="91" t="s">
        <v>937</v>
      </c>
      <c r="AI647" s="91" t="s">
        <v>937</v>
      </c>
      <c r="AJ647" s="91" t="s">
        <v>937</v>
      </c>
      <c r="AK647" s="5" t="s">
        <v>2538</v>
      </c>
      <c r="AL647" s="5" t="s">
        <v>2818</v>
      </c>
      <c r="AM647" s="5" t="s">
        <v>8099</v>
      </c>
      <c r="AN647" s="5" t="s">
        <v>2616</v>
      </c>
      <c r="AO647" s="5" t="s">
        <v>3788</v>
      </c>
      <c r="AP647" s="5" t="s">
        <v>1153</v>
      </c>
      <c r="AQ647" s="5" t="s">
        <v>3788</v>
      </c>
      <c r="AR647" s="5" t="s">
        <v>1153</v>
      </c>
      <c r="AS647" s="5" t="s">
        <v>3788</v>
      </c>
      <c r="AT647" s="5" t="s">
        <v>1153</v>
      </c>
      <c r="AU647" s="5" t="s">
        <v>3788</v>
      </c>
      <c r="AV647" s="5" t="s">
        <v>1153</v>
      </c>
      <c r="AW647" s="5" t="s">
        <v>3788</v>
      </c>
      <c r="AX647" s="5" t="s">
        <v>1153</v>
      </c>
      <c r="AY647" s="5" t="s">
        <v>3788</v>
      </c>
      <c r="AZ647" s="5" t="s">
        <v>1153</v>
      </c>
      <c r="BA647" s="5" t="s">
        <v>3788</v>
      </c>
      <c r="BB647" s="109" t="s">
        <v>781</v>
      </c>
      <c r="BC647" s="100">
        <v>44398</v>
      </c>
      <c r="BD647" s="33" t="s">
        <v>903</v>
      </c>
      <c r="BE647" s="104"/>
      <c r="BF647" s="61"/>
      <c r="BG647" s="61"/>
      <c r="BH647" s="61"/>
      <c r="BI647" s="61"/>
      <c r="BJ647" s="8" t="s">
        <v>956</v>
      </c>
      <c r="BK647" s="104"/>
      <c r="BL647" s="104"/>
      <c r="BN647" s="175" t="s">
        <v>5348</v>
      </c>
      <c r="BO647" s="175" t="s">
        <v>5356</v>
      </c>
      <c r="BP647" s="175"/>
      <c r="BQ647" s="175"/>
    </row>
    <row r="648" spans="1:69" s="62" customFormat="1" ht="90" hidden="1" customHeight="1" x14ac:dyDescent="0.3">
      <c r="A648" s="106" t="s">
        <v>2526</v>
      </c>
      <c r="B648" s="17" t="s">
        <v>2537</v>
      </c>
      <c r="C648" s="100">
        <v>44183</v>
      </c>
      <c r="D648" s="100" t="s">
        <v>4288</v>
      </c>
      <c r="E648" s="32" t="s">
        <v>1031</v>
      </c>
      <c r="F648" s="86" t="s">
        <v>8100</v>
      </c>
      <c r="G648" s="35" t="s">
        <v>2481</v>
      </c>
      <c r="H648" s="35" t="s">
        <v>2482</v>
      </c>
      <c r="I648" s="35" t="s">
        <v>2483</v>
      </c>
      <c r="J648" s="58" t="s">
        <v>2484</v>
      </c>
      <c r="K648" s="204">
        <v>1</v>
      </c>
      <c r="L648" s="315">
        <v>44198</v>
      </c>
      <c r="M648" s="315">
        <v>44377</v>
      </c>
      <c r="N648" s="39">
        <f t="shared" si="25"/>
        <v>26</v>
      </c>
      <c r="O648" s="217">
        <v>1</v>
      </c>
      <c r="P648" s="17" t="s">
        <v>15</v>
      </c>
      <c r="Q648" s="17" t="s">
        <v>2542</v>
      </c>
      <c r="R648" s="5" t="s">
        <v>8101</v>
      </c>
      <c r="S648" s="146">
        <f t="shared" si="24"/>
        <v>388</v>
      </c>
      <c r="T648" s="91"/>
      <c r="U648" s="91"/>
      <c r="V648" s="91" t="s">
        <v>937</v>
      </c>
      <c r="W648" s="91" t="s">
        <v>937</v>
      </c>
      <c r="X648" s="91" t="s">
        <v>937</v>
      </c>
      <c r="Y648" s="91" t="s">
        <v>937</v>
      </c>
      <c r="Z648" s="91" t="s">
        <v>937</v>
      </c>
      <c r="AA648" s="91" t="s">
        <v>937</v>
      </c>
      <c r="AB648" s="91" t="s">
        <v>937</v>
      </c>
      <c r="AC648" s="91" t="s">
        <v>937</v>
      </c>
      <c r="AD648" s="91" t="s">
        <v>937</v>
      </c>
      <c r="AE648" s="91" t="s">
        <v>937</v>
      </c>
      <c r="AF648" s="91" t="s">
        <v>937</v>
      </c>
      <c r="AG648" s="91" t="s">
        <v>937</v>
      </c>
      <c r="AH648" s="91" t="s">
        <v>937</v>
      </c>
      <c r="AI648" s="91" t="s">
        <v>937</v>
      </c>
      <c r="AJ648" s="91" t="s">
        <v>937</v>
      </c>
      <c r="AK648" s="5" t="s">
        <v>2538</v>
      </c>
      <c r="AL648" s="5" t="s">
        <v>2819</v>
      </c>
      <c r="AM648" s="5" t="s">
        <v>8102</v>
      </c>
      <c r="AN648" s="5" t="s">
        <v>2616</v>
      </c>
      <c r="AO648" s="5" t="s">
        <v>3788</v>
      </c>
      <c r="AP648" s="5" t="s">
        <v>1153</v>
      </c>
      <c r="AQ648" s="5" t="s">
        <v>3788</v>
      </c>
      <c r="AR648" s="5" t="s">
        <v>1153</v>
      </c>
      <c r="AS648" s="5" t="s">
        <v>3788</v>
      </c>
      <c r="AT648" s="5" t="s">
        <v>1153</v>
      </c>
      <c r="AU648" s="5" t="s">
        <v>3788</v>
      </c>
      <c r="AV648" s="5" t="s">
        <v>1153</v>
      </c>
      <c r="AW648" s="5" t="s">
        <v>3788</v>
      </c>
      <c r="AX648" s="5" t="s">
        <v>1153</v>
      </c>
      <c r="AY648" s="5" t="s">
        <v>3788</v>
      </c>
      <c r="AZ648" s="5" t="s">
        <v>1153</v>
      </c>
      <c r="BA648" s="5" t="s">
        <v>3788</v>
      </c>
      <c r="BB648" s="109" t="s">
        <v>781</v>
      </c>
      <c r="BC648" s="100">
        <v>44397</v>
      </c>
      <c r="BD648" s="33" t="s">
        <v>903</v>
      </c>
      <c r="BE648" s="104"/>
      <c r="BF648" s="61"/>
      <c r="BG648" s="61"/>
      <c r="BH648" s="61"/>
      <c r="BI648" s="61"/>
      <c r="BJ648" s="8" t="s">
        <v>956</v>
      </c>
      <c r="BK648" s="104"/>
      <c r="BL648" s="104"/>
      <c r="BN648" s="175" t="s">
        <v>5348</v>
      </c>
      <c r="BO648" s="175" t="s">
        <v>5356</v>
      </c>
      <c r="BP648" s="175"/>
      <c r="BQ648" s="175"/>
    </row>
    <row r="649" spans="1:69" s="62" customFormat="1" ht="90" hidden="1" customHeight="1" x14ac:dyDescent="0.3">
      <c r="A649" s="106" t="s">
        <v>2527</v>
      </c>
      <c r="B649" s="17" t="s">
        <v>2537</v>
      </c>
      <c r="C649" s="100">
        <v>44183</v>
      </c>
      <c r="D649" s="100" t="s">
        <v>4288</v>
      </c>
      <c r="E649" s="32" t="s">
        <v>1031</v>
      </c>
      <c r="F649" s="86" t="s">
        <v>8100</v>
      </c>
      <c r="G649" s="35" t="s">
        <v>2481</v>
      </c>
      <c r="H649" s="35" t="s">
        <v>2482</v>
      </c>
      <c r="I649" s="35" t="s">
        <v>2485</v>
      </c>
      <c r="J649" s="225" t="s">
        <v>2486</v>
      </c>
      <c r="K649" s="204">
        <v>1</v>
      </c>
      <c r="L649" s="315">
        <v>44198</v>
      </c>
      <c r="M649" s="315">
        <v>44377</v>
      </c>
      <c r="N649" s="39">
        <f t="shared" si="25"/>
        <v>26</v>
      </c>
      <c r="O649" s="217">
        <v>1</v>
      </c>
      <c r="P649" s="17" t="s">
        <v>15</v>
      </c>
      <c r="Q649" s="17" t="s">
        <v>2542</v>
      </c>
      <c r="R649" s="5" t="s">
        <v>8103</v>
      </c>
      <c r="S649" s="146">
        <f t="shared" si="24"/>
        <v>228</v>
      </c>
      <c r="T649" s="91"/>
      <c r="U649" s="91"/>
      <c r="V649" s="91" t="s">
        <v>937</v>
      </c>
      <c r="W649" s="91" t="s">
        <v>937</v>
      </c>
      <c r="X649" s="91" t="s">
        <v>937</v>
      </c>
      <c r="Y649" s="91" t="s">
        <v>937</v>
      </c>
      <c r="Z649" s="91" t="s">
        <v>937</v>
      </c>
      <c r="AA649" s="91" t="s">
        <v>937</v>
      </c>
      <c r="AB649" s="91" t="s">
        <v>937</v>
      </c>
      <c r="AC649" s="91" t="s">
        <v>937</v>
      </c>
      <c r="AD649" s="91" t="s">
        <v>937</v>
      </c>
      <c r="AE649" s="91" t="s">
        <v>937</v>
      </c>
      <c r="AF649" s="91" t="s">
        <v>937</v>
      </c>
      <c r="AG649" s="91" t="s">
        <v>937</v>
      </c>
      <c r="AH649" s="91" t="s">
        <v>937</v>
      </c>
      <c r="AI649" s="91" t="s">
        <v>937</v>
      </c>
      <c r="AJ649" s="91" t="s">
        <v>937</v>
      </c>
      <c r="AK649" s="5" t="s">
        <v>2538</v>
      </c>
      <c r="AL649" s="5" t="s">
        <v>2820</v>
      </c>
      <c r="AM649" s="5" t="s">
        <v>9048</v>
      </c>
      <c r="AN649" s="5" t="s">
        <v>2616</v>
      </c>
      <c r="AO649" s="5" t="s">
        <v>3788</v>
      </c>
      <c r="AP649" s="5" t="s">
        <v>1153</v>
      </c>
      <c r="AQ649" s="5" t="s">
        <v>3788</v>
      </c>
      <c r="AR649" s="5" t="s">
        <v>1153</v>
      </c>
      <c r="AS649" s="5" t="s">
        <v>3788</v>
      </c>
      <c r="AT649" s="5" t="s">
        <v>1153</v>
      </c>
      <c r="AU649" s="5" t="s">
        <v>3788</v>
      </c>
      <c r="AV649" s="5" t="s">
        <v>1153</v>
      </c>
      <c r="AW649" s="5" t="s">
        <v>3788</v>
      </c>
      <c r="AX649" s="5" t="s">
        <v>1153</v>
      </c>
      <c r="AY649" s="5" t="s">
        <v>3788</v>
      </c>
      <c r="AZ649" s="5" t="s">
        <v>1153</v>
      </c>
      <c r="BA649" s="5" t="s">
        <v>3788</v>
      </c>
      <c r="BB649" s="109" t="s">
        <v>781</v>
      </c>
      <c r="BC649" s="100">
        <v>44397</v>
      </c>
      <c r="BD649" s="33" t="s">
        <v>903</v>
      </c>
      <c r="BE649" s="104"/>
      <c r="BF649" s="61"/>
      <c r="BG649" s="61"/>
      <c r="BH649" s="61"/>
      <c r="BI649" s="61"/>
      <c r="BJ649" s="8" t="s">
        <v>956</v>
      </c>
      <c r="BK649" s="104"/>
      <c r="BL649" s="104"/>
      <c r="BN649" s="175" t="s">
        <v>5348</v>
      </c>
      <c r="BO649" s="175" t="s">
        <v>5356</v>
      </c>
      <c r="BP649" s="175"/>
      <c r="BQ649" s="175"/>
    </row>
    <row r="650" spans="1:69" s="62" customFormat="1" ht="90" hidden="1" customHeight="1" x14ac:dyDescent="0.3">
      <c r="A650" s="32" t="s">
        <v>2528</v>
      </c>
      <c r="B650" s="35" t="s">
        <v>2537</v>
      </c>
      <c r="C650" s="47">
        <v>44183</v>
      </c>
      <c r="D650" s="100" t="s">
        <v>4288</v>
      </c>
      <c r="E650" s="32" t="s">
        <v>1032</v>
      </c>
      <c r="F650" s="86" t="s">
        <v>8104</v>
      </c>
      <c r="G650" s="35" t="s">
        <v>2487</v>
      </c>
      <c r="H650" s="35" t="s">
        <v>2488</v>
      </c>
      <c r="I650" s="35" t="s">
        <v>2489</v>
      </c>
      <c r="J650" s="225" t="s">
        <v>2369</v>
      </c>
      <c r="K650" s="123">
        <v>2</v>
      </c>
      <c r="L650" s="315">
        <v>44228</v>
      </c>
      <c r="M650" s="315">
        <v>44560</v>
      </c>
      <c r="N650" s="39">
        <f t="shared" si="25"/>
        <v>48</v>
      </c>
      <c r="O650" s="107">
        <v>2</v>
      </c>
      <c r="P650" s="17" t="s">
        <v>758</v>
      </c>
      <c r="Q650" s="17" t="s">
        <v>2204</v>
      </c>
      <c r="R650" s="5" t="s">
        <v>8105</v>
      </c>
      <c r="S650" s="146">
        <f t="shared" si="24"/>
        <v>331</v>
      </c>
      <c r="T650" s="91"/>
      <c r="U650" s="91"/>
      <c r="V650" s="91" t="s">
        <v>937</v>
      </c>
      <c r="W650" s="91" t="s">
        <v>937</v>
      </c>
      <c r="X650" s="91" t="s">
        <v>937</v>
      </c>
      <c r="Y650" s="91" t="s">
        <v>937</v>
      </c>
      <c r="Z650" s="91" t="s">
        <v>937</v>
      </c>
      <c r="AA650" s="91" t="s">
        <v>937</v>
      </c>
      <c r="AB650" s="91" t="s">
        <v>937</v>
      </c>
      <c r="AC650" s="91" t="s">
        <v>937</v>
      </c>
      <c r="AD650" s="91" t="s">
        <v>937</v>
      </c>
      <c r="AE650" s="91" t="s">
        <v>937</v>
      </c>
      <c r="AF650" s="91" t="s">
        <v>937</v>
      </c>
      <c r="AG650" s="91" t="s">
        <v>937</v>
      </c>
      <c r="AH650" s="91" t="s">
        <v>937</v>
      </c>
      <c r="AI650" s="91" t="s">
        <v>937</v>
      </c>
      <c r="AJ650" s="91" t="s">
        <v>937</v>
      </c>
      <c r="AK650" s="5" t="s">
        <v>2538</v>
      </c>
      <c r="AL650" s="98" t="s">
        <v>7171</v>
      </c>
      <c r="AM650" s="5" t="s">
        <v>8106</v>
      </c>
      <c r="AN650" s="5" t="s">
        <v>8107</v>
      </c>
      <c r="AO650" s="5" t="s">
        <v>8108</v>
      </c>
      <c r="AP650" s="5" t="s">
        <v>1153</v>
      </c>
      <c r="AQ650" s="5" t="s">
        <v>4280</v>
      </c>
      <c r="AR650" s="5" t="s">
        <v>1153</v>
      </c>
      <c r="AS650" s="5" t="s">
        <v>4280</v>
      </c>
      <c r="AT650" s="5" t="s">
        <v>1153</v>
      </c>
      <c r="AU650" s="5" t="s">
        <v>4280</v>
      </c>
      <c r="AV650" s="5" t="s">
        <v>1153</v>
      </c>
      <c r="AW650" s="5" t="s">
        <v>4280</v>
      </c>
      <c r="AX650" s="5" t="s">
        <v>1153</v>
      </c>
      <c r="AY650" s="5" t="s">
        <v>4280</v>
      </c>
      <c r="AZ650" s="5" t="s">
        <v>1153</v>
      </c>
      <c r="BA650" s="5" t="s">
        <v>4280</v>
      </c>
      <c r="BB650" s="109" t="s">
        <v>3062</v>
      </c>
      <c r="BC650" s="100">
        <v>44481</v>
      </c>
      <c r="BD650" s="33" t="s">
        <v>903</v>
      </c>
      <c r="BE650" s="104"/>
      <c r="BF650" s="61"/>
      <c r="BG650" s="61"/>
      <c r="BH650" s="61"/>
      <c r="BI650" s="61"/>
      <c r="BJ650" s="8" t="s">
        <v>956</v>
      </c>
      <c r="BK650" s="104"/>
      <c r="BL650" s="104"/>
      <c r="BN650" s="17" t="s">
        <v>5213</v>
      </c>
      <c r="BO650" s="159" t="s">
        <v>5214</v>
      </c>
      <c r="BP650" s="175"/>
      <c r="BQ650" s="175"/>
    </row>
    <row r="651" spans="1:69" s="62" customFormat="1" ht="90" hidden="1" customHeight="1" x14ac:dyDescent="0.3">
      <c r="A651" s="32" t="s">
        <v>2529</v>
      </c>
      <c r="B651" s="35" t="s">
        <v>2537</v>
      </c>
      <c r="C651" s="47">
        <v>44183</v>
      </c>
      <c r="D651" s="100" t="s">
        <v>4288</v>
      </c>
      <c r="E651" s="32" t="s">
        <v>1033</v>
      </c>
      <c r="F651" s="86" t="s">
        <v>8109</v>
      </c>
      <c r="G651" s="35" t="s">
        <v>2796</v>
      </c>
      <c r="H651" s="35" t="s">
        <v>4271</v>
      </c>
      <c r="I651" s="35" t="s">
        <v>4270</v>
      </c>
      <c r="J651" s="225" t="s">
        <v>778</v>
      </c>
      <c r="K651" s="123">
        <v>2</v>
      </c>
      <c r="L651" s="315">
        <v>44228</v>
      </c>
      <c r="M651" s="315">
        <v>44530</v>
      </c>
      <c r="N651" s="39">
        <f t="shared" si="25"/>
        <v>44</v>
      </c>
      <c r="O651" s="107">
        <v>2</v>
      </c>
      <c r="P651" s="17" t="s">
        <v>2755</v>
      </c>
      <c r="Q651" s="17"/>
      <c r="R651" s="5" t="s">
        <v>8110</v>
      </c>
      <c r="S651" s="146">
        <f t="shared" si="24"/>
        <v>258</v>
      </c>
      <c r="T651" s="91"/>
      <c r="U651" s="91"/>
      <c r="V651" s="91" t="s">
        <v>937</v>
      </c>
      <c r="W651" s="91" t="s">
        <v>937</v>
      </c>
      <c r="X651" s="91" t="s">
        <v>937</v>
      </c>
      <c r="Y651" s="91" t="s">
        <v>937</v>
      </c>
      <c r="Z651" s="91" t="s">
        <v>937</v>
      </c>
      <c r="AA651" s="91" t="s">
        <v>937</v>
      </c>
      <c r="AB651" s="91" t="s">
        <v>937</v>
      </c>
      <c r="AC651" s="91" t="s">
        <v>937</v>
      </c>
      <c r="AD651" s="91" t="s">
        <v>937</v>
      </c>
      <c r="AE651" s="91" t="s">
        <v>937</v>
      </c>
      <c r="AF651" s="91" t="s">
        <v>937</v>
      </c>
      <c r="AG651" s="91" t="s">
        <v>937</v>
      </c>
      <c r="AH651" s="91" t="s">
        <v>937</v>
      </c>
      <c r="AI651" s="91" t="s">
        <v>937</v>
      </c>
      <c r="AJ651" s="91" t="s">
        <v>937</v>
      </c>
      <c r="AK651" s="5" t="s">
        <v>2538</v>
      </c>
      <c r="AL651" s="5" t="s">
        <v>9049</v>
      </c>
      <c r="AM651" s="5" t="s">
        <v>8111</v>
      </c>
      <c r="AN651" s="5"/>
      <c r="AO651" s="5" t="s">
        <v>8112</v>
      </c>
      <c r="AP651" s="5" t="s">
        <v>9050</v>
      </c>
      <c r="AQ651" s="5" t="s">
        <v>8113</v>
      </c>
      <c r="AR651" s="5" t="s">
        <v>1153</v>
      </c>
      <c r="AS651" s="5" t="s">
        <v>4277</v>
      </c>
      <c r="AT651" s="5" t="s">
        <v>1153</v>
      </c>
      <c r="AU651" s="5" t="s">
        <v>4277</v>
      </c>
      <c r="AV651" s="5" t="s">
        <v>1153</v>
      </c>
      <c r="AW651" s="5" t="s">
        <v>4277</v>
      </c>
      <c r="AX651" s="5" t="s">
        <v>1153</v>
      </c>
      <c r="AY651" s="5" t="s">
        <v>4277</v>
      </c>
      <c r="AZ651" s="5" t="s">
        <v>1153</v>
      </c>
      <c r="BA651" s="5" t="s">
        <v>4277</v>
      </c>
      <c r="BB651" s="109" t="s">
        <v>781</v>
      </c>
      <c r="BC651" s="100">
        <v>44582</v>
      </c>
      <c r="BD651" s="33" t="s">
        <v>903</v>
      </c>
      <c r="BE651" s="104"/>
      <c r="BF651" s="61"/>
      <c r="BG651" s="61"/>
      <c r="BH651" s="61"/>
      <c r="BI651" s="61"/>
      <c r="BJ651" s="8" t="s">
        <v>956</v>
      </c>
      <c r="BK651" s="104"/>
      <c r="BL651" s="104"/>
      <c r="BN651" s="17" t="s">
        <v>5319</v>
      </c>
      <c r="BO651" s="17" t="s">
        <v>5357</v>
      </c>
      <c r="BP651" s="175" t="s">
        <v>5358</v>
      </c>
      <c r="BQ651" s="175"/>
    </row>
    <row r="652" spans="1:69" s="62" customFormat="1" ht="90" hidden="1" customHeight="1" x14ac:dyDescent="0.3">
      <c r="A652" s="32" t="s">
        <v>2530</v>
      </c>
      <c r="B652" s="35" t="s">
        <v>2537</v>
      </c>
      <c r="C652" s="47">
        <v>44183</v>
      </c>
      <c r="D652" s="100" t="s">
        <v>4288</v>
      </c>
      <c r="E652" s="32" t="s">
        <v>1036</v>
      </c>
      <c r="F652" s="86" t="s">
        <v>8114</v>
      </c>
      <c r="G652" s="35" t="s">
        <v>2487</v>
      </c>
      <c r="H652" s="35" t="s">
        <v>2488</v>
      </c>
      <c r="I652" s="35" t="s">
        <v>2489</v>
      </c>
      <c r="J652" s="225" t="s">
        <v>2369</v>
      </c>
      <c r="K652" s="123">
        <v>2</v>
      </c>
      <c r="L652" s="315">
        <v>44228</v>
      </c>
      <c r="M652" s="315">
        <v>44560</v>
      </c>
      <c r="N652" s="39">
        <f t="shared" si="25"/>
        <v>48</v>
      </c>
      <c r="O652" s="107">
        <v>2</v>
      </c>
      <c r="P652" s="17" t="s">
        <v>758</v>
      </c>
      <c r="Q652" s="17" t="s">
        <v>2204</v>
      </c>
      <c r="R652" s="5" t="s">
        <v>8105</v>
      </c>
      <c r="S652" s="146">
        <f t="shared" si="24"/>
        <v>331</v>
      </c>
      <c r="T652" s="91"/>
      <c r="U652" s="91"/>
      <c r="V652" s="91" t="s">
        <v>937</v>
      </c>
      <c r="W652" s="91" t="s">
        <v>937</v>
      </c>
      <c r="X652" s="91" t="s">
        <v>937</v>
      </c>
      <c r="Y652" s="91" t="s">
        <v>937</v>
      </c>
      <c r="Z652" s="91" t="s">
        <v>937</v>
      </c>
      <c r="AA652" s="91" t="s">
        <v>937</v>
      </c>
      <c r="AB652" s="91" t="s">
        <v>937</v>
      </c>
      <c r="AC652" s="91" t="s">
        <v>937</v>
      </c>
      <c r="AD652" s="91" t="s">
        <v>937</v>
      </c>
      <c r="AE652" s="91" t="s">
        <v>937</v>
      </c>
      <c r="AF652" s="91" t="s">
        <v>937</v>
      </c>
      <c r="AG652" s="91" t="s">
        <v>937</v>
      </c>
      <c r="AH652" s="91" t="s">
        <v>937</v>
      </c>
      <c r="AI652" s="91" t="s">
        <v>937</v>
      </c>
      <c r="AJ652" s="91" t="s">
        <v>937</v>
      </c>
      <c r="AK652" s="5" t="s">
        <v>2538</v>
      </c>
      <c r="AL652" s="98" t="s">
        <v>7171</v>
      </c>
      <c r="AM652" s="5" t="s">
        <v>8106</v>
      </c>
      <c r="AN652" s="5" t="s">
        <v>8107</v>
      </c>
      <c r="AO652" s="5" t="s">
        <v>8108</v>
      </c>
      <c r="AP652" s="5" t="s">
        <v>1153</v>
      </c>
      <c r="AQ652" s="5" t="s">
        <v>4280</v>
      </c>
      <c r="AR652" s="5" t="s">
        <v>1153</v>
      </c>
      <c r="AS652" s="5" t="s">
        <v>4280</v>
      </c>
      <c r="AT652" s="5" t="s">
        <v>1153</v>
      </c>
      <c r="AU652" s="5" t="s">
        <v>4280</v>
      </c>
      <c r="AV652" s="5" t="s">
        <v>1153</v>
      </c>
      <c r="AW652" s="5" t="s">
        <v>4280</v>
      </c>
      <c r="AX652" s="5" t="s">
        <v>1153</v>
      </c>
      <c r="AY652" s="5" t="s">
        <v>4280</v>
      </c>
      <c r="AZ652" s="5" t="s">
        <v>1153</v>
      </c>
      <c r="BA652" s="5" t="s">
        <v>4280</v>
      </c>
      <c r="BB652" s="109" t="s">
        <v>3062</v>
      </c>
      <c r="BC652" s="100">
        <v>44481</v>
      </c>
      <c r="BD652" s="33" t="s">
        <v>903</v>
      </c>
      <c r="BE652" s="104"/>
      <c r="BF652" s="61"/>
      <c r="BG652" s="61"/>
      <c r="BH652" s="61"/>
      <c r="BI652" s="61"/>
      <c r="BJ652" s="8" t="s">
        <v>956</v>
      </c>
      <c r="BK652" s="104"/>
      <c r="BL652" s="104"/>
      <c r="BN652" s="17" t="s">
        <v>5213</v>
      </c>
      <c r="BO652" s="159" t="s">
        <v>5214</v>
      </c>
      <c r="BP652" s="175" t="s">
        <v>5359</v>
      </c>
      <c r="BQ652" s="175"/>
    </row>
    <row r="653" spans="1:69" s="62" customFormat="1" ht="90" hidden="1" customHeight="1" x14ac:dyDescent="0.3">
      <c r="A653" s="226" t="s">
        <v>2531</v>
      </c>
      <c r="B653" s="35" t="s">
        <v>2537</v>
      </c>
      <c r="C653" s="47">
        <v>44183</v>
      </c>
      <c r="D653" s="100" t="s">
        <v>4288</v>
      </c>
      <c r="E653" s="32" t="s">
        <v>1062</v>
      </c>
      <c r="F653" s="86" t="s">
        <v>8115</v>
      </c>
      <c r="G653" s="35" t="s">
        <v>2490</v>
      </c>
      <c r="H653" s="35" t="s">
        <v>2491</v>
      </c>
      <c r="I653" s="35" t="s">
        <v>2492</v>
      </c>
      <c r="J653" s="225" t="s">
        <v>1314</v>
      </c>
      <c r="K653" s="123">
        <v>2</v>
      </c>
      <c r="L653" s="315">
        <v>44229</v>
      </c>
      <c r="M653" s="315">
        <v>44561</v>
      </c>
      <c r="N653" s="39">
        <f t="shared" si="25"/>
        <v>48</v>
      </c>
      <c r="O653" s="107">
        <v>2</v>
      </c>
      <c r="P653" s="17" t="s">
        <v>15</v>
      </c>
      <c r="Q653" s="17" t="s">
        <v>2544</v>
      </c>
      <c r="R653" s="5" t="s">
        <v>8116</v>
      </c>
      <c r="S653" s="146">
        <f t="shared" si="24"/>
        <v>333</v>
      </c>
      <c r="T653" s="91"/>
      <c r="U653" s="91"/>
      <c r="V653" s="91" t="s">
        <v>937</v>
      </c>
      <c r="W653" s="91" t="s">
        <v>937</v>
      </c>
      <c r="X653" s="91" t="s">
        <v>937</v>
      </c>
      <c r="Y653" s="91" t="s">
        <v>937</v>
      </c>
      <c r="Z653" s="91" t="s">
        <v>937</v>
      </c>
      <c r="AA653" s="91" t="s">
        <v>937</v>
      </c>
      <c r="AB653" s="91" t="s">
        <v>937</v>
      </c>
      <c r="AC653" s="91" t="s">
        <v>937</v>
      </c>
      <c r="AD653" s="91" t="s">
        <v>937</v>
      </c>
      <c r="AE653" s="91" t="s">
        <v>937</v>
      </c>
      <c r="AF653" s="91" t="s">
        <v>937</v>
      </c>
      <c r="AG653" s="91" t="s">
        <v>937</v>
      </c>
      <c r="AH653" s="91" t="s">
        <v>937</v>
      </c>
      <c r="AI653" s="91" t="s">
        <v>937</v>
      </c>
      <c r="AJ653" s="91" t="s">
        <v>937</v>
      </c>
      <c r="AK653" s="5" t="s">
        <v>2538</v>
      </c>
      <c r="AL653" s="5" t="s">
        <v>9051</v>
      </c>
      <c r="AM653" s="5" t="s">
        <v>9052</v>
      </c>
      <c r="AN653" s="5" t="s">
        <v>9053</v>
      </c>
      <c r="AO653" s="5" t="s">
        <v>8117</v>
      </c>
      <c r="AP653" s="5" t="s">
        <v>9054</v>
      </c>
      <c r="AQ653" s="5" t="s">
        <v>8118</v>
      </c>
      <c r="AR653" s="5" t="s">
        <v>1153</v>
      </c>
      <c r="AS653" s="5" t="s">
        <v>4277</v>
      </c>
      <c r="AT653" s="5" t="s">
        <v>1153</v>
      </c>
      <c r="AU653" s="5" t="s">
        <v>4277</v>
      </c>
      <c r="AV653" s="5" t="s">
        <v>1153</v>
      </c>
      <c r="AW653" s="5" t="s">
        <v>4277</v>
      </c>
      <c r="AX653" s="5" t="s">
        <v>1153</v>
      </c>
      <c r="AY653" s="5" t="s">
        <v>4277</v>
      </c>
      <c r="AZ653" s="5" t="s">
        <v>1153</v>
      </c>
      <c r="BA653" s="5" t="s">
        <v>4277</v>
      </c>
      <c r="BB653" s="109" t="s">
        <v>781</v>
      </c>
      <c r="BC653" s="100">
        <v>44582</v>
      </c>
      <c r="BD653" s="33" t="s">
        <v>903</v>
      </c>
      <c r="BE653" s="104"/>
      <c r="BF653" s="61"/>
      <c r="BG653" s="61"/>
      <c r="BH653" s="61"/>
      <c r="BI653" s="61"/>
      <c r="BJ653" s="8" t="s">
        <v>956</v>
      </c>
      <c r="BK653" s="104"/>
      <c r="BL653" s="104"/>
      <c r="BN653" s="17" t="s">
        <v>8825</v>
      </c>
      <c r="BO653" s="88" t="s">
        <v>5237</v>
      </c>
      <c r="BP653" s="88" t="s">
        <v>5360</v>
      </c>
      <c r="BQ653" s="175"/>
    </row>
    <row r="654" spans="1:69" s="62" customFormat="1" ht="90" hidden="1" customHeight="1" x14ac:dyDescent="0.3">
      <c r="A654" s="32" t="s">
        <v>2532</v>
      </c>
      <c r="B654" s="35" t="s">
        <v>2537</v>
      </c>
      <c r="C654" s="47">
        <v>44183</v>
      </c>
      <c r="D654" s="100" t="s">
        <v>4288</v>
      </c>
      <c r="E654" s="32" t="s">
        <v>1063</v>
      </c>
      <c r="F654" s="86" t="s">
        <v>8119</v>
      </c>
      <c r="G654" s="35" t="s">
        <v>2493</v>
      </c>
      <c r="H654" s="35" t="s">
        <v>2494</v>
      </c>
      <c r="I654" s="35" t="s">
        <v>2495</v>
      </c>
      <c r="J654" s="225" t="s">
        <v>598</v>
      </c>
      <c r="K654" s="123">
        <v>1</v>
      </c>
      <c r="L654" s="315">
        <v>44229</v>
      </c>
      <c r="M654" s="315">
        <v>44377</v>
      </c>
      <c r="N654" s="39">
        <f t="shared" si="25"/>
        <v>22</v>
      </c>
      <c r="O654" s="110">
        <v>0</v>
      </c>
      <c r="P654" s="17" t="s">
        <v>15</v>
      </c>
      <c r="Q654" s="17"/>
      <c r="R654" s="5" t="s">
        <v>8120</v>
      </c>
      <c r="S654" s="146">
        <f t="shared" si="24"/>
        <v>331</v>
      </c>
      <c r="T654" s="91"/>
      <c r="U654" s="91"/>
      <c r="V654" s="91" t="s">
        <v>937</v>
      </c>
      <c r="W654" s="91" t="s">
        <v>937</v>
      </c>
      <c r="X654" s="91" t="s">
        <v>937</v>
      </c>
      <c r="Y654" s="91" t="s">
        <v>937</v>
      </c>
      <c r="Z654" s="91" t="s">
        <v>937</v>
      </c>
      <c r="AA654" s="91" t="s">
        <v>937</v>
      </c>
      <c r="AB654" s="91" t="s">
        <v>937</v>
      </c>
      <c r="AC654" s="91" t="s">
        <v>937</v>
      </c>
      <c r="AD654" s="91" t="s">
        <v>937</v>
      </c>
      <c r="AE654" s="91" t="s">
        <v>937</v>
      </c>
      <c r="AF654" s="91" t="s">
        <v>937</v>
      </c>
      <c r="AG654" s="91" t="s">
        <v>937</v>
      </c>
      <c r="AH654" s="91" t="s">
        <v>937</v>
      </c>
      <c r="AI654" s="91" t="s">
        <v>937</v>
      </c>
      <c r="AJ654" s="91" t="s">
        <v>937</v>
      </c>
      <c r="AK654" s="5" t="s">
        <v>2538</v>
      </c>
      <c r="AL654" s="5" t="s">
        <v>2821</v>
      </c>
      <c r="AM654" s="93" t="s">
        <v>8121</v>
      </c>
      <c r="AN654" s="93" t="s">
        <v>9055</v>
      </c>
      <c r="AO654" s="93" t="s">
        <v>9056</v>
      </c>
      <c r="AP654" s="5" t="s">
        <v>1153</v>
      </c>
      <c r="AQ654" s="5" t="s">
        <v>8068</v>
      </c>
      <c r="AR654" s="5" t="s">
        <v>1153</v>
      </c>
      <c r="AS654" s="5" t="s">
        <v>4285</v>
      </c>
      <c r="AT654" s="5" t="s">
        <v>1153</v>
      </c>
      <c r="AU654" s="5" t="s">
        <v>4285</v>
      </c>
      <c r="AV654" s="5" t="s">
        <v>1153</v>
      </c>
      <c r="AW654" s="5" t="s">
        <v>4285</v>
      </c>
      <c r="AX654" s="5" t="s">
        <v>1153</v>
      </c>
      <c r="AY654" s="5" t="s">
        <v>4285</v>
      </c>
      <c r="AZ654" s="5" t="s">
        <v>1153</v>
      </c>
      <c r="BA654" s="5" t="s">
        <v>4285</v>
      </c>
      <c r="BB654" s="109" t="s">
        <v>1328</v>
      </c>
      <c r="BC654" s="100">
        <v>44529</v>
      </c>
      <c r="BD654" s="33" t="s">
        <v>1808</v>
      </c>
      <c r="BE654" s="100">
        <v>44529</v>
      </c>
      <c r="BF654" s="65" t="s">
        <v>4128</v>
      </c>
      <c r="BG654" s="96" t="s">
        <v>1153</v>
      </c>
      <c r="BH654" s="96" t="s">
        <v>9259</v>
      </c>
      <c r="BI654" s="96" t="s">
        <v>9258</v>
      </c>
      <c r="BJ654" s="44" t="s">
        <v>4368</v>
      </c>
      <c r="BK654" s="104" t="s">
        <v>1153</v>
      </c>
      <c r="BL654" s="104" t="s">
        <v>2532</v>
      </c>
      <c r="BN654" s="175" t="s">
        <v>5361</v>
      </c>
      <c r="BO654" s="175" t="s">
        <v>5362</v>
      </c>
      <c r="BP654" s="175" t="s">
        <v>5363</v>
      </c>
      <c r="BQ654" s="175"/>
    </row>
    <row r="655" spans="1:69" s="62" customFormat="1" ht="90" hidden="1" customHeight="1" x14ac:dyDescent="0.25">
      <c r="A655" s="32" t="s">
        <v>2532</v>
      </c>
      <c r="B655" s="35" t="s">
        <v>2537</v>
      </c>
      <c r="C655" s="47">
        <v>44183</v>
      </c>
      <c r="D655" s="100" t="s">
        <v>4288</v>
      </c>
      <c r="E655" s="32" t="s">
        <v>1063</v>
      </c>
      <c r="F655" s="86" t="s">
        <v>8119</v>
      </c>
      <c r="G655" s="35" t="s">
        <v>2493</v>
      </c>
      <c r="H655" s="35" t="s">
        <v>2494</v>
      </c>
      <c r="I655" s="35" t="s">
        <v>2495</v>
      </c>
      <c r="J655" s="225" t="s">
        <v>598</v>
      </c>
      <c r="K655" s="123">
        <v>1</v>
      </c>
      <c r="L655" s="315">
        <v>44229</v>
      </c>
      <c r="M655" s="305">
        <v>44651</v>
      </c>
      <c r="N655" s="39">
        <f t="shared" si="25"/>
        <v>9</v>
      </c>
      <c r="O655" s="107">
        <v>1</v>
      </c>
      <c r="P655" s="17" t="s">
        <v>15</v>
      </c>
      <c r="Q655" s="17"/>
      <c r="R655" s="5" t="s">
        <v>8122</v>
      </c>
      <c r="S655" s="146">
        <f t="shared" si="24"/>
        <v>317</v>
      </c>
      <c r="T655" s="91"/>
      <c r="U655" s="91"/>
      <c r="V655" s="91" t="s">
        <v>937</v>
      </c>
      <c r="W655" s="91" t="s">
        <v>937</v>
      </c>
      <c r="X655" s="91" t="s">
        <v>937</v>
      </c>
      <c r="Y655" s="91" t="s">
        <v>937</v>
      </c>
      <c r="Z655" s="91" t="s">
        <v>937</v>
      </c>
      <c r="AA655" s="91" t="s">
        <v>937</v>
      </c>
      <c r="AB655" s="91" t="s">
        <v>937</v>
      </c>
      <c r="AC655" s="91" t="s">
        <v>937</v>
      </c>
      <c r="AD655" s="91" t="s">
        <v>937</v>
      </c>
      <c r="AE655" s="91" t="s">
        <v>937</v>
      </c>
      <c r="AF655" s="91" t="s">
        <v>937</v>
      </c>
      <c r="AG655" s="91" t="s">
        <v>937</v>
      </c>
      <c r="AH655" s="91" t="s">
        <v>937</v>
      </c>
      <c r="AI655" s="91" t="s">
        <v>937</v>
      </c>
      <c r="AJ655" s="91" t="s">
        <v>937</v>
      </c>
      <c r="AK655" s="5" t="s">
        <v>2538</v>
      </c>
      <c r="AL655" s="5" t="s">
        <v>2821</v>
      </c>
      <c r="AM655" s="93" t="s">
        <v>8121</v>
      </c>
      <c r="AN655" s="93" t="s">
        <v>9055</v>
      </c>
      <c r="AO655" s="93" t="s">
        <v>9056</v>
      </c>
      <c r="AP655" s="5" t="s">
        <v>9057</v>
      </c>
      <c r="AQ655" s="5" t="s">
        <v>8123</v>
      </c>
      <c r="AR655" s="5" t="s">
        <v>9058</v>
      </c>
      <c r="AS655" s="5" t="s">
        <v>8124</v>
      </c>
      <c r="AT655" s="5" t="s">
        <v>1153</v>
      </c>
      <c r="AU655" s="5" t="s">
        <v>4802</v>
      </c>
      <c r="AV655" s="5" t="s">
        <v>1153</v>
      </c>
      <c r="AW655" s="5" t="s">
        <v>4802</v>
      </c>
      <c r="AX655" s="5" t="s">
        <v>1153</v>
      </c>
      <c r="AY655" s="5" t="s">
        <v>4802</v>
      </c>
      <c r="AZ655" s="5" t="s">
        <v>1153</v>
      </c>
      <c r="BA655" s="5" t="s">
        <v>4802</v>
      </c>
      <c r="BB655" s="109" t="s">
        <v>781</v>
      </c>
      <c r="BC655" s="100">
        <v>44663</v>
      </c>
      <c r="BD655" s="33" t="s">
        <v>903</v>
      </c>
      <c r="BE655" s="120"/>
      <c r="BF655" s="121"/>
      <c r="BG655" s="121"/>
      <c r="BH655" s="121"/>
      <c r="BI655" s="121"/>
      <c r="BJ655" s="8" t="s">
        <v>956</v>
      </c>
      <c r="BK655" s="120"/>
      <c r="BL655" s="120"/>
      <c r="BN655" s="175" t="s">
        <v>5361</v>
      </c>
      <c r="BO655" s="175" t="s">
        <v>5362</v>
      </c>
      <c r="BP655" s="175" t="s">
        <v>5363</v>
      </c>
      <c r="BQ655" s="175"/>
    </row>
    <row r="656" spans="1:69" s="62" customFormat="1" ht="90" hidden="1" customHeight="1" x14ac:dyDescent="0.3">
      <c r="A656" s="32" t="s">
        <v>2533</v>
      </c>
      <c r="B656" s="35" t="s">
        <v>2537</v>
      </c>
      <c r="C656" s="47">
        <v>44183</v>
      </c>
      <c r="D656" s="100" t="s">
        <v>4288</v>
      </c>
      <c r="E656" s="32" t="s">
        <v>1063</v>
      </c>
      <c r="F656" s="86" t="s">
        <v>8119</v>
      </c>
      <c r="G656" s="35" t="s">
        <v>2496</v>
      </c>
      <c r="H656" s="35" t="s">
        <v>2494</v>
      </c>
      <c r="I656" s="35" t="s">
        <v>2497</v>
      </c>
      <c r="J656" s="225" t="s">
        <v>2498</v>
      </c>
      <c r="K656" s="123">
        <v>1</v>
      </c>
      <c r="L656" s="315">
        <v>44378</v>
      </c>
      <c r="M656" s="315">
        <v>44560</v>
      </c>
      <c r="N656" s="39">
        <f t="shared" si="25"/>
        <v>26</v>
      </c>
      <c r="O656" s="110">
        <v>0</v>
      </c>
      <c r="P656" s="17" t="s">
        <v>15</v>
      </c>
      <c r="Q656" s="17" t="s">
        <v>2542</v>
      </c>
      <c r="R656" s="5" t="s">
        <v>8120</v>
      </c>
      <c r="S656" s="146">
        <f t="shared" si="24"/>
        <v>331</v>
      </c>
      <c r="T656" s="91"/>
      <c r="U656" s="91"/>
      <c r="V656" s="91" t="s">
        <v>937</v>
      </c>
      <c r="W656" s="91" t="s">
        <v>937</v>
      </c>
      <c r="X656" s="91" t="s">
        <v>937</v>
      </c>
      <c r="Y656" s="91" t="s">
        <v>937</v>
      </c>
      <c r="Z656" s="91" t="s">
        <v>937</v>
      </c>
      <c r="AA656" s="91" t="s">
        <v>937</v>
      </c>
      <c r="AB656" s="91" t="s">
        <v>937</v>
      </c>
      <c r="AC656" s="91" t="s">
        <v>937</v>
      </c>
      <c r="AD656" s="91" t="s">
        <v>937</v>
      </c>
      <c r="AE656" s="91" t="s">
        <v>937</v>
      </c>
      <c r="AF656" s="91" t="s">
        <v>937</v>
      </c>
      <c r="AG656" s="91" t="s">
        <v>937</v>
      </c>
      <c r="AH656" s="91" t="s">
        <v>937</v>
      </c>
      <c r="AI656" s="91" t="s">
        <v>937</v>
      </c>
      <c r="AJ656" s="91" t="s">
        <v>937</v>
      </c>
      <c r="AK656" s="5" t="s">
        <v>2538</v>
      </c>
      <c r="AL656" s="5" t="s">
        <v>9059</v>
      </c>
      <c r="AM656" s="5" t="s">
        <v>8125</v>
      </c>
      <c r="AN656" s="5" t="s">
        <v>5079</v>
      </c>
      <c r="AO656" s="98" t="s">
        <v>8072</v>
      </c>
      <c r="AP656" s="5" t="s">
        <v>1153</v>
      </c>
      <c r="AQ656" s="5" t="s">
        <v>8073</v>
      </c>
      <c r="AR656" s="5" t="s">
        <v>1153</v>
      </c>
      <c r="AS656" s="5" t="s">
        <v>4285</v>
      </c>
      <c r="AT656" s="5" t="s">
        <v>1153</v>
      </c>
      <c r="AU656" s="5" t="s">
        <v>4285</v>
      </c>
      <c r="AV656" s="5" t="s">
        <v>1153</v>
      </c>
      <c r="AW656" s="5" t="s">
        <v>4285</v>
      </c>
      <c r="AX656" s="5" t="s">
        <v>1153</v>
      </c>
      <c r="AY656" s="5" t="s">
        <v>4285</v>
      </c>
      <c r="AZ656" s="5" t="s">
        <v>1153</v>
      </c>
      <c r="BA656" s="5" t="s">
        <v>4285</v>
      </c>
      <c r="BB656" s="109" t="s">
        <v>1328</v>
      </c>
      <c r="BC656" s="100">
        <v>44529</v>
      </c>
      <c r="BD656" s="33" t="s">
        <v>1808</v>
      </c>
      <c r="BE656" s="100">
        <v>44529</v>
      </c>
      <c r="BF656" s="65" t="s">
        <v>4129</v>
      </c>
      <c r="BG656" s="96" t="s">
        <v>1153</v>
      </c>
      <c r="BH656" s="96" t="s">
        <v>9259</v>
      </c>
      <c r="BI656" s="96" t="s">
        <v>9258</v>
      </c>
      <c r="BJ656" s="44" t="s">
        <v>4368</v>
      </c>
      <c r="BK656" s="104" t="s">
        <v>1153</v>
      </c>
      <c r="BL656" s="104" t="s">
        <v>2533</v>
      </c>
      <c r="BN656" s="175" t="s">
        <v>5361</v>
      </c>
      <c r="BO656" s="175" t="s">
        <v>5362</v>
      </c>
      <c r="BP656" s="175" t="s">
        <v>5363</v>
      </c>
      <c r="BQ656" s="175"/>
    </row>
    <row r="657" spans="1:69" s="62" customFormat="1" ht="90" hidden="1" customHeight="1" x14ac:dyDescent="0.25">
      <c r="A657" s="32" t="s">
        <v>2533</v>
      </c>
      <c r="B657" s="35" t="s">
        <v>2537</v>
      </c>
      <c r="C657" s="47">
        <v>44183</v>
      </c>
      <c r="D657" s="100" t="s">
        <v>4288</v>
      </c>
      <c r="E657" s="32" t="s">
        <v>1063</v>
      </c>
      <c r="F657" s="86" t="s">
        <v>8119</v>
      </c>
      <c r="G657" s="35" t="s">
        <v>2496</v>
      </c>
      <c r="H657" s="35" t="s">
        <v>2494</v>
      </c>
      <c r="I657" s="35" t="s">
        <v>2497</v>
      </c>
      <c r="J657" s="225" t="s">
        <v>2498</v>
      </c>
      <c r="K657" s="227">
        <v>1</v>
      </c>
      <c r="L657" s="315">
        <v>44378</v>
      </c>
      <c r="M657" s="305">
        <v>44651</v>
      </c>
      <c r="N657" s="39">
        <f t="shared" si="25"/>
        <v>39</v>
      </c>
      <c r="O657" s="107">
        <v>1</v>
      </c>
      <c r="P657" s="17" t="s">
        <v>15</v>
      </c>
      <c r="Q657" s="17" t="s">
        <v>2542</v>
      </c>
      <c r="R657" s="5" t="s">
        <v>8126</v>
      </c>
      <c r="S657" s="146">
        <f t="shared" si="24"/>
        <v>352</v>
      </c>
      <c r="T657" s="91"/>
      <c r="U657" s="91"/>
      <c r="V657" s="91" t="s">
        <v>937</v>
      </c>
      <c r="W657" s="91" t="s">
        <v>937</v>
      </c>
      <c r="X657" s="91" t="s">
        <v>937</v>
      </c>
      <c r="Y657" s="91" t="s">
        <v>937</v>
      </c>
      <c r="Z657" s="91" t="s">
        <v>937</v>
      </c>
      <c r="AA657" s="91" t="s">
        <v>937</v>
      </c>
      <c r="AB657" s="91" t="s">
        <v>937</v>
      </c>
      <c r="AC657" s="91" t="s">
        <v>937</v>
      </c>
      <c r="AD657" s="91" t="s">
        <v>937</v>
      </c>
      <c r="AE657" s="91" t="s">
        <v>937</v>
      </c>
      <c r="AF657" s="91" t="s">
        <v>937</v>
      </c>
      <c r="AG657" s="91" t="s">
        <v>937</v>
      </c>
      <c r="AH657" s="91" t="s">
        <v>937</v>
      </c>
      <c r="AI657" s="91" t="s">
        <v>937</v>
      </c>
      <c r="AJ657" s="91" t="s">
        <v>937</v>
      </c>
      <c r="AK657" s="5" t="s">
        <v>2538</v>
      </c>
      <c r="AL657" s="5" t="s">
        <v>9059</v>
      </c>
      <c r="AM657" s="5" t="s">
        <v>8125</v>
      </c>
      <c r="AN657" s="5" t="s">
        <v>5079</v>
      </c>
      <c r="AO657" s="98" t="s">
        <v>8072</v>
      </c>
      <c r="AP657" s="5" t="s">
        <v>4221</v>
      </c>
      <c r="AQ657" s="5" t="s">
        <v>8127</v>
      </c>
      <c r="AR657" s="5" t="s">
        <v>9060</v>
      </c>
      <c r="AS657" s="5" t="s">
        <v>8128</v>
      </c>
      <c r="AT657" s="5" t="s">
        <v>1153</v>
      </c>
      <c r="AU657" s="5" t="s">
        <v>4802</v>
      </c>
      <c r="AV657" s="5" t="s">
        <v>1153</v>
      </c>
      <c r="AW657" s="5" t="s">
        <v>4802</v>
      </c>
      <c r="AX657" s="5" t="s">
        <v>1153</v>
      </c>
      <c r="AY657" s="5" t="s">
        <v>4802</v>
      </c>
      <c r="AZ657" s="5" t="s">
        <v>1153</v>
      </c>
      <c r="BA657" s="5" t="s">
        <v>4802</v>
      </c>
      <c r="BB657" s="109" t="s">
        <v>781</v>
      </c>
      <c r="BC657" s="100">
        <v>44663</v>
      </c>
      <c r="BD657" s="33" t="s">
        <v>903</v>
      </c>
      <c r="BE657" s="120"/>
      <c r="BF657" s="121"/>
      <c r="BG657" s="121"/>
      <c r="BH657" s="121"/>
      <c r="BI657" s="121"/>
      <c r="BJ657" s="8" t="s">
        <v>956</v>
      </c>
      <c r="BK657" s="120"/>
      <c r="BL657" s="120"/>
      <c r="BN657" s="175" t="s">
        <v>5361</v>
      </c>
      <c r="BO657" s="175" t="s">
        <v>5362</v>
      </c>
      <c r="BP657" s="175" t="s">
        <v>5363</v>
      </c>
      <c r="BQ657" s="175"/>
    </row>
    <row r="658" spans="1:69" s="62" customFormat="1" ht="90" hidden="1" customHeight="1" x14ac:dyDescent="0.3">
      <c r="A658" s="32" t="s">
        <v>2534</v>
      </c>
      <c r="B658" s="35" t="s">
        <v>2537</v>
      </c>
      <c r="C658" s="47">
        <v>44183</v>
      </c>
      <c r="D658" s="100" t="s">
        <v>4288</v>
      </c>
      <c r="E658" s="32" t="s">
        <v>1063</v>
      </c>
      <c r="F658" s="86" t="s">
        <v>8119</v>
      </c>
      <c r="G658" s="35" t="s">
        <v>2496</v>
      </c>
      <c r="H658" s="35" t="s">
        <v>2494</v>
      </c>
      <c r="I658" s="35" t="s">
        <v>2499</v>
      </c>
      <c r="J658" s="225" t="s">
        <v>2500</v>
      </c>
      <c r="K658" s="123">
        <v>1</v>
      </c>
      <c r="L658" s="315">
        <v>44440</v>
      </c>
      <c r="M658" s="315">
        <v>44561</v>
      </c>
      <c r="N658" s="39">
        <f t="shared" si="25"/>
        <v>18</v>
      </c>
      <c r="O658" s="110">
        <v>0</v>
      </c>
      <c r="P658" s="17" t="s">
        <v>15</v>
      </c>
      <c r="Q658" s="17"/>
      <c r="R658" s="5" t="s">
        <v>8120</v>
      </c>
      <c r="S658" s="146">
        <f t="shared" si="24"/>
        <v>331</v>
      </c>
      <c r="T658" s="91"/>
      <c r="U658" s="91"/>
      <c r="V658" s="91" t="s">
        <v>937</v>
      </c>
      <c r="W658" s="91" t="s">
        <v>937</v>
      </c>
      <c r="X658" s="91" t="s">
        <v>937</v>
      </c>
      <c r="Y658" s="91" t="s">
        <v>937</v>
      </c>
      <c r="Z658" s="91" t="s">
        <v>937</v>
      </c>
      <c r="AA658" s="91" t="s">
        <v>937</v>
      </c>
      <c r="AB658" s="91" t="s">
        <v>937</v>
      </c>
      <c r="AC658" s="91" t="s">
        <v>937</v>
      </c>
      <c r="AD658" s="91" t="s">
        <v>937</v>
      </c>
      <c r="AE658" s="91" t="s">
        <v>937</v>
      </c>
      <c r="AF658" s="91" t="s">
        <v>937</v>
      </c>
      <c r="AG658" s="91" t="s">
        <v>937</v>
      </c>
      <c r="AH658" s="91" t="s">
        <v>937</v>
      </c>
      <c r="AI658" s="91" t="s">
        <v>937</v>
      </c>
      <c r="AJ658" s="91" t="s">
        <v>937</v>
      </c>
      <c r="AK658" s="5" t="s">
        <v>2538</v>
      </c>
      <c r="AL658" s="5" t="s">
        <v>9061</v>
      </c>
      <c r="AM658" s="5" t="s">
        <v>8129</v>
      </c>
      <c r="AN658" s="5" t="s">
        <v>5079</v>
      </c>
      <c r="AO658" s="98" t="s">
        <v>7999</v>
      </c>
      <c r="AP658" s="5" t="s">
        <v>1153</v>
      </c>
      <c r="AQ658" s="5" t="s">
        <v>8073</v>
      </c>
      <c r="AR658" s="5" t="s">
        <v>1153</v>
      </c>
      <c r="AS658" s="5" t="s">
        <v>4285</v>
      </c>
      <c r="AT658" s="5" t="s">
        <v>1153</v>
      </c>
      <c r="AU658" s="5" t="s">
        <v>4285</v>
      </c>
      <c r="AV658" s="5" t="s">
        <v>1153</v>
      </c>
      <c r="AW658" s="5" t="s">
        <v>4285</v>
      </c>
      <c r="AX658" s="5" t="s">
        <v>1153</v>
      </c>
      <c r="AY658" s="5" t="s">
        <v>4285</v>
      </c>
      <c r="AZ658" s="5" t="s">
        <v>1153</v>
      </c>
      <c r="BA658" s="5" t="s">
        <v>4285</v>
      </c>
      <c r="BB658" s="109" t="s">
        <v>1328</v>
      </c>
      <c r="BC658" s="100">
        <v>44529</v>
      </c>
      <c r="BD658" s="33" t="s">
        <v>1808</v>
      </c>
      <c r="BE658" s="100">
        <v>44529</v>
      </c>
      <c r="BF658" s="65" t="s">
        <v>4129</v>
      </c>
      <c r="BG658" s="96" t="s">
        <v>1153</v>
      </c>
      <c r="BH658" s="96" t="s">
        <v>9259</v>
      </c>
      <c r="BI658" s="96" t="s">
        <v>9258</v>
      </c>
      <c r="BJ658" s="44" t="s">
        <v>4368</v>
      </c>
      <c r="BK658" s="104" t="s">
        <v>1153</v>
      </c>
      <c r="BL658" s="104" t="s">
        <v>2534</v>
      </c>
      <c r="BN658" s="175" t="s">
        <v>5361</v>
      </c>
      <c r="BO658" s="175" t="s">
        <v>5362</v>
      </c>
      <c r="BP658" s="175" t="s">
        <v>5363</v>
      </c>
      <c r="BQ658" s="17"/>
    </row>
    <row r="659" spans="1:69" s="62" customFormat="1" ht="90" hidden="1" customHeight="1" x14ac:dyDescent="0.25">
      <c r="A659" s="32" t="s">
        <v>2534</v>
      </c>
      <c r="B659" s="35" t="s">
        <v>2537</v>
      </c>
      <c r="C659" s="47">
        <v>44183</v>
      </c>
      <c r="D659" s="100" t="s">
        <v>4288</v>
      </c>
      <c r="E659" s="32" t="s">
        <v>1063</v>
      </c>
      <c r="F659" s="86" t="s">
        <v>8119</v>
      </c>
      <c r="G659" s="35" t="s">
        <v>2496</v>
      </c>
      <c r="H659" s="35" t="s">
        <v>2494</v>
      </c>
      <c r="I659" s="35" t="s">
        <v>2499</v>
      </c>
      <c r="J659" s="225" t="s">
        <v>2500</v>
      </c>
      <c r="K659" s="227">
        <v>1</v>
      </c>
      <c r="L659" s="315">
        <v>44440</v>
      </c>
      <c r="M659" s="305">
        <v>44651</v>
      </c>
      <c r="N659" s="39">
        <f t="shared" si="25"/>
        <v>31</v>
      </c>
      <c r="O659" s="107">
        <v>1</v>
      </c>
      <c r="P659" s="17" t="s">
        <v>15</v>
      </c>
      <c r="Q659" s="17"/>
      <c r="R659" s="5" t="s">
        <v>8130</v>
      </c>
      <c r="S659" s="146">
        <f t="shared" si="24"/>
        <v>376</v>
      </c>
      <c r="T659" s="91"/>
      <c r="U659" s="91"/>
      <c r="V659" s="91" t="s">
        <v>937</v>
      </c>
      <c r="W659" s="91" t="s">
        <v>937</v>
      </c>
      <c r="X659" s="91" t="s">
        <v>937</v>
      </c>
      <c r="Y659" s="91" t="s">
        <v>937</v>
      </c>
      <c r="Z659" s="91" t="s">
        <v>937</v>
      </c>
      <c r="AA659" s="91" t="s">
        <v>937</v>
      </c>
      <c r="AB659" s="91" t="s">
        <v>937</v>
      </c>
      <c r="AC659" s="91" t="s">
        <v>937</v>
      </c>
      <c r="AD659" s="91" t="s">
        <v>937</v>
      </c>
      <c r="AE659" s="91" t="s">
        <v>937</v>
      </c>
      <c r="AF659" s="91" t="s">
        <v>937</v>
      </c>
      <c r="AG659" s="91" t="s">
        <v>937</v>
      </c>
      <c r="AH659" s="91" t="s">
        <v>937</v>
      </c>
      <c r="AI659" s="91" t="s">
        <v>937</v>
      </c>
      <c r="AJ659" s="91" t="s">
        <v>937</v>
      </c>
      <c r="AK659" s="5" t="s">
        <v>2538</v>
      </c>
      <c r="AL659" s="5" t="s">
        <v>9061</v>
      </c>
      <c r="AM659" s="5" t="s">
        <v>8131</v>
      </c>
      <c r="AN659" s="5" t="s">
        <v>5079</v>
      </c>
      <c r="AO659" s="98" t="s">
        <v>7999</v>
      </c>
      <c r="AP659" s="5" t="s">
        <v>4221</v>
      </c>
      <c r="AQ659" s="5" t="s">
        <v>8132</v>
      </c>
      <c r="AR659" s="5" t="s">
        <v>9062</v>
      </c>
      <c r="AS659" s="5" t="s">
        <v>8133</v>
      </c>
      <c r="AT659" s="5" t="s">
        <v>1153</v>
      </c>
      <c r="AU659" s="5" t="s">
        <v>4802</v>
      </c>
      <c r="AV659" s="5" t="s">
        <v>1153</v>
      </c>
      <c r="AW659" s="5" t="s">
        <v>4802</v>
      </c>
      <c r="AX659" s="5" t="s">
        <v>1153</v>
      </c>
      <c r="AY659" s="5" t="s">
        <v>4802</v>
      </c>
      <c r="AZ659" s="5" t="s">
        <v>1153</v>
      </c>
      <c r="BA659" s="5" t="s">
        <v>4802</v>
      </c>
      <c r="BB659" s="109" t="s">
        <v>781</v>
      </c>
      <c r="BC659" s="100">
        <v>44663</v>
      </c>
      <c r="BD659" s="33" t="s">
        <v>903</v>
      </c>
      <c r="BE659" s="120"/>
      <c r="BF659" s="121"/>
      <c r="BG659" s="121"/>
      <c r="BH659" s="121"/>
      <c r="BI659" s="121"/>
      <c r="BJ659" s="8" t="s">
        <v>956</v>
      </c>
      <c r="BK659" s="120"/>
      <c r="BL659" s="120"/>
      <c r="BN659" s="175" t="s">
        <v>5361</v>
      </c>
      <c r="BO659" s="175" t="s">
        <v>5362</v>
      </c>
      <c r="BP659" s="175" t="s">
        <v>5363</v>
      </c>
      <c r="BQ659" s="17"/>
    </row>
    <row r="660" spans="1:69" s="62" customFormat="1" ht="90" hidden="1" customHeight="1" x14ac:dyDescent="0.3">
      <c r="A660" s="32" t="s">
        <v>2535</v>
      </c>
      <c r="B660" s="35" t="s">
        <v>2537</v>
      </c>
      <c r="C660" s="47">
        <v>44183</v>
      </c>
      <c r="D660" s="100" t="s">
        <v>4288</v>
      </c>
      <c r="E660" s="32" t="s">
        <v>1064</v>
      </c>
      <c r="F660" s="86" t="s">
        <v>8134</v>
      </c>
      <c r="G660" s="35" t="s">
        <v>2501</v>
      </c>
      <c r="H660" s="35" t="s">
        <v>2502</v>
      </c>
      <c r="I660" s="35" t="s">
        <v>2466</v>
      </c>
      <c r="J660" s="225" t="s">
        <v>2467</v>
      </c>
      <c r="K660" s="123">
        <v>1</v>
      </c>
      <c r="L660" s="315">
        <v>44229</v>
      </c>
      <c r="M660" s="315">
        <v>44561</v>
      </c>
      <c r="N660" s="39">
        <f t="shared" si="25"/>
        <v>48</v>
      </c>
      <c r="O660" s="110">
        <v>0</v>
      </c>
      <c r="P660" s="17" t="s">
        <v>15</v>
      </c>
      <c r="Q660" s="17"/>
      <c r="R660" s="5" t="s">
        <v>8067</v>
      </c>
      <c r="S660" s="146">
        <f t="shared" si="24"/>
        <v>331</v>
      </c>
      <c r="T660" s="91"/>
      <c r="U660" s="91"/>
      <c r="V660" s="91" t="s">
        <v>937</v>
      </c>
      <c r="W660" s="91" t="s">
        <v>937</v>
      </c>
      <c r="X660" s="91" t="s">
        <v>937</v>
      </c>
      <c r="Y660" s="91" t="s">
        <v>937</v>
      </c>
      <c r="Z660" s="91" t="s">
        <v>937</v>
      </c>
      <c r="AA660" s="91" t="s">
        <v>937</v>
      </c>
      <c r="AB660" s="91" t="s">
        <v>937</v>
      </c>
      <c r="AC660" s="91" t="s">
        <v>937</v>
      </c>
      <c r="AD660" s="91" t="s">
        <v>937</v>
      </c>
      <c r="AE660" s="91" t="s">
        <v>937</v>
      </c>
      <c r="AF660" s="91" t="s">
        <v>937</v>
      </c>
      <c r="AG660" s="91" t="s">
        <v>937</v>
      </c>
      <c r="AH660" s="91" t="s">
        <v>937</v>
      </c>
      <c r="AI660" s="91" t="s">
        <v>937</v>
      </c>
      <c r="AJ660" s="91" t="s">
        <v>937</v>
      </c>
      <c r="AK660" s="5" t="s">
        <v>2538</v>
      </c>
      <c r="AL660" s="5" t="s">
        <v>9063</v>
      </c>
      <c r="AM660" s="98" t="s">
        <v>9064</v>
      </c>
      <c r="AN660" s="5" t="s">
        <v>5079</v>
      </c>
      <c r="AO660" s="98" t="s">
        <v>7999</v>
      </c>
      <c r="AP660" s="5" t="s">
        <v>1153</v>
      </c>
      <c r="AQ660" s="5" t="s">
        <v>8073</v>
      </c>
      <c r="AR660" s="5" t="s">
        <v>1153</v>
      </c>
      <c r="AS660" s="5" t="s">
        <v>4285</v>
      </c>
      <c r="AT660" s="5" t="s">
        <v>1153</v>
      </c>
      <c r="AU660" s="5" t="s">
        <v>4285</v>
      </c>
      <c r="AV660" s="5" t="s">
        <v>1153</v>
      </c>
      <c r="AW660" s="5" t="s">
        <v>4285</v>
      </c>
      <c r="AX660" s="5" t="s">
        <v>1153</v>
      </c>
      <c r="AY660" s="5" t="s">
        <v>4285</v>
      </c>
      <c r="AZ660" s="5" t="s">
        <v>1153</v>
      </c>
      <c r="BA660" s="5" t="s">
        <v>4285</v>
      </c>
      <c r="BB660" s="109" t="s">
        <v>1328</v>
      </c>
      <c r="BC660" s="100">
        <v>44529</v>
      </c>
      <c r="BD660" s="33" t="s">
        <v>1808</v>
      </c>
      <c r="BE660" s="100">
        <v>44529</v>
      </c>
      <c r="BF660" s="65" t="s">
        <v>4129</v>
      </c>
      <c r="BG660" s="96" t="s">
        <v>1153</v>
      </c>
      <c r="BH660" s="96" t="s">
        <v>9259</v>
      </c>
      <c r="BI660" s="96" t="s">
        <v>9258</v>
      </c>
      <c r="BJ660" s="44" t="s">
        <v>4368</v>
      </c>
      <c r="BK660" s="104" t="s">
        <v>1153</v>
      </c>
      <c r="BL660" s="104" t="s">
        <v>2535</v>
      </c>
      <c r="BN660" s="17" t="s">
        <v>5350</v>
      </c>
      <c r="BO660" s="175" t="s">
        <v>5364</v>
      </c>
      <c r="BP660" s="171"/>
      <c r="BQ660" s="171"/>
    </row>
    <row r="661" spans="1:69" s="62" customFormat="1" ht="90" hidden="1" customHeight="1" x14ac:dyDescent="0.25">
      <c r="A661" s="32" t="s">
        <v>2535</v>
      </c>
      <c r="B661" s="35" t="s">
        <v>2537</v>
      </c>
      <c r="C661" s="47">
        <v>44183</v>
      </c>
      <c r="D661" s="100" t="s">
        <v>4288</v>
      </c>
      <c r="E661" s="32" t="s">
        <v>1064</v>
      </c>
      <c r="F661" s="86" t="s">
        <v>8134</v>
      </c>
      <c r="G661" s="35" t="s">
        <v>2501</v>
      </c>
      <c r="H661" s="35" t="s">
        <v>2502</v>
      </c>
      <c r="I661" s="35" t="s">
        <v>2466</v>
      </c>
      <c r="J661" s="225" t="s">
        <v>2467</v>
      </c>
      <c r="K661" s="227">
        <v>1</v>
      </c>
      <c r="L661" s="315">
        <v>44229</v>
      </c>
      <c r="M661" s="305">
        <v>44651</v>
      </c>
      <c r="N661" s="39">
        <f t="shared" si="25"/>
        <v>9</v>
      </c>
      <c r="O661" s="107">
        <v>1</v>
      </c>
      <c r="P661" s="17" t="s">
        <v>15</v>
      </c>
      <c r="Q661" s="17"/>
      <c r="R661" s="5" t="s">
        <v>8079</v>
      </c>
      <c r="S661" s="146">
        <f t="shared" si="24"/>
        <v>311</v>
      </c>
      <c r="T661" s="91"/>
      <c r="U661" s="91"/>
      <c r="V661" s="91" t="s">
        <v>937</v>
      </c>
      <c r="W661" s="91" t="s">
        <v>937</v>
      </c>
      <c r="X661" s="91" t="s">
        <v>937</v>
      </c>
      <c r="Y661" s="91" t="s">
        <v>937</v>
      </c>
      <c r="Z661" s="91" t="s">
        <v>937</v>
      </c>
      <c r="AA661" s="91" t="s">
        <v>937</v>
      </c>
      <c r="AB661" s="91" t="s">
        <v>937</v>
      </c>
      <c r="AC661" s="91" t="s">
        <v>937</v>
      </c>
      <c r="AD661" s="91" t="s">
        <v>937</v>
      </c>
      <c r="AE661" s="91" t="s">
        <v>937</v>
      </c>
      <c r="AF661" s="91" t="s">
        <v>937</v>
      </c>
      <c r="AG661" s="91" t="s">
        <v>937</v>
      </c>
      <c r="AH661" s="91" t="s">
        <v>937</v>
      </c>
      <c r="AI661" s="91" t="s">
        <v>937</v>
      </c>
      <c r="AJ661" s="91" t="s">
        <v>937</v>
      </c>
      <c r="AK661" s="5" t="s">
        <v>2538</v>
      </c>
      <c r="AL661" s="5" t="s">
        <v>9063</v>
      </c>
      <c r="AM661" s="98" t="s">
        <v>9064</v>
      </c>
      <c r="AN661" s="5" t="s">
        <v>5079</v>
      </c>
      <c r="AO661" s="98" t="s">
        <v>7999</v>
      </c>
      <c r="AP661" s="5" t="s">
        <v>4216</v>
      </c>
      <c r="AQ661" s="5" t="s">
        <v>8135</v>
      </c>
      <c r="AR661" s="5" t="s">
        <v>9039</v>
      </c>
      <c r="AS661" s="5" t="s">
        <v>8080</v>
      </c>
      <c r="AT661" s="5" t="s">
        <v>1153</v>
      </c>
      <c r="AU661" s="5" t="s">
        <v>4802</v>
      </c>
      <c r="AV661" s="5" t="s">
        <v>1153</v>
      </c>
      <c r="AW661" s="5" t="s">
        <v>4802</v>
      </c>
      <c r="AX661" s="5" t="s">
        <v>1153</v>
      </c>
      <c r="AY661" s="5" t="s">
        <v>4802</v>
      </c>
      <c r="AZ661" s="5" t="s">
        <v>1153</v>
      </c>
      <c r="BA661" s="5" t="s">
        <v>4802</v>
      </c>
      <c r="BB661" s="109" t="s">
        <v>781</v>
      </c>
      <c r="BC661" s="100">
        <v>44664</v>
      </c>
      <c r="BD661" s="33" t="s">
        <v>903</v>
      </c>
      <c r="BE661" s="120"/>
      <c r="BF661" s="121"/>
      <c r="BG661" s="121"/>
      <c r="BH661" s="121"/>
      <c r="BI661" s="121"/>
      <c r="BJ661" s="8" t="s">
        <v>956</v>
      </c>
      <c r="BK661" s="120"/>
      <c r="BL661" s="120"/>
      <c r="BN661" s="17" t="s">
        <v>5350</v>
      </c>
      <c r="BO661" s="175" t="s">
        <v>5364</v>
      </c>
      <c r="BP661" s="171"/>
      <c r="BQ661" s="171"/>
    </row>
    <row r="662" spans="1:69" s="62" customFormat="1" ht="90" hidden="1" customHeight="1" x14ac:dyDescent="0.3">
      <c r="A662" s="32" t="s">
        <v>2536</v>
      </c>
      <c r="B662" s="35" t="s">
        <v>2537</v>
      </c>
      <c r="C662" s="47">
        <v>44183</v>
      </c>
      <c r="D662" s="100" t="s">
        <v>4288</v>
      </c>
      <c r="E662" s="32" t="s">
        <v>1024</v>
      </c>
      <c r="F662" s="86" t="s">
        <v>8136</v>
      </c>
      <c r="G662" s="35" t="s">
        <v>4109</v>
      </c>
      <c r="H662" s="35" t="s">
        <v>8137</v>
      </c>
      <c r="I662" s="35" t="s">
        <v>2503</v>
      </c>
      <c r="J662" s="225" t="s">
        <v>2504</v>
      </c>
      <c r="K662" s="123">
        <v>2</v>
      </c>
      <c r="L662" s="315">
        <v>44228</v>
      </c>
      <c r="M662" s="315">
        <v>44469</v>
      </c>
      <c r="N662" s="39">
        <f t="shared" si="25"/>
        <v>35</v>
      </c>
      <c r="O662" s="107">
        <v>2</v>
      </c>
      <c r="P662" s="17" t="s">
        <v>758</v>
      </c>
      <c r="Q662" s="17" t="s">
        <v>2204</v>
      </c>
      <c r="R662" s="5" t="s">
        <v>8138</v>
      </c>
      <c r="S662" s="146">
        <f t="shared" si="24"/>
        <v>307</v>
      </c>
      <c r="T662" s="91"/>
      <c r="U662" s="91"/>
      <c r="V662" s="91" t="s">
        <v>937</v>
      </c>
      <c r="W662" s="91" t="s">
        <v>937</v>
      </c>
      <c r="X662" s="91" t="s">
        <v>937</v>
      </c>
      <c r="Y662" s="91" t="s">
        <v>937</v>
      </c>
      <c r="Z662" s="91" t="s">
        <v>937</v>
      </c>
      <c r="AA662" s="91" t="s">
        <v>937</v>
      </c>
      <c r="AB662" s="91" t="s">
        <v>937</v>
      </c>
      <c r="AC662" s="91" t="s">
        <v>937</v>
      </c>
      <c r="AD662" s="91" t="s">
        <v>937</v>
      </c>
      <c r="AE662" s="91" t="s">
        <v>937</v>
      </c>
      <c r="AF662" s="91" t="s">
        <v>937</v>
      </c>
      <c r="AG662" s="91" t="s">
        <v>937</v>
      </c>
      <c r="AH662" s="91" t="s">
        <v>937</v>
      </c>
      <c r="AI662" s="91" t="s">
        <v>937</v>
      </c>
      <c r="AJ662" s="91" t="s">
        <v>937</v>
      </c>
      <c r="AK662" s="5" t="s">
        <v>2538</v>
      </c>
      <c r="AL662" s="5" t="s">
        <v>2750</v>
      </c>
      <c r="AM662" s="5" t="s">
        <v>8139</v>
      </c>
      <c r="AN662" s="5" t="s">
        <v>9065</v>
      </c>
      <c r="AO662" s="5" t="s">
        <v>8140</v>
      </c>
      <c r="AP662" s="5" t="s">
        <v>1153</v>
      </c>
      <c r="AQ662" s="5" t="s">
        <v>4127</v>
      </c>
      <c r="AR662" s="5" t="s">
        <v>1153</v>
      </c>
      <c r="AS662" s="5" t="s">
        <v>4127</v>
      </c>
      <c r="AT662" s="5" t="s">
        <v>1153</v>
      </c>
      <c r="AU662" s="5" t="s">
        <v>4127</v>
      </c>
      <c r="AV662" s="5" t="s">
        <v>1153</v>
      </c>
      <c r="AW662" s="5" t="s">
        <v>4127</v>
      </c>
      <c r="AX662" s="5" t="s">
        <v>1153</v>
      </c>
      <c r="AY662" s="5" t="s">
        <v>4127</v>
      </c>
      <c r="AZ662" s="5" t="s">
        <v>1153</v>
      </c>
      <c r="BA662" s="5" t="s">
        <v>4127</v>
      </c>
      <c r="BB662" s="109" t="s">
        <v>781</v>
      </c>
      <c r="BC662" s="100">
        <v>44481</v>
      </c>
      <c r="BD662" s="33" t="s">
        <v>903</v>
      </c>
      <c r="BE662" s="104"/>
      <c r="BF662" s="61"/>
      <c r="BG662" s="61"/>
      <c r="BH662" s="61"/>
      <c r="BI662" s="61"/>
      <c r="BJ662" s="8" t="s">
        <v>956</v>
      </c>
      <c r="BK662" s="104"/>
      <c r="BL662" s="104"/>
      <c r="BN662" s="17" t="s">
        <v>8825</v>
      </c>
      <c r="BO662" s="88" t="s">
        <v>5237</v>
      </c>
      <c r="BP662" s="17" t="s">
        <v>5365</v>
      </c>
      <c r="BQ662" s="91"/>
    </row>
    <row r="663" spans="1:69" ht="90" hidden="1" customHeight="1" x14ac:dyDescent="0.25">
      <c r="A663" s="32" t="s">
        <v>2597</v>
      </c>
      <c r="B663" s="35" t="s">
        <v>1324</v>
      </c>
      <c r="C663" s="34">
        <v>43630</v>
      </c>
      <c r="D663" s="92" t="s">
        <v>4384</v>
      </c>
      <c r="E663" s="32" t="s">
        <v>1020</v>
      </c>
      <c r="F663" s="37" t="s">
        <v>8141</v>
      </c>
      <c r="G663" s="37" t="s">
        <v>2593</v>
      </c>
      <c r="H663" s="87" t="s">
        <v>2594</v>
      </c>
      <c r="I663" s="37" t="s">
        <v>2595</v>
      </c>
      <c r="J663" s="188" t="s">
        <v>2596</v>
      </c>
      <c r="K663" s="33">
        <v>1</v>
      </c>
      <c r="L663" s="315">
        <v>44136</v>
      </c>
      <c r="M663" s="315">
        <v>44501</v>
      </c>
      <c r="N663" s="39">
        <f t="shared" si="25"/>
        <v>53</v>
      </c>
      <c r="O663" s="107">
        <v>1</v>
      </c>
      <c r="P663" s="17" t="s">
        <v>44</v>
      </c>
      <c r="Q663" s="8" t="s">
        <v>4039</v>
      </c>
      <c r="R663" s="5" t="s">
        <v>8142</v>
      </c>
      <c r="S663" s="146">
        <f t="shared" si="24"/>
        <v>262</v>
      </c>
      <c r="T663" s="228"/>
      <c r="U663" s="228"/>
      <c r="V663" s="159" t="s">
        <v>937</v>
      </c>
      <c r="W663" s="159" t="s">
        <v>937</v>
      </c>
      <c r="X663" s="159" t="s">
        <v>937</v>
      </c>
      <c r="Y663" s="159" t="s">
        <v>937</v>
      </c>
      <c r="Z663" s="159" t="s">
        <v>937</v>
      </c>
      <c r="AA663" s="159" t="s">
        <v>937</v>
      </c>
      <c r="AB663" s="159" t="s">
        <v>937</v>
      </c>
      <c r="AC663" s="159" t="s">
        <v>937</v>
      </c>
      <c r="AD663" s="159" t="s">
        <v>937</v>
      </c>
      <c r="AE663" s="159" t="s">
        <v>937</v>
      </c>
      <c r="AF663" s="159" t="s">
        <v>937</v>
      </c>
      <c r="AG663" s="159" t="s">
        <v>937</v>
      </c>
      <c r="AH663" s="159" t="s">
        <v>937</v>
      </c>
      <c r="AI663" s="159" t="s">
        <v>937</v>
      </c>
      <c r="AJ663" s="159" t="s">
        <v>937</v>
      </c>
      <c r="AK663" s="159" t="s">
        <v>937</v>
      </c>
      <c r="AL663" s="5" t="s">
        <v>2825</v>
      </c>
      <c r="AM663" s="8" t="s">
        <v>9066</v>
      </c>
      <c r="AN663" s="17" t="s">
        <v>2825</v>
      </c>
      <c r="AO663" s="8" t="s">
        <v>8143</v>
      </c>
      <c r="AP663" s="8" t="s">
        <v>9067</v>
      </c>
      <c r="AQ663" s="98" t="s">
        <v>8144</v>
      </c>
      <c r="AR663" s="5" t="s">
        <v>1153</v>
      </c>
      <c r="AS663" s="5" t="s">
        <v>4277</v>
      </c>
      <c r="AT663" s="5" t="s">
        <v>1153</v>
      </c>
      <c r="AU663" s="5" t="s">
        <v>4277</v>
      </c>
      <c r="AV663" s="5" t="s">
        <v>1153</v>
      </c>
      <c r="AW663" s="5" t="s">
        <v>4277</v>
      </c>
      <c r="AX663" s="5" t="s">
        <v>1153</v>
      </c>
      <c r="AY663" s="5" t="s">
        <v>4277</v>
      </c>
      <c r="AZ663" s="5" t="s">
        <v>1153</v>
      </c>
      <c r="BA663" s="5" t="s">
        <v>4277</v>
      </c>
      <c r="BB663" s="109" t="s">
        <v>781</v>
      </c>
      <c r="BC663" s="100">
        <v>44568</v>
      </c>
      <c r="BD663" s="33" t="s">
        <v>4373</v>
      </c>
      <c r="BE663" s="100">
        <v>44498</v>
      </c>
      <c r="BF663" s="8" t="s">
        <v>4275</v>
      </c>
      <c r="BG663" s="96" t="s">
        <v>8699</v>
      </c>
      <c r="BH663" s="96" t="s">
        <v>5452</v>
      </c>
      <c r="BI663" s="5" t="s">
        <v>9264</v>
      </c>
      <c r="BJ663" s="8" t="s">
        <v>1886</v>
      </c>
      <c r="BK663" s="273" t="s">
        <v>2580</v>
      </c>
      <c r="BL663" s="273"/>
      <c r="BN663" s="17" t="s">
        <v>5150</v>
      </c>
      <c r="BO663" s="17" t="s">
        <v>5152</v>
      </c>
      <c r="BP663" s="228"/>
      <c r="BQ663" s="228"/>
    </row>
    <row r="664" spans="1:69" ht="90" hidden="1" customHeight="1" x14ac:dyDescent="0.25">
      <c r="A664" s="32" t="s">
        <v>2603</v>
      </c>
      <c r="B664" s="35" t="s">
        <v>1324</v>
      </c>
      <c r="C664" s="34">
        <v>43630</v>
      </c>
      <c r="D664" s="92" t="s">
        <v>4288</v>
      </c>
      <c r="E664" s="199" t="s">
        <v>1037</v>
      </c>
      <c r="F664" s="161" t="s">
        <v>6559</v>
      </c>
      <c r="G664" s="37" t="s">
        <v>2598</v>
      </c>
      <c r="H664" s="87" t="s">
        <v>2599</v>
      </c>
      <c r="I664" s="87" t="s">
        <v>2600</v>
      </c>
      <c r="J664" s="188" t="s">
        <v>2601</v>
      </c>
      <c r="K664" s="31">
        <v>3</v>
      </c>
      <c r="L664" s="315">
        <v>44013</v>
      </c>
      <c r="M664" s="315">
        <v>44561</v>
      </c>
      <c r="N664" s="39">
        <f t="shared" si="25"/>
        <v>27</v>
      </c>
      <c r="O664" s="107">
        <v>3</v>
      </c>
      <c r="P664" s="8" t="s">
        <v>158</v>
      </c>
      <c r="Q664" s="228"/>
      <c r="R664" s="89" t="s">
        <v>8145</v>
      </c>
      <c r="S664" s="146">
        <f t="shared" si="24"/>
        <v>259</v>
      </c>
      <c r="T664" s="228"/>
      <c r="U664" s="228"/>
      <c r="V664" s="159" t="s">
        <v>937</v>
      </c>
      <c r="W664" s="159" t="s">
        <v>937</v>
      </c>
      <c r="X664" s="159" t="s">
        <v>937</v>
      </c>
      <c r="Y664" s="159" t="s">
        <v>937</v>
      </c>
      <c r="Z664" s="159" t="s">
        <v>937</v>
      </c>
      <c r="AA664" s="159" t="s">
        <v>937</v>
      </c>
      <c r="AB664" s="159" t="s">
        <v>937</v>
      </c>
      <c r="AC664" s="159" t="s">
        <v>937</v>
      </c>
      <c r="AD664" s="159" t="s">
        <v>937</v>
      </c>
      <c r="AE664" s="159" t="s">
        <v>937</v>
      </c>
      <c r="AF664" s="159" t="s">
        <v>937</v>
      </c>
      <c r="AG664" s="159" t="s">
        <v>937</v>
      </c>
      <c r="AH664" s="159" t="s">
        <v>937</v>
      </c>
      <c r="AI664" s="159" t="s">
        <v>4223</v>
      </c>
      <c r="AJ664" s="159" t="s">
        <v>937</v>
      </c>
      <c r="AK664" s="159" t="s">
        <v>4223</v>
      </c>
      <c r="AL664" s="159" t="s">
        <v>9068</v>
      </c>
      <c r="AM664" s="8" t="s">
        <v>8146</v>
      </c>
      <c r="AN664" s="5" t="s">
        <v>3992</v>
      </c>
      <c r="AO664" s="5" t="s">
        <v>8147</v>
      </c>
      <c r="AP664" s="5" t="s">
        <v>1153</v>
      </c>
      <c r="AQ664" s="5" t="s">
        <v>4280</v>
      </c>
      <c r="AR664" s="5" t="s">
        <v>1153</v>
      </c>
      <c r="AS664" s="5" t="s">
        <v>4280</v>
      </c>
      <c r="AT664" s="5" t="s">
        <v>1153</v>
      </c>
      <c r="AU664" s="5" t="s">
        <v>4280</v>
      </c>
      <c r="AV664" s="5" t="s">
        <v>1153</v>
      </c>
      <c r="AW664" s="5" t="s">
        <v>4280</v>
      </c>
      <c r="AX664" s="5" t="s">
        <v>1153</v>
      </c>
      <c r="AY664" s="5" t="s">
        <v>4280</v>
      </c>
      <c r="AZ664" s="5" t="s">
        <v>1153</v>
      </c>
      <c r="BA664" s="5" t="s">
        <v>4280</v>
      </c>
      <c r="BB664" s="109" t="s">
        <v>3062</v>
      </c>
      <c r="BC664" s="100">
        <v>44491</v>
      </c>
      <c r="BD664" s="33" t="s">
        <v>903</v>
      </c>
      <c r="BE664" s="120"/>
      <c r="BF664" s="121"/>
      <c r="BG664" s="121"/>
      <c r="BH664" s="121"/>
      <c r="BI664" s="121"/>
      <c r="BJ664" s="8" t="s">
        <v>956</v>
      </c>
      <c r="BK664" s="120"/>
      <c r="BL664" s="120"/>
      <c r="BN664" s="8" t="s">
        <v>5366</v>
      </c>
      <c r="BO664" s="159" t="s">
        <v>5162</v>
      </c>
      <c r="BP664" s="159" t="s">
        <v>5163</v>
      </c>
      <c r="BQ664" s="228"/>
    </row>
    <row r="665" spans="1:69" ht="90" hidden="1" customHeight="1" x14ac:dyDescent="0.25">
      <c r="A665" s="32" t="s">
        <v>2604</v>
      </c>
      <c r="B665" s="35" t="s">
        <v>1324</v>
      </c>
      <c r="C665" s="34">
        <v>43630</v>
      </c>
      <c r="D665" s="92" t="s">
        <v>4288</v>
      </c>
      <c r="E665" s="199" t="s">
        <v>1037</v>
      </c>
      <c r="F665" s="161" t="s">
        <v>6559</v>
      </c>
      <c r="G665" s="37" t="s">
        <v>2598</v>
      </c>
      <c r="H665" s="87" t="s">
        <v>2599</v>
      </c>
      <c r="I665" s="37" t="s">
        <v>2602</v>
      </c>
      <c r="J665" s="188" t="s">
        <v>2359</v>
      </c>
      <c r="K665" s="31">
        <v>1</v>
      </c>
      <c r="L665" s="315">
        <v>44013</v>
      </c>
      <c r="M665" s="315">
        <v>44561</v>
      </c>
      <c r="N665" s="39">
        <f t="shared" si="25"/>
        <v>27</v>
      </c>
      <c r="O665" s="107">
        <v>1</v>
      </c>
      <c r="P665" s="8" t="s">
        <v>116</v>
      </c>
      <c r="Q665" s="228"/>
      <c r="R665" s="89" t="s">
        <v>8148</v>
      </c>
      <c r="S665" s="146">
        <f t="shared" si="24"/>
        <v>199</v>
      </c>
      <c r="T665" s="228"/>
      <c r="U665" s="228"/>
      <c r="V665" s="159" t="s">
        <v>937</v>
      </c>
      <c r="W665" s="159" t="s">
        <v>937</v>
      </c>
      <c r="X665" s="159" t="s">
        <v>937</v>
      </c>
      <c r="Y665" s="159" t="s">
        <v>937</v>
      </c>
      <c r="Z665" s="159" t="s">
        <v>937</v>
      </c>
      <c r="AA665" s="159" t="s">
        <v>937</v>
      </c>
      <c r="AB665" s="159" t="s">
        <v>937</v>
      </c>
      <c r="AC665" s="159" t="s">
        <v>937</v>
      </c>
      <c r="AD665" s="159" t="s">
        <v>937</v>
      </c>
      <c r="AE665" s="159" t="s">
        <v>937</v>
      </c>
      <c r="AF665" s="159" t="s">
        <v>937</v>
      </c>
      <c r="AG665" s="159" t="s">
        <v>937</v>
      </c>
      <c r="AH665" s="159" t="s">
        <v>937</v>
      </c>
      <c r="AI665" s="159" t="s">
        <v>8149</v>
      </c>
      <c r="AJ665" s="159" t="s">
        <v>937</v>
      </c>
      <c r="AK665" s="159" t="s">
        <v>8149</v>
      </c>
      <c r="AL665" s="159" t="s">
        <v>2636</v>
      </c>
      <c r="AM665" s="8" t="s">
        <v>8150</v>
      </c>
      <c r="AN665" s="8" t="s">
        <v>3995</v>
      </c>
      <c r="AO665" s="5" t="s">
        <v>8151</v>
      </c>
      <c r="AP665" s="5" t="s">
        <v>4196</v>
      </c>
      <c r="AQ665" s="5" t="s">
        <v>8152</v>
      </c>
      <c r="AR665" s="5" t="s">
        <v>1153</v>
      </c>
      <c r="AS665" s="5" t="s">
        <v>4277</v>
      </c>
      <c r="AT665" s="5" t="s">
        <v>1153</v>
      </c>
      <c r="AU665" s="5" t="s">
        <v>4277</v>
      </c>
      <c r="AV665" s="5" t="s">
        <v>1153</v>
      </c>
      <c r="AW665" s="5" t="s">
        <v>4277</v>
      </c>
      <c r="AX665" s="5" t="s">
        <v>1153</v>
      </c>
      <c r="AY665" s="5" t="s">
        <v>4277</v>
      </c>
      <c r="AZ665" s="5" t="s">
        <v>1153</v>
      </c>
      <c r="BA665" s="5" t="s">
        <v>4277</v>
      </c>
      <c r="BB665" s="109" t="s">
        <v>781</v>
      </c>
      <c r="BC665" s="100">
        <v>44573</v>
      </c>
      <c r="BD665" s="33" t="s">
        <v>903</v>
      </c>
      <c r="BE665" s="120"/>
      <c r="BF665" s="121"/>
      <c r="BG665" s="121"/>
      <c r="BH665" s="121"/>
      <c r="BI665" s="121"/>
      <c r="BJ665" s="8" t="s">
        <v>956</v>
      </c>
      <c r="BK665" s="120"/>
      <c r="BL665" s="120"/>
      <c r="BN665" s="8" t="s">
        <v>5366</v>
      </c>
      <c r="BO665" s="159" t="s">
        <v>5162</v>
      </c>
      <c r="BP665" s="159" t="s">
        <v>5163</v>
      </c>
      <c r="BQ665" s="228"/>
    </row>
    <row r="666" spans="1:69" ht="90" hidden="1" customHeight="1" x14ac:dyDescent="0.25">
      <c r="A666" s="36" t="s">
        <v>2614</v>
      </c>
      <c r="B666" s="37" t="s">
        <v>1324</v>
      </c>
      <c r="C666" s="34">
        <v>43630</v>
      </c>
      <c r="D666" s="92" t="s">
        <v>4287</v>
      </c>
      <c r="E666" s="36" t="s">
        <v>1032</v>
      </c>
      <c r="F666" s="161" t="s">
        <v>6622</v>
      </c>
      <c r="G666" s="37" t="s">
        <v>2610</v>
      </c>
      <c r="H666" s="37" t="s">
        <v>2611</v>
      </c>
      <c r="I666" s="37" t="s">
        <v>2612</v>
      </c>
      <c r="J666" s="188" t="s">
        <v>9175</v>
      </c>
      <c r="K666" s="33">
        <v>1</v>
      </c>
      <c r="L666" s="308">
        <v>44348</v>
      </c>
      <c r="M666" s="308">
        <v>44438</v>
      </c>
      <c r="N666" s="39">
        <f t="shared" si="25"/>
        <v>13</v>
      </c>
      <c r="O666" s="107">
        <v>1</v>
      </c>
      <c r="P666" s="159" t="s">
        <v>60</v>
      </c>
      <c r="Q666" s="161"/>
      <c r="R666" s="5" t="s">
        <v>8153</v>
      </c>
      <c r="S666" s="146">
        <f t="shared" si="24"/>
        <v>181</v>
      </c>
      <c r="T666" s="161"/>
      <c r="U666" s="161"/>
      <c r="V666" s="161"/>
      <c r="W666" s="161"/>
      <c r="X666" s="161"/>
      <c r="Y666" s="161"/>
      <c r="Z666" s="161"/>
      <c r="AA666" s="161"/>
      <c r="AB666" s="161"/>
      <c r="AC666" s="161"/>
      <c r="AD666" s="161"/>
      <c r="AE666" s="161"/>
      <c r="AF666" s="161"/>
      <c r="AG666" s="161"/>
      <c r="AH666" s="161"/>
      <c r="AI666" s="161"/>
      <c r="AJ666" s="161"/>
      <c r="AK666" s="65" t="s">
        <v>2616</v>
      </c>
      <c r="AL666" s="65" t="s">
        <v>8154</v>
      </c>
      <c r="AM666" s="5" t="s">
        <v>8155</v>
      </c>
      <c r="AN666" s="5" t="s">
        <v>8156</v>
      </c>
      <c r="AO666" s="5" t="s">
        <v>8157</v>
      </c>
      <c r="AP666" s="5" t="s">
        <v>937</v>
      </c>
      <c r="AQ666" s="5" t="s">
        <v>9297</v>
      </c>
      <c r="AR666" s="5" t="s">
        <v>937</v>
      </c>
      <c r="AS666" s="5" t="s">
        <v>9297</v>
      </c>
      <c r="AT666" s="5" t="s">
        <v>937</v>
      </c>
      <c r="AU666" s="5" t="s">
        <v>9297</v>
      </c>
      <c r="AV666" s="5" t="s">
        <v>937</v>
      </c>
      <c r="AW666" s="5" t="s">
        <v>9297</v>
      </c>
      <c r="AX666" s="5" t="s">
        <v>937</v>
      </c>
      <c r="AY666" s="5" t="s">
        <v>9297</v>
      </c>
      <c r="AZ666" s="5" t="s">
        <v>937</v>
      </c>
      <c r="BA666" s="5" t="s">
        <v>9297</v>
      </c>
      <c r="BB666" s="109" t="s">
        <v>902</v>
      </c>
      <c r="BC666" s="100">
        <v>44482</v>
      </c>
      <c r="BD666" s="33" t="s">
        <v>903</v>
      </c>
      <c r="BE666" s="229"/>
      <c r="BF666" s="65"/>
      <c r="BG666" s="161"/>
      <c r="BH666" s="161"/>
      <c r="BI666" s="161"/>
      <c r="BJ666" s="8" t="s">
        <v>956</v>
      </c>
      <c r="BK666" s="229"/>
      <c r="BL666" s="229"/>
      <c r="BN666" s="17" t="s">
        <v>5130</v>
      </c>
      <c r="BO666" s="17" t="s">
        <v>5157</v>
      </c>
      <c r="BP666" s="162" t="s">
        <v>5175</v>
      </c>
      <c r="BQ666" s="98"/>
    </row>
    <row r="667" spans="1:69" ht="90" hidden="1" customHeight="1" x14ac:dyDescent="0.25">
      <c r="A667" s="36" t="s">
        <v>2615</v>
      </c>
      <c r="B667" s="37" t="s">
        <v>1324</v>
      </c>
      <c r="C667" s="34">
        <v>43630</v>
      </c>
      <c r="D667" s="92" t="s">
        <v>4287</v>
      </c>
      <c r="E667" s="36" t="s">
        <v>1032</v>
      </c>
      <c r="F667" s="161" t="s">
        <v>6622</v>
      </c>
      <c r="G667" s="37" t="s">
        <v>2610</v>
      </c>
      <c r="H667" s="37" t="s">
        <v>2611</v>
      </c>
      <c r="I667" s="37" t="s">
        <v>2613</v>
      </c>
      <c r="J667" s="35" t="s">
        <v>1253</v>
      </c>
      <c r="K667" s="33">
        <v>2</v>
      </c>
      <c r="L667" s="308">
        <v>44348</v>
      </c>
      <c r="M667" s="308">
        <v>44561</v>
      </c>
      <c r="N667" s="39">
        <f t="shared" si="25"/>
        <v>31</v>
      </c>
      <c r="O667" s="107">
        <v>2</v>
      </c>
      <c r="P667" s="159" t="s">
        <v>60</v>
      </c>
      <c r="Q667" s="161"/>
      <c r="R667" s="5" t="s">
        <v>8158</v>
      </c>
      <c r="S667" s="146">
        <f t="shared" si="24"/>
        <v>335</v>
      </c>
      <c r="T667" s="161"/>
      <c r="U667" s="161"/>
      <c r="V667" s="161"/>
      <c r="W667" s="161"/>
      <c r="X667" s="161"/>
      <c r="Y667" s="161"/>
      <c r="Z667" s="161"/>
      <c r="AA667" s="161"/>
      <c r="AB667" s="161"/>
      <c r="AC667" s="161"/>
      <c r="AD667" s="161"/>
      <c r="AE667" s="161"/>
      <c r="AF667" s="161"/>
      <c r="AG667" s="161"/>
      <c r="AH667" s="161"/>
      <c r="AI667" s="161"/>
      <c r="AJ667" s="161"/>
      <c r="AK667" s="65" t="s">
        <v>2616</v>
      </c>
      <c r="AL667" s="65" t="s">
        <v>8159</v>
      </c>
      <c r="AM667" s="5" t="s">
        <v>8155</v>
      </c>
      <c r="AN667" s="5" t="s">
        <v>3991</v>
      </c>
      <c r="AO667" s="5" t="s">
        <v>8160</v>
      </c>
      <c r="AP667" s="5" t="s">
        <v>8161</v>
      </c>
      <c r="AQ667" s="5" t="s">
        <v>8162</v>
      </c>
      <c r="AR667" s="5" t="s">
        <v>1153</v>
      </c>
      <c r="AS667" s="5" t="s">
        <v>4277</v>
      </c>
      <c r="AT667" s="5" t="s">
        <v>1153</v>
      </c>
      <c r="AU667" s="5" t="s">
        <v>4277</v>
      </c>
      <c r="AV667" s="5" t="s">
        <v>1153</v>
      </c>
      <c r="AW667" s="5" t="s">
        <v>4277</v>
      </c>
      <c r="AX667" s="5" t="s">
        <v>1153</v>
      </c>
      <c r="AY667" s="5" t="s">
        <v>4277</v>
      </c>
      <c r="AZ667" s="5" t="s">
        <v>1153</v>
      </c>
      <c r="BA667" s="5" t="s">
        <v>4277</v>
      </c>
      <c r="BB667" s="109" t="s">
        <v>781</v>
      </c>
      <c r="BC667" s="100">
        <v>44573</v>
      </c>
      <c r="BD667" s="33" t="s">
        <v>903</v>
      </c>
      <c r="BE667" s="229"/>
      <c r="BF667" s="65"/>
      <c r="BG667" s="161"/>
      <c r="BH667" s="161"/>
      <c r="BI667" s="161"/>
      <c r="BJ667" s="8" t="s">
        <v>956</v>
      </c>
      <c r="BK667" s="229"/>
      <c r="BL667" s="229"/>
      <c r="BN667" s="17" t="s">
        <v>5130</v>
      </c>
      <c r="BO667" s="17" t="s">
        <v>5157</v>
      </c>
      <c r="BP667" s="162" t="s">
        <v>5175</v>
      </c>
      <c r="BQ667" s="98"/>
    </row>
    <row r="668" spans="1:69" ht="90" hidden="1" customHeight="1" x14ac:dyDescent="0.25">
      <c r="A668" s="36" t="s">
        <v>2617</v>
      </c>
      <c r="B668" s="35" t="s">
        <v>1324</v>
      </c>
      <c r="C668" s="34">
        <v>43630</v>
      </c>
      <c r="D668" s="92" t="s">
        <v>4287</v>
      </c>
      <c r="E668" s="32" t="s">
        <v>1033</v>
      </c>
      <c r="F668" s="108" t="s">
        <v>8163</v>
      </c>
      <c r="G668" s="37" t="s">
        <v>2610</v>
      </c>
      <c r="H668" s="37" t="s">
        <v>2611</v>
      </c>
      <c r="I668" s="37" t="s">
        <v>2612</v>
      </c>
      <c r="J668" s="188" t="s">
        <v>9175</v>
      </c>
      <c r="K668" s="33">
        <v>1</v>
      </c>
      <c r="L668" s="308">
        <v>44348</v>
      </c>
      <c r="M668" s="308">
        <v>44438</v>
      </c>
      <c r="N668" s="39">
        <f t="shared" si="25"/>
        <v>13</v>
      </c>
      <c r="O668" s="107">
        <v>1</v>
      </c>
      <c r="P668" s="159" t="s">
        <v>60</v>
      </c>
      <c r="Q668" s="65" t="s">
        <v>2616</v>
      </c>
      <c r="R668" s="5" t="s">
        <v>8153</v>
      </c>
      <c r="S668" s="146">
        <f t="shared" si="24"/>
        <v>181</v>
      </c>
      <c r="T668" s="161"/>
      <c r="U668" s="161"/>
      <c r="V668" s="161"/>
      <c r="W668" s="61" t="s">
        <v>956</v>
      </c>
      <c r="X668" s="161"/>
      <c r="Y668" s="161"/>
      <c r="Z668" s="228"/>
      <c r="AA668" s="121"/>
      <c r="AB668" s="121"/>
      <c r="AC668" s="121"/>
      <c r="AD668" s="121"/>
      <c r="AE668" s="121"/>
      <c r="AF668" s="121"/>
      <c r="AG668" s="121"/>
      <c r="AH668" s="121"/>
      <c r="AI668" s="121"/>
      <c r="AJ668" s="121"/>
      <c r="AK668" s="65" t="s">
        <v>2616</v>
      </c>
      <c r="AL668" s="65" t="s">
        <v>2616</v>
      </c>
      <c r="AM668" s="5" t="s">
        <v>8164</v>
      </c>
      <c r="AN668" s="5" t="s">
        <v>8156</v>
      </c>
      <c r="AO668" s="5" t="s">
        <v>8157</v>
      </c>
      <c r="AP668" s="5" t="s">
        <v>937</v>
      </c>
      <c r="AQ668" s="5" t="s">
        <v>9297</v>
      </c>
      <c r="AR668" s="5" t="s">
        <v>937</v>
      </c>
      <c r="AS668" s="5" t="s">
        <v>9297</v>
      </c>
      <c r="AT668" s="5" t="s">
        <v>937</v>
      </c>
      <c r="AU668" s="5" t="s">
        <v>9297</v>
      </c>
      <c r="AV668" s="5" t="s">
        <v>937</v>
      </c>
      <c r="AW668" s="5" t="s">
        <v>9297</v>
      </c>
      <c r="AX668" s="5" t="s">
        <v>937</v>
      </c>
      <c r="AY668" s="5" t="s">
        <v>9297</v>
      </c>
      <c r="AZ668" s="5" t="s">
        <v>937</v>
      </c>
      <c r="BA668" s="5" t="s">
        <v>9297</v>
      </c>
      <c r="BB668" s="109" t="s">
        <v>902</v>
      </c>
      <c r="BC668" s="100">
        <v>44482</v>
      </c>
      <c r="BD668" s="33" t="s">
        <v>903</v>
      </c>
      <c r="BE668" s="229"/>
      <c r="BF668" s="65"/>
      <c r="BG668" s="161"/>
      <c r="BH668" s="161"/>
      <c r="BI668" s="161"/>
      <c r="BJ668" s="8" t="s">
        <v>956</v>
      </c>
      <c r="BK668" s="229"/>
      <c r="BL668" s="229"/>
      <c r="BN668" s="17" t="s">
        <v>5130</v>
      </c>
      <c r="BO668" s="17" t="s">
        <v>5265</v>
      </c>
      <c r="BP668" s="162" t="s">
        <v>5176</v>
      </c>
      <c r="BQ668" s="98"/>
    </row>
    <row r="669" spans="1:69" ht="90" hidden="1" customHeight="1" x14ac:dyDescent="0.25">
      <c r="A669" s="36" t="s">
        <v>2618</v>
      </c>
      <c r="B669" s="35" t="s">
        <v>1324</v>
      </c>
      <c r="C669" s="34">
        <v>43630</v>
      </c>
      <c r="D669" s="92" t="s">
        <v>4287</v>
      </c>
      <c r="E669" s="32" t="s">
        <v>1033</v>
      </c>
      <c r="F669" s="108" t="s">
        <v>8163</v>
      </c>
      <c r="G669" s="37" t="s">
        <v>2610</v>
      </c>
      <c r="H669" s="37" t="s">
        <v>2611</v>
      </c>
      <c r="I669" s="37" t="s">
        <v>2613</v>
      </c>
      <c r="J669" s="35" t="s">
        <v>1253</v>
      </c>
      <c r="K669" s="33">
        <v>2</v>
      </c>
      <c r="L669" s="308">
        <v>44348</v>
      </c>
      <c r="M669" s="308">
        <v>44561</v>
      </c>
      <c r="N669" s="39">
        <f t="shared" si="25"/>
        <v>31</v>
      </c>
      <c r="O669" s="107">
        <v>2</v>
      </c>
      <c r="P669" s="159" t="s">
        <v>60</v>
      </c>
      <c r="Q669" s="65" t="s">
        <v>2616</v>
      </c>
      <c r="R669" s="5" t="s">
        <v>8158</v>
      </c>
      <c r="S669" s="146">
        <f t="shared" si="24"/>
        <v>335</v>
      </c>
      <c r="T669" s="161"/>
      <c r="U669" s="161"/>
      <c r="V669" s="161"/>
      <c r="W669" s="61" t="s">
        <v>956</v>
      </c>
      <c r="X669" s="161"/>
      <c r="Y669" s="161"/>
      <c r="Z669" s="228"/>
      <c r="AA669" s="121"/>
      <c r="AB669" s="121"/>
      <c r="AC669" s="121"/>
      <c r="AD669" s="121"/>
      <c r="AE669" s="121"/>
      <c r="AF669" s="121"/>
      <c r="AG669" s="121"/>
      <c r="AH669" s="121"/>
      <c r="AI669" s="121"/>
      <c r="AJ669" s="121"/>
      <c r="AK669" s="65" t="s">
        <v>2616</v>
      </c>
      <c r="AL669" s="65" t="s">
        <v>8159</v>
      </c>
      <c r="AM669" s="5" t="s">
        <v>8164</v>
      </c>
      <c r="AN669" s="5" t="s">
        <v>3991</v>
      </c>
      <c r="AO669" s="5" t="s">
        <v>8160</v>
      </c>
      <c r="AP669" s="5" t="s">
        <v>8161</v>
      </c>
      <c r="AQ669" s="5" t="s">
        <v>8162</v>
      </c>
      <c r="AR669" s="5" t="s">
        <v>1153</v>
      </c>
      <c r="AS669" s="5" t="s">
        <v>4277</v>
      </c>
      <c r="AT669" s="5" t="s">
        <v>1153</v>
      </c>
      <c r="AU669" s="5" t="s">
        <v>4277</v>
      </c>
      <c r="AV669" s="5" t="s">
        <v>1153</v>
      </c>
      <c r="AW669" s="5" t="s">
        <v>4277</v>
      </c>
      <c r="AX669" s="5" t="s">
        <v>1153</v>
      </c>
      <c r="AY669" s="5" t="s">
        <v>4277</v>
      </c>
      <c r="AZ669" s="5" t="s">
        <v>1153</v>
      </c>
      <c r="BA669" s="5" t="s">
        <v>4277</v>
      </c>
      <c r="BB669" s="109" t="s">
        <v>781</v>
      </c>
      <c r="BC669" s="100">
        <v>44573</v>
      </c>
      <c r="BD669" s="33" t="s">
        <v>903</v>
      </c>
      <c r="BE669" s="229"/>
      <c r="BF669" s="65"/>
      <c r="BG669" s="161"/>
      <c r="BH669" s="161"/>
      <c r="BI669" s="161"/>
      <c r="BJ669" s="8" t="s">
        <v>956</v>
      </c>
      <c r="BK669" s="229"/>
      <c r="BL669" s="229"/>
      <c r="BN669" s="17" t="s">
        <v>5130</v>
      </c>
      <c r="BO669" s="17" t="s">
        <v>5265</v>
      </c>
      <c r="BP669" s="162" t="s">
        <v>5176</v>
      </c>
      <c r="BQ669" s="98"/>
    </row>
    <row r="670" spans="1:69" ht="90" hidden="1" customHeight="1" x14ac:dyDescent="0.25">
      <c r="A670" s="36" t="s">
        <v>2619</v>
      </c>
      <c r="B670" s="35" t="s">
        <v>1324</v>
      </c>
      <c r="C670" s="34">
        <v>43630</v>
      </c>
      <c r="D670" s="92" t="s">
        <v>4287</v>
      </c>
      <c r="E670" s="32" t="s">
        <v>1034</v>
      </c>
      <c r="F670" s="108" t="s">
        <v>8165</v>
      </c>
      <c r="G670" s="37" t="s">
        <v>2610</v>
      </c>
      <c r="H670" s="37" t="s">
        <v>2611</v>
      </c>
      <c r="I670" s="37" t="s">
        <v>2612</v>
      </c>
      <c r="J670" s="188" t="s">
        <v>9175</v>
      </c>
      <c r="K670" s="33">
        <v>1</v>
      </c>
      <c r="L670" s="308">
        <v>44348</v>
      </c>
      <c r="M670" s="308">
        <v>44438</v>
      </c>
      <c r="N670" s="39">
        <f t="shared" si="25"/>
        <v>13</v>
      </c>
      <c r="O670" s="107">
        <v>1</v>
      </c>
      <c r="P670" s="159" t="s">
        <v>60</v>
      </c>
      <c r="Q670" s="65" t="s">
        <v>2616</v>
      </c>
      <c r="R670" s="5" t="s">
        <v>8153</v>
      </c>
      <c r="S670" s="146">
        <f t="shared" si="24"/>
        <v>181</v>
      </c>
      <c r="T670" s="161"/>
      <c r="U670" s="161"/>
      <c r="V670" s="161"/>
      <c r="W670" s="61" t="s">
        <v>956</v>
      </c>
      <c r="X670" s="161"/>
      <c r="Y670" s="161"/>
      <c r="Z670" s="228"/>
      <c r="AA670" s="121"/>
      <c r="AB670" s="121"/>
      <c r="AC670" s="121"/>
      <c r="AD670" s="121"/>
      <c r="AE670" s="121"/>
      <c r="AF670" s="121"/>
      <c r="AG670" s="121"/>
      <c r="AH670" s="121"/>
      <c r="AI670" s="121"/>
      <c r="AJ670" s="121"/>
      <c r="AK670" s="65" t="s">
        <v>2616</v>
      </c>
      <c r="AL670" s="65" t="s">
        <v>2616</v>
      </c>
      <c r="AM670" s="5" t="s">
        <v>8166</v>
      </c>
      <c r="AN670" s="5" t="s">
        <v>8156</v>
      </c>
      <c r="AO670" s="5" t="s">
        <v>8157</v>
      </c>
      <c r="AP670" s="5" t="s">
        <v>937</v>
      </c>
      <c r="AQ670" s="5" t="s">
        <v>9297</v>
      </c>
      <c r="AR670" s="5" t="s">
        <v>937</v>
      </c>
      <c r="AS670" s="5" t="s">
        <v>9297</v>
      </c>
      <c r="AT670" s="5" t="s">
        <v>937</v>
      </c>
      <c r="AU670" s="5" t="s">
        <v>9297</v>
      </c>
      <c r="AV670" s="5" t="s">
        <v>937</v>
      </c>
      <c r="AW670" s="5" t="s">
        <v>9297</v>
      </c>
      <c r="AX670" s="5" t="s">
        <v>937</v>
      </c>
      <c r="AY670" s="5" t="s">
        <v>9297</v>
      </c>
      <c r="AZ670" s="5" t="s">
        <v>937</v>
      </c>
      <c r="BA670" s="5" t="s">
        <v>9297</v>
      </c>
      <c r="BB670" s="109" t="s">
        <v>902</v>
      </c>
      <c r="BC670" s="100">
        <v>44482</v>
      </c>
      <c r="BD670" s="33" t="s">
        <v>903</v>
      </c>
      <c r="BE670" s="229"/>
      <c r="BF670" s="65"/>
      <c r="BG670" s="161"/>
      <c r="BH670" s="161"/>
      <c r="BI670" s="161"/>
      <c r="BJ670" s="8" t="s">
        <v>956</v>
      </c>
      <c r="BK670" s="229"/>
      <c r="BL670" s="229"/>
      <c r="BN670" s="17" t="s">
        <v>5130</v>
      </c>
      <c r="BO670" s="162" t="s">
        <v>5177</v>
      </c>
      <c r="BP670" s="162" t="s">
        <v>5178</v>
      </c>
      <c r="BQ670" s="98"/>
    </row>
    <row r="671" spans="1:69" ht="90" hidden="1" customHeight="1" x14ac:dyDescent="0.25">
      <c r="A671" s="36" t="s">
        <v>2620</v>
      </c>
      <c r="B671" s="35" t="s">
        <v>1324</v>
      </c>
      <c r="C671" s="34">
        <v>43630</v>
      </c>
      <c r="D671" s="92" t="s">
        <v>4287</v>
      </c>
      <c r="E671" s="32" t="s">
        <v>1034</v>
      </c>
      <c r="F671" s="108" t="s">
        <v>8165</v>
      </c>
      <c r="G671" s="37" t="s">
        <v>2610</v>
      </c>
      <c r="H671" s="37" t="s">
        <v>2611</v>
      </c>
      <c r="I671" s="37" t="s">
        <v>2613</v>
      </c>
      <c r="J671" s="35" t="s">
        <v>1253</v>
      </c>
      <c r="K671" s="33">
        <v>2</v>
      </c>
      <c r="L671" s="308">
        <v>44348</v>
      </c>
      <c r="M671" s="308">
        <v>44561</v>
      </c>
      <c r="N671" s="39">
        <f t="shared" si="25"/>
        <v>31</v>
      </c>
      <c r="O671" s="107">
        <v>2</v>
      </c>
      <c r="P671" s="159" t="s">
        <v>60</v>
      </c>
      <c r="Q671" s="65" t="s">
        <v>2616</v>
      </c>
      <c r="R671" s="5" t="s">
        <v>8158</v>
      </c>
      <c r="S671" s="146">
        <f t="shared" si="24"/>
        <v>335</v>
      </c>
      <c r="T671" s="161"/>
      <c r="U671" s="161"/>
      <c r="V671" s="161"/>
      <c r="W671" s="61" t="s">
        <v>956</v>
      </c>
      <c r="X671" s="161"/>
      <c r="Y671" s="161"/>
      <c r="Z671" s="228"/>
      <c r="AA671" s="121"/>
      <c r="AB671" s="121"/>
      <c r="AC671" s="121"/>
      <c r="AD671" s="121"/>
      <c r="AE671" s="121"/>
      <c r="AF671" s="121"/>
      <c r="AG671" s="121"/>
      <c r="AH671" s="121"/>
      <c r="AI671" s="121"/>
      <c r="AJ671" s="121"/>
      <c r="AK671" s="65" t="s">
        <v>2616</v>
      </c>
      <c r="AL671" s="65" t="s">
        <v>2616</v>
      </c>
      <c r="AM671" s="5" t="s">
        <v>8166</v>
      </c>
      <c r="AN671" s="5" t="s">
        <v>3991</v>
      </c>
      <c r="AO671" s="5" t="s">
        <v>8167</v>
      </c>
      <c r="AP671" s="5" t="s">
        <v>8161</v>
      </c>
      <c r="AQ671" s="5" t="s">
        <v>8162</v>
      </c>
      <c r="AR671" s="5" t="s">
        <v>1153</v>
      </c>
      <c r="AS671" s="5" t="s">
        <v>4277</v>
      </c>
      <c r="AT671" s="5" t="s">
        <v>1153</v>
      </c>
      <c r="AU671" s="5" t="s">
        <v>4277</v>
      </c>
      <c r="AV671" s="5" t="s">
        <v>1153</v>
      </c>
      <c r="AW671" s="5" t="s">
        <v>4277</v>
      </c>
      <c r="AX671" s="5" t="s">
        <v>1153</v>
      </c>
      <c r="AY671" s="5" t="s">
        <v>4277</v>
      </c>
      <c r="AZ671" s="5" t="s">
        <v>1153</v>
      </c>
      <c r="BA671" s="5" t="s">
        <v>4277</v>
      </c>
      <c r="BB671" s="109" t="s">
        <v>781</v>
      </c>
      <c r="BC671" s="100">
        <v>44573</v>
      </c>
      <c r="BD671" s="33" t="s">
        <v>903</v>
      </c>
      <c r="BE671" s="229"/>
      <c r="BF671" s="65"/>
      <c r="BG671" s="161"/>
      <c r="BH671" s="161"/>
      <c r="BI671" s="161"/>
      <c r="BJ671" s="8" t="s">
        <v>956</v>
      </c>
      <c r="BK671" s="229"/>
      <c r="BL671" s="229"/>
      <c r="BN671" s="17" t="s">
        <v>5130</v>
      </c>
      <c r="BO671" s="162" t="s">
        <v>5177</v>
      </c>
      <c r="BP671" s="162" t="s">
        <v>5178</v>
      </c>
      <c r="BQ671" s="98"/>
    </row>
    <row r="672" spans="1:69" ht="90" hidden="1" customHeight="1" x14ac:dyDescent="0.25">
      <c r="A672" s="36" t="s">
        <v>2621</v>
      </c>
      <c r="B672" s="35" t="s">
        <v>1324</v>
      </c>
      <c r="C672" s="34">
        <v>43630</v>
      </c>
      <c r="D672" s="92" t="s">
        <v>4287</v>
      </c>
      <c r="E672" s="32" t="s">
        <v>1035</v>
      </c>
      <c r="F672" s="5" t="s">
        <v>6691</v>
      </c>
      <c r="G672" s="37" t="s">
        <v>2610</v>
      </c>
      <c r="H672" s="37" t="s">
        <v>2611</v>
      </c>
      <c r="I672" s="37" t="s">
        <v>2612</v>
      </c>
      <c r="J672" s="188" t="s">
        <v>9175</v>
      </c>
      <c r="K672" s="33">
        <v>1</v>
      </c>
      <c r="L672" s="308">
        <v>44348</v>
      </c>
      <c r="M672" s="308">
        <v>44438</v>
      </c>
      <c r="N672" s="39">
        <f t="shared" si="25"/>
        <v>13</v>
      </c>
      <c r="O672" s="107">
        <v>1</v>
      </c>
      <c r="P672" s="159" t="s">
        <v>60</v>
      </c>
      <c r="Q672" s="65" t="s">
        <v>2616</v>
      </c>
      <c r="R672" s="5" t="s">
        <v>8153</v>
      </c>
      <c r="S672" s="146">
        <f t="shared" si="24"/>
        <v>181</v>
      </c>
      <c r="T672" s="161"/>
      <c r="U672" s="161"/>
      <c r="V672" s="161"/>
      <c r="W672" s="61" t="s">
        <v>956</v>
      </c>
      <c r="X672" s="161"/>
      <c r="Y672" s="161"/>
      <c r="Z672" s="228"/>
      <c r="AA672" s="121"/>
      <c r="AB672" s="121"/>
      <c r="AC672" s="121"/>
      <c r="AD672" s="121"/>
      <c r="AE672" s="121"/>
      <c r="AF672" s="121"/>
      <c r="AG672" s="121"/>
      <c r="AH672" s="121"/>
      <c r="AI672" s="121"/>
      <c r="AJ672" s="121"/>
      <c r="AK672" s="65" t="s">
        <v>2616</v>
      </c>
      <c r="AL672" s="65" t="s">
        <v>2616</v>
      </c>
      <c r="AM672" s="5" t="s">
        <v>8168</v>
      </c>
      <c r="AN672" s="5" t="s">
        <v>8156</v>
      </c>
      <c r="AO672" s="5" t="s">
        <v>8157</v>
      </c>
      <c r="AP672" s="5" t="s">
        <v>937</v>
      </c>
      <c r="AQ672" s="5" t="s">
        <v>9297</v>
      </c>
      <c r="AR672" s="5" t="s">
        <v>937</v>
      </c>
      <c r="AS672" s="5" t="s">
        <v>9297</v>
      </c>
      <c r="AT672" s="5" t="s">
        <v>937</v>
      </c>
      <c r="AU672" s="5" t="s">
        <v>9297</v>
      </c>
      <c r="AV672" s="5" t="s">
        <v>937</v>
      </c>
      <c r="AW672" s="5" t="s">
        <v>9297</v>
      </c>
      <c r="AX672" s="5" t="s">
        <v>937</v>
      </c>
      <c r="AY672" s="5" t="s">
        <v>9297</v>
      </c>
      <c r="AZ672" s="5" t="s">
        <v>937</v>
      </c>
      <c r="BA672" s="5" t="s">
        <v>9297</v>
      </c>
      <c r="BB672" s="109" t="s">
        <v>902</v>
      </c>
      <c r="BC672" s="100">
        <v>44482</v>
      </c>
      <c r="BD672" s="33" t="s">
        <v>903</v>
      </c>
      <c r="BE672" s="229"/>
      <c r="BF672" s="65"/>
      <c r="BG672" s="161"/>
      <c r="BH672" s="161"/>
      <c r="BI672" s="161"/>
      <c r="BJ672" s="8" t="s">
        <v>956</v>
      </c>
      <c r="BK672" s="229"/>
      <c r="BL672" s="229"/>
      <c r="BN672" s="17" t="s">
        <v>5179</v>
      </c>
      <c r="BO672" s="162" t="s">
        <v>8733</v>
      </c>
      <c r="BP672" s="162" t="s">
        <v>5178</v>
      </c>
      <c r="BQ672" s="98"/>
    </row>
    <row r="673" spans="1:69" ht="90" hidden="1" customHeight="1" x14ac:dyDescent="0.25">
      <c r="A673" s="36" t="s">
        <v>2622</v>
      </c>
      <c r="B673" s="35" t="s">
        <v>1324</v>
      </c>
      <c r="C673" s="34">
        <v>43630</v>
      </c>
      <c r="D673" s="92" t="s">
        <v>4287</v>
      </c>
      <c r="E673" s="32" t="s">
        <v>1035</v>
      </c>
      <c r="F673" s="5" t="s">
        <v>6691</v>
      </c>
      <c r="G673" s="37" t="s">
        <v>2610</v>
      </c>
      <c r="H673" s="37" t="s">
        <v>2611</v>
      </c>
      <c r="I673" s="37" t="s">
        <v>2613</v>
      </c>
      <c r="J673" s="35" t="s">
        <v>1253</v>
      </c>
      <c r="K673" s="33">
        <v>2</v>
      </c>
      <c r="L673" s="308">
        <v>44348</v>
      </c>
      <c r="M673" s="308">
        <v>44561</v>
      </c>
      <c r="N673" s="39">
        <f t="shared" si="25"/>
        <v>31</v>
      </c>
      <c r="O673" s="107">
        <v>2</v>
      </c>
      <c r="P673" s="159" t="s">
        <v>60</v>
      </c>
      <c r="Q673" s="65" t="s">
        <v>2616</v>
      </c>
      <c r="R673" s="5" t="s">
        <v>8158</v>
      </c>
      <c r="S673" s="146">
        <f t="shared" si="24"/>
        <v>335</v>
      </c>
      <c r="T673" s="161"/>
      <c r="U673" s="161"/>
      <c r="V673" s="161"/>
      <c r="W673" s="61" t="s">
        <v>956</v>
      </c>
      <c r="X673" s="161"/>
      <c r="Y673" s="161"/>
      <c r="Z673" s="228"/>
      <c r="AA673" s="121"/>
      <c r="AB673" s="121"/>
      <c r="AC673" s="121"/>
      <c r="AD673" s="121"/>
      <c r="AE673" s="121"/>
      <c r="AF673" s="121"/>
      <c r="AG673" s="121"/>
      <c r="AH673" s="121"/>
      <c r="AI673" s="121"/>
      <c r="AJ673" s="121"/>
      <c r="AK673" s="65" t="s">
        <v>2616</v>
      </c>
      <c r="AL673" s="65" t="s">
        <v>2616</v>
      </c>
      <c r="AM673" s="5" t="s">
        <v>8168</v>
      </c>
      <c r="AN673" s="5" t="s">
        <v>3991</v>
      </c>
      <c r="AO673" s="5" t="s">
        <v>8167</v>
      </c>
      <c r="AP673" s="5" t="s">
        <v>8161</v>
      </c>
      <c r="AQ673" s="5" t="s">
        <v>8162</v>
      </c>
      <c r="AR673" s="5" t="s">
        <v>1153</v>
      </c>
      <c r="AS673" s="5" t="s">
        <v>4277</v>
      </c>
      <c r="AT673" s="5" t="s">
        <v>1153</v>
      </c>
      <c r="AU673" s="5" t="s">
        <v>4277</v>
      </c>
      <c r="AV673" s="5" t="s">
        <v>1153</v>
      </c>
      <c r="AW673" s="5" t="s">
        <v>4277</v>
      </c>
      <c r="AX673" s="5" t="s">
        <v>1153</v>
      </c>
      <c r="AY673" s="5" t="s">
        <v>4277</v>
      </c>
      <c r="AZ673" s="5" t="s">
        <v>1153</v>
      </c>
      <c r="BA673" s="5" t="s">
        <v>4277</v>
      </c>
      <c r="BB673" s="109" t="s">
        <v>781</v>
      </c>
      <c r="BC673" s="100">
        <v>44573</v>
      </c>
      <c r="BD673" s="33" t="s">
        <v>903</v>
      </c>
      <c r="BE673" s="229"/>
      <c r="BF673" s="65"/>
      <c r="BG673" s="161"/>
      <c r="BH673" s="161"/>
      <c r="BI673" s="161"/>
      <c r="BJ673" s="8" t="s">
        <v>956</v>
      </c>
      <c r="BK673" s="229"/>
      <c r="BL673" s="229"/>
      <c r="BN673" s="17" t="s">
        <v>5179</v>
      </c>
      <c r="BO673" s="162" t="s">
        <v>8733</v>
      </c>
      <c r="BP673" s="162" t="s">
        <v>5178</v>
      </c>
      <c r="BQ673" s="98"/>
    </row>
    <row r="674" spans="1:69" ht="90" hidden="1" customHeight="1" x14ac:dyDescent="0.25">
      <c r="A674" s="36" t="s">
        <v>2623</v>
      </c>
      <c r="B674" s="35" t="s">
        <v>1324</v>
      </c>
      <c r="C674" s="34">
        <v>43630</v>
      </c>
      <c r="D674" s="92" t="s">
        <v>4287</v>
      </c>
      <c r="E674" s="32" t="s">
        <v>1036</v>
      </c>
      <c r="F674" s="37" t="s">
        <v>8169</v>
      </c>
      <c r="G674" s="37" t="s">
        <v>2610</v>
      </c>
      <c r="H674" s="37" t="s">
        <v>2611</v>
      </c>
      <c r="I674" s="37" t="s">
        <v>2612</v>
      </c>
      <c r="J674" s="188" t="s">
        <v>9175</v>
      </c>
      <c r="K674" s="33">
        <v>1</v>
      </c>
      <c r="L674" s="308">
        <v>44348</v>
      </c>
      <c r="M674" s="308">
        <v>44438</v>
      </c>
      <c r="N674" s="39">
        <f t="shared" si="25"/>
        <v>13</v>
      </c>
      <c r="O674" s="107">
        <v>1</v>
      </c>
      <c r="P674" s="159" t="s">
        <v>60</v>
      </c>
      <c r="Q674" s="65" t="s">
        <v>2616</v>
      </c>
      <c r="R674" s="5" t="s">
        <v>8153</v>
      </c>
      <c r="S674" s="146">
        <f t="shared" si="24"/>
        <v>181</v>
      </c>
      <c r="T674" s="161"/>
      <c r="U674" s="161"/>
      <c r="V674" s="161"/>
      <c r="W674" s="61" t="s">
        <v>956</v>
      </c>
      <c r="X674" s="161"/>
      <c r="Y674" s="161"/>
      <c r="Z674" s="228"/>
      <c r="AA674" s="121"/>
      <c r="AB674" s="121"/>
      <c r="AC674" s="121"/>
      <c r="AD674" s="121"/>
      <c r="AE674" s="121"/>
      <c r="AF674" s="121"/>
      <c r="AG674" s="121"/>
      <c r="AH674" s="121"/>
      <c r="AI674" s="121"/>
      <c r="AJ674" s="121"/>
      <c r="AK674" s="65" t="s">
        <v>2616</v>
      </c>
      <c r="AL674" s="65" t="s">
        <v>2616</v>
      </c>
      <c r="AM674" s="5" t="s">
        <v>8170</v>
      </c>
      <c r="AN674" s="5" t="s">
        <v>8156</v>
      </c>
      <c r="AO674" s="5" t="s">
        <v>8157</v>
      </c>
      <c r="AP674" s="5" t="s">
        <v>937</v>
      </c>
      <c r="AQ674" s="5" t="s">
        <v>9297</v>
      </c>
      <c r="AR674" s="5" t="s">
        <v>937</v>
      </c>
      <c r="AS674" s="5" t="s">
        <v>9297</v>
      </c>
      <c r="AT674" s="5" t="s">
        <v>937</v>
      </c>
      <c r="AU674" s="5" t="s">
        <v>9297</v>
      </c>
      <c r="AV674" s="5" t="s">
        <v>937</v>
      </c>
      <c r="AW674" s="5" t="s">
        <v>9297</v>
      </c>
      <c r="AX674" s="5" t="s">
        <v>937</v>
      </c>
      <c r="AY674" s="5" t="s">
        <v>9297</v>
      </c>
      <c r="AZ674" s="5" t="s">
        <v>937</v>
      </c>
      <c r="BA674" s="5" t="s">
        <v>9297</v>
      </c>
      <c r="BB674" s="109" t="s">
        <v>902</v>
      </c>
      <c r="BC674" s="100">
        <v>44482</v>
      </c>
      <c r="BD674" s="33" t="s">
        <v>903</v>
      </c>
      <c r="BE674" s="229"/>
      <c r="BF674" s="65"/>
      <c r="BG674" s="161"/>
      <c r="BH674" s="161"/>
      <c r="BI674" s="161"/>
      <c r="BJ674" s="8" t="s">
        <v>956</v>
      </c>
      <c r="BK674" s="229"/>
      <c r="BL674" s="229"/>
      <c r="BN674" s="17" t="s">
        <v>5130</v>
      </c>
      <c r="BO674" s="17" t="s">
        <v>5157</v>
      </c>
      <c r="BP674" s="162" t="s">
        <v>5180</v>
      </c>
      <c r="BQ674" s="98"/>
    </row>
    <row r="675" spans="1:69" ht="90" hidden="1" customHeight="1" x14ac:dyDescent="0.25">
      <c r="A675" s="36" t="s">
        <v>2624</v>
      </c>
      <c r="B675" s="35" t="s">
        <v>1324</v>
      </c>
      <c r="C675" s="34">
        <v>43630</v>
      </c>
      <c r="D675" s="92" t="s">
        <v>4287</v>
      </c>
      <c r="E675" s="32" t="s">
        <v>1036</v>
      </c>
      <c r="F675" s="37" t="s">
        <v>8169</v>
      </c>
      <c r="G675" s="37" t="s">
        <v>2610</v>
      </c>
      <c r="H675" s="37" t="s">
        <v>2611</v>
      </c>
      <c r="I675" s="37" t="s">
        <v>2613</v>
      </c>
      <c r="J675" s="35" t="s">
        <v>1253</v>
      </c>
      <c r="K675" s="33">
        <v>2</v>
      </c>
      <c r="L675" s="308">
        <v>44348</v>
      </c>
      <c r="M675" s="308">
        <v>44561</v>
      </c>
      <c r="N675" s="39">
        <f t="shared" si="25"/>
        <v>31</v>
      </c>
      <c r="O675" s="107">
        <v>2</v>
      </c>
      <c r="P675" s="159" t="s">
        <v>60</v>
      </c>
      <c r="Q675" s="65" t="s">
        <v>2616</v>
      </c>
      <c r="R675" s="5" t="s">
        <v>8158</v>
      </c>
      <c r="S675" s="146">
        <f t="shared" si="24"/>
        <v>335</v>
      </c>
      <c r="T675" s="161"/>
      <c r="U675" s="161"/>
      <c r="V675" s="161"/>
      <c r="W675" s="61" t="s">
        <v>956</v>
      </c>
      <c r="X675" s="161"/>
      <c r="Y675" s="161"/>
      <c r="Z675" s="228"/>
      <c r="AA675" s="121"/>
      <c r="AB675" s="121"/>
      <c r="AC675" s="121"/>
      <c r="AD675" s="121"/>
      <c r="AE675" s="121"/>
      <c r="AF675" s="121"/>
      <c r="AG675" s="121"/>
      <c r="AH675" s="121"/>
      <c r="AI675" s="121"/>
      <c r="AJ675" s="121"/>
      <c r="AK675" s="65" t="s">
        <v>2616</v>
      </c>
      <c r="AL675" s="65" t="s">
        <v>2616</v>
      </c>
      <c r="AM675" s="5" t="s">
        <v>8170</v>
      </c>
      <c r="AN675" s="5" t="s">
        <v>3991</v>
      </c>
      <c r="AO675" s="5" t="s">
        <v>8167</v>
      </c>
      <c r="AP675" s="5" t="s">
        <v>8161</v>
      </c>
      <c r="AQ675" s="5" t="s">
        <v>8162</v>
      </c>
      <c r="AR675" s="5" t="s">
        <v>1153</v>
      </c>
      <c r="AS675" s="5" t="s">
        <v>4277</v>
      </c>
      <c r="AT675" s="5" t="s">
        <v>1153</v>
      </c>
      <c r="AU675" s="5" t="s">
        <v>4277</v>
      </c>
      <c r="AV675" s="5" t="s">
        <v>1153</v>
      </c>
      <c r="AW675" s="5" t="s">
        <v>4277</v>
      </c>
      <c r="AX675" s="5" t="s">
        <v>1153</v>
      </c>
      <c r="AY675" s="5" t="s">
        <v>4277</v>
      </c>
      <c r="AZ675" s="5" t="s">
        <v>1153</v>
      </c>
      <c r="BA675" s="5" t="s">
        <v>4277</v>
      </c>
      <c r="BB675" s="109" t="s">
        <v>781</v>
      </c>
      <c r="BC675" s="100">
        <v>44573</v>
      </c>
      <c r="BD675" s="33" t="s">
        <v>903</v>
      </c>
      <c r="BE675" s="229"/>
      <c r="BF675" s="161"/>
      <c r="BG675" s="161"/>
      <c r="BH675" s="161"/>
      <c r="BI675" s="161"/>
      <c r="BJ675" s="8" t="s">
        <v>956</v>
      </c>
      <c r="BK675" s="229"/>
      <c r="BL675" s="229"/>
      <c r="BN675" s="17" t="s">
        <v>5130</v>
      </c>
      <c r="BO675" s="17" t="s">
        <v>5157</v>
      </c>
      <c r="BP675" s="162" t="s">
        <v>5180</v>
      </c>
      <c r="BQ675" s="98"/>
    </row>
    <row r="676" spans="1:69" ht="90" hidden="1" customHeight="1" x14ac:dyDescent="0.25">
      <c r="A676" s="36" t="s">
        <v>2641</v>
      </c>
      <c r="B676" s="35" t="s">
        <v>9267</v>
      </c>
      <c r="C676" s="47">
        <v>44109</v>
      </c>
      <c r="D676" s="47" t="s">
        <v>4288</v>
      </c>
      <c r="E676" s="209" t="s">
        <v>1035</v>
      </c>
      <c r="F676" s="86" t="s">
        <v>7717</v>
      </c>
      <c r="G676" s="37" t="s">
        <v>2030</v>
      </c>
      <c r="H676" s="86" t="s">
        <v>2637</v>
      </c>
      <c r="I676" s="86" t="s">
        <v>4122</v>
      </c>
      <c r="J676" s="188" t="s">
        <v>2638</v>
      </c>
      <c r="K676" s="210">
        <v>31</v>
      </c>
      <c r="L676" s="309">
        <v>44317</v>
      </c>
      <c r="M676" s="313">
        <v>44561</v>
      </c>
      <c r="N676" s="39">
        <f t="shared" si="25"/>
        <v>35</v>
      </c>
      <c r="O676" s="107">
        <v>31</v>
      </c>
      <c r="P676" s="17" t="s">
        <v>2195</v>
      </c>
      <c r="Q676" s="228"/>
      <c r="R676" s="5" t="s">
        <v>8171</v>
      </c>
      <c r="S676" s="146">
        <f t="shared" si="24"/>
        <v>261</v>
      </c>
      <c r="T676" s="228"/>
      <c r="U676" s="228"/>
      <c r="V676" s="228"/>
      <c r="W676" s="228"/>
      <c r="X676" s="228"/>
      <c r="Y676" s="228"/>
      <c r="Z676" s="228"/>
      <c r="AA676" s="121"/>
      <c r="AB676" s="121"/>
      <c r="AC676" s="121"/>
      <c r="AD676" s="121"/>
      <c r="AE676" s="121"/>
      <c r="AF676" s="121"/>
      <c r="AG676" s="121"/>
      <c r="AH676" s="121"/>
      <c r="AI676" s="121"/>
      <c r="AJ676" s="121"/>
      <c r="AK676" s="61" t="s">
        <v>1153</v>
      </c>
      <c r="AL676" s="37" t="s">
        <v>2672</v>
      </c>
      <c r="AM676" s="5" t="s">
        <v>8172</v>
      </c>
      <c r="AN676" s="5" t="s">
        <v>9069</v>
      </c>
      <c r="AO676" s="5" t="s">
        <v>8173</v>
      </c>
      <c r="AP676" s="37" t="s">
        <v>4184</v>
      </c>
      <c r="AQ676" s="5" t="s">
        <v>8174</v>
      </c>
      <c r="AR676" s="5" t="s">
        <v>1153</v>
      </c>
      <c r="AS676" s="5" t="s">
        <v>4277</v>
      </c>
      <c r="AT676" s="5" t="s">
        <v>1153</v>
      </c>
      <c r="AU676" s="5" t="s">
        <v>4277</v>
      </c>
      <c r="AV676" s="5" t="s">
        <v>1153</v>
      </c>
      <c r="AW676" s="5" t="s">
        <v>4277</v>
      </c>
      <c r="AX676" s="5" t="s">
        <v>1153</v>
      </c>
      <c r="AY676" s="5" t="s">
        <v>4277</v>
      </c>
      <c r="AZ676" s="5" t="s">
        <v>1153</v>
      </c>
      <c r="BA676" s="5" t="s">
        <v>4277</v>
      </c>
      <c r="BB676" s="109" t="s">
        <v>781</v>
      </c>
      <c r="BC676" s="100">
        <v>44579</v>
      </c>
      <c r="BD676" s="33" t="s">
        <v>903</v>
      </c>
      <c r="BE676" s="120"/>
      <c r="BF676" s="121"/>
      <c r="BG676" s="121"/>
      <c r="BH676" s="121"/>
      <c r="BI676" s="121"/>
      <c r="BJ676" s="8" t="s">
        <v>956</v>
      </c>
      <c r="BK676" s="120"/>
      <c r="BL676" s="120"/>
      <c r="BN676" s="17" t="s">
        <v>5289</v>
      </c>
      <c r="BO676" s="17" t="s">
        <v>5305</v>
      </c>
      <c r="BP676" s="17" t="s">
        <v>5306</v>
      </c>
      <c r="BQ676" s="228"/>
    </row>
    <row r="677" spans="1:69" ht="90" hidden="1" customHeight="1" x14ac:dyDescent="0.25">
      <c r="A677" s="36" t="s">
        <v>2642</v>
      </c>
      <c r="B677" s="35" t="s">
        <v>9267</v>
      </c>
      <c r="C677" s="47">
        <v>44109</v>
      </c>
      <c r="D677" s="47" t="s">
        <v>4288</v>
      </c>
      <c r="E677" s="209" t="s">
        <v>1035</v>
      </c>
      <c r="F677" s="86" t="s">
        <v>7717</v>
      </c>
      <c r="G677" s="37" t="s">
        <v>2030</v>
      </c>
      <c r="H677" s="86" t="s">
        <v>2637</v>
      </c>
      <c r="I677" s="86" t="s">
        <v>2639</v>
      </c>
      <c r="J677" s="188" t="s">
        <v>2640</v>
      </c>
      <c r="K677" s="210">
        <v>31</v>
      </c>
      <c r="L677" s="309">
        <v>44317</v>
      </c>
      <c r="M677" s="313">
        <v>44561</v>
      </c>
      <c r="N677" s="39">
        <f t="shared" si="25"/>
        <v>35</v>
      </c>
      <c r="O677" s="107">
        <v>31</v>
      </c>
      <c r="P677" s="17" t="s">
        <v>2195</v>
      </c>
      <c r="Q677" s="228"/>
      <c r="R677" s="5" t="s">
        <v>8175</v>
      </c>
      <c r="S677" s="146">
        <f t="shared" si="24"/>
        <v>219</v>
      </c>
      <c r="T677" s="228"/>
      <c r="U677" s="228"/>
      <c r="V677" s="228"/>
      <c r="W677" s="228"/>
      <c r="X677" s="228"/>
      <c r="Y677" s="228"/>
      <c r="Z677" s="228"/>
      <c r="AA677" s="121"/>
      <c r="AB677" s="121"/>
      <c r="AC677" s="121"/>
      <c r="AD677" s="121"/>
      <c r="AE677" s="121"/>
      <c r="AF677" s="121"/>
      <c r="AG677" s="121"/>
      <c r="AH677" s="121"/>
      <c r="AI677" s="121"/>
      <c r="AJ677" s="121"/>
      <c r="AK677" s="61" t="s">
        <v>1153</v>
      </c>
      <c r="AL677" s="37" t="s">
        <v>2672</v>
      </c>
      <c r="AM677" s="5" t="s">
        <v>8172</v>
      </c>
      <c r="AN677" s="5" t="s">
        <v>9070</v>
      </c>
      <c r="AO677" s="5" t="s">
        <v>8176</v>
      </c>
      <c r="AP677" s="37" t="s">
        <v>4185</v>
      </c>
      <c r="AQ677" s="5" t="s">
        <v>8177</v>
      </c>
      <c r="AR677" s="5" t="s">
        <v>1153</v>
      </c>
      <c r="AS677" s="5" t="s">
        <v>4277</v>
      </c>
      <c r="AT677" s="5" t="s">
        <v>1153</v>
      </c>
      <c r="AU677" s="5" t="s">
        <v>4277</v>
      </c>
      <c r="AV677" s="5" t="s">
        <v>1153</v>
      </c>
      <c r="AW677" s="5" t="s">
        <v>4277</v>
      </c>
      <c r="AX677" s="5" t="s">
        <v>1153</v>
      </c>
      <c r="AY677" s="5" t="s">
        <v>4277</v>
      </c>
      <c r="AZ677" s="5" t="s">
        <v>1153</v>
      </c>
      <c r="BA677" s="5" t="s">
        <v>4277</v>
      </c>
      <c r="BB677" s="109" t="s">
        <v>781</v>
      </c>
      <c r="BC677" s="100">
        <v>44582</v>
      </c>
      <c r="BD677" s="33" t="s">
        <v>903</v>
      </c>
      <c r="BE677" s="120"/>
      <c r="BF677" s="121"/>
      <c r="BG677" s="121"/>
      <c r="BH677" s="121"/>
      <c r="BI677" s="121"/>
      <c r="BJ677" s="8" t="s">
        <v>956</v>
      </c>
      <c r="BK677" s="120"/>
      <c r="BL677" s="120"/>
      <c r="BN677" s="17" t="s">
        <v>5289</v>
      </c>
      <c r="BO677" s="17" t="s">
        <v>5305</v>
      </c>
      <c r="BP677" s="17" t="s">
        <v>5306</v>
      </c>
      <c r="BQ677" s="228"/>
    </row>
    <row r="678" spans="1:69" ht="90" hidden="1" customHeight="1" x14ac:dyDescent="0.25">
      <c r="A678" s="36" t="s">
        <v>2680</v>
      </c>
      <c r="B678" s="37" t="s">
        <v>1324</v>
      </c>
      <c r="C678" s="34">
        <v>43630</v>
      </c>
      <c r="D678" s="92" t="s">
        <v>4379</v>
      </c>
      <c r="E678" s="32" t="s">
        <v>1068</v>
      </c>
      <c r="F678" s="108" t="s">
        <v>6812</v>
      </c>
      <c r="G678" s="56" t="s">
        <v>709</v>
      </c>
      <c r="H678" s="56" t="s">
        <v>2678</v>
      </c>
      <c r="I678" s="56" t="s">
        <v>2679</v>
      </c>
      <c r="J678" s="49" t="s">
        <v>207</v>
      </c>
      <c r="K678" s="193">
        <v>1</v>
      </c>
      <c r="L678" s="309">
        <v>43668</v>
      </c>
      <c r="M678" s="309">
        <v>44561</v>
      </c>
      <c r="N678" s="39">
        <f t="shared" si="25"/>
        <v>24</v>
      </c>
      <c r="O678" s="230">
        <v>1</v>
      </c>
      <c r="P678" s="233" t="s">
        <v>48</v>
      </c>
      <c r="Q678" s="228"/>
      <c r="R678" s="5" t="s">
        <v>8178</v>
      </c>
      <c r="S678" s="146">
        <f t="shared" si="24"/>
        <v>221</v>
      </c>
      <c r="T678" s="228"/>
      <c r="U678" s="228"/>
      <c r="V678" s="228"/>
      <c r="W678" s="228"/>
      <c r="X678" s="228"/>
      <c r="Y678" s="228"/>
      <c r="Z678" s="228"/>
      <c r="AA678" s="121"/>
      <c r="AB678" s="121"/>
      <c r="AC678" s="121"/>
      <c r="AD678" s="121"/>
      <c r="AE678" s="121"/>
      <c r="AF678" s="121"/>
      <c r="AG678" s="121"/>
      <c r="AH678" s="121"/>
      <c r="AI678" s="121"/>
      <c r="AJ678" s="121"/>
      <c r="AK678" s="149" t="s">
        <v>1153</v>
      </c>
      <c r="AL678" s="149" t="s">
        <v>6793</v>
      </c>
      <c r="AM678" s="5" t="s">
        <v>8179</v>
      </c>
      <c r="AN678" s="75" t="s">
        <v>4049</v>
      </c>
      <c r="AO678" s="5" t="s">
        <v>8180</v>
      </c>
      <c r="AP678" s="5" t="s">
        <v>1153</v>
      </c>
      <c r="AQ678" s="5" t="s">
        <v>4280</v>
      </c>
      <c r="AR678" s="5" t="s">
        <v>1153</v>
      </c>
      <c r="AS678" s="5" t="s">
        <v>4280</v>
      </c>
      <c r="AT678" s="5" t="s">
        <v>1153</v>
      </c>
      <c r="AU678" s="5" t="s">
        <v>4280</v>
      </c>
      <c r="AV678" s="5" t="s">
        <v>1153</v>
      </c>
      <c r="AW678" s="5" t="s">
        <v>4280</v>
      </c>
      <c r="AX678" s="5" t="s">
        <v>1153</v>
      </c>
      <c r="AY678" s="5" t="s">
        <v>4280</v>
      </c>
      <c r="AZ678" s="5" t="s">
        <v>1153</v>
      </c>
      <c r="BA678" s="5" t="s">
        <v>4280</v>
      </c>
      <c r="BB678" s="109" t="s">
        <v>3062</v>
      </c>
      <c r="BC678" s="100">
        <v>44487</v>
      </c>
      <c r="BD678" s="33" t="s">
        <v>903</v>
      </c>
      <c r="BE678" s="120"/>
      <c r="BF678" s="121"/>
      <c r="BG678" s="121"/>
      <c r="BH678" s="121"/>
      <c r="BI678" s="121"/>
      <c r="BJ678" s="8" t="s">
        <v>956</v>
      </c>
      <c r="BK678" s="120"/>
      <c r="BL678" s="120"/>
      <c r="BN678" s="156" t="s">
        <v>5193</v>
      </c>
      <c r="BO678" s="162" t="s">
        <v>5194</v>
      </c>
      <c r="BP678" s="231" t="s">
        <v>5199</v>
      </c>
      <c r="BQ678" s="232"/>
    </row>
    <row r="679" spans="1:69" ht="90" hidden="1" customHeight="1" x14ac:dyDescent="0.25">
      <c r="A679" s="36" t="s">
        <v>2683</v>
      </c>
      <c r="B679" s="35" t="s">
        <v>1324</v>
      </c>
      <c r="C679" s="34">
        <v>43630</v>
      </c>
      <c r="D679" s="92" t="s">
        <v>4287</v>
      </c>
      <c r="E679" s="32" t="s">
        <v>1069</v>
      </c>
      <c r="F679" s="108" t="s">
        <v>8181</v>
      </c>
      <c r="G679" s="56" t="s">
        <v>2684</v>
      </c>
      <c r="H679" s="56" t="s">
        <v>2685</v>
      </c>
      <c r="I679" s="56" t="s">
        <v>2686</v>
      </c>
      <c r="J679" s="49" t="s">
        <v>207</v>
      </c>
      <c r="K679" s="170">
        <v>1</v>
      </c>
      <c r="L679" s="309">
        <v>43710</v>
      </c>
      <c r="M679" s="309">
        <v>44560</v>
      </c>
      <c r="N679" s="39">
        <f t="shared" si="25"/>
        <v>18</v>
      </c>
      <c r="O679" s="148">
        <v>1</v>
      </c>
      <c r="P679" s="233" t="s">
        <v>2797</v>
      </c>
      <c r="Q679" s="91" t="s">
        <v>48</v>
      </c>
      <c r="R679" s="5" t="s">
        <v>8182</v>
      </c>
      <c r="S679" s="146">
        <f t="shared" si="24"/>
        <v>216</v>
      </c>
      <c r="T679" s="228"/>
      <c r="U679" s="228"/>
      <c r="V679" s="228"/>
      <c r="W679" s="228"/>
      <c r="X679" s="228"/>
      <c r="Y679" s="228"/>
      <c r="Z679" s="228"/>
      <c r="AA679" s="121"/>
      <c r="AB679" s="121"/>
      <c r="AC679" s="121"/>
      <c r="AD679" s="121"/>
      <c r="AE679" s="121"/>
      <c r="AF679" s="121"/>
      <c r="AG679" s="121"/>
      <c r="AH679" s="121"/>
      <c r="AI679" s="121"/>
      <c r="AJ679" s="121"/>
      <c r="AK679" s="61" t="s">
        <v>1153</v>
      </c>
      <c r="AL679" s="149" t="s">
        <v>8764</v>
      </c>
      <c r="AM679" s="5" t="s">
        <v>8183</v>
      </c>
      <c r="AN679" s="5" t="s">
        <v>9071</v>
      </c>
      <c r="AO679" s="5" t="s">
        <v>8184</v>
      </c>
      <c r="AP679" s="5" t="s">
        <v>1153</v>
      </c>
      <c r="AQ679" s="5" t="s">
        <v>4280</v>
      </c>
      <c r="AR679" s="5" t="s">
        <v>1153</v>
      </c>
      <c r="AS679" s="5" t="s">
        <v>4280</v>
      </c>
      <c r="AT679" s="5" t="s">
        <v>1153</v>
      </c>
      <c r="AU679" s="5" t="s">
        <v>4280</v>
      </c>
      <c r="AV679" s="5" t="s">
        <v>1153</v>
      </c>
      <c r="AW679" s="5" t="s">
        <v>4280</v>
      </c>
      <c r="AX679" s="5" t="s">
        <v>1153</v>
      </c>
      <c r="AY679" s="5" t="s">
        <v>4280</v>
      </c>
      <c r="AZ679" s="5" t="s">
        <v>1153</v>
      </c>
      <c r="BA679" s="5" t="s">
        <v>4280</v>
      </c>
      <c r="BB679" s="109" t="s">
        <v>3062</v>
      </c>
      <c r="BC679" s="100">
        <v>44484</v>
      </c>
      <c r="BD679" s="33" t="s">
        <v>903</v>
      </c>
      <c r="BE679" s="120"/>
      <c r="BF679" s="121"/>
      <c r="BG679" s="121"/>
      <c r="BH679" s="121"/>
      <c r="BI679" s="121"/>
      <c r="BJ679" s="8" t="s">
        <v>956</v>
      </c>
      <c r="BK679" s="120"/>
      <c r="BL679" s="120"/>
      <c r="BN679" s="17" t="s">
        <v>5125</v>
      </c>
      <c r="BO679" s="162" t="s">
        <v>5201</v>
      </c>
      <c r="BP679" s="162" t="s">
        <v>5202</v>
      </c>
      <c r="BQ679" s="228"/>
    </row>
    <row r="680" spans="1:69" ht="90" hidden="1" customHeight="1" x14ac:dyDescent="0.25">
      <c r="A680" s="36" t="s">
        <v>2691</v>
      </c>
      <c r="B680" s="35" t="s">
        <v>904</v>
      </c>
      <c r="C680" s="34">
        <v>43812</v>
      </c>
      <c r="D680" s="92" t="s">
        <v>4288</v>
      </c>
      <c r="E680" s="32" t="s">
        <v>1020</v>
      </c>
      <c r="F680" s="86" t="s">
        <v>8185</v>
      </c>
      <c r="G680" s="183" t="s">
        <v>2692</v>
      </c>
      <c r="H680" s="183" t="s">
        <v>2693</v>
      </c>
      <c r="I680" s="183" t="s">
        <v>2694</v>
      </c>
      <c r="J680" s="184" t="s">
        <v>473</v>
      </c>
      <c r="K680" s="190">
        <v>1</v>
      </c>
      <c r="L680" s="312">
        <v>44287</v>
      </c>
      <c r="M680" s="312">
        <v>44561</v>
      </c>
      <c r="N680" s="39">
        <f t="shared" si="25"/>
        <v>40</v>
      </c>
      <c r="O680" s="230">
        <v>1</v>
      </c>
      <c r="P680" s="17" t="s">
        <v>48</v>
      </c>
      <c r="Q680" s="228"/>
      <c r="R680" s="5" t="s">
        <v>8186</v>
      </c>
      <c r="S680" s="146">
        <f t="shared" si="24"/>
        <v>247</v>
      </c>
      <c r="T680" s="228"/>
      <c r="U680" s="228"/>
      <c r="V680" s="228"/>
      <c r="W680" s="228"/>
      <c r="X680" s="228"/>
      <c r="Y680" s="228"/>
      <c r="Z680" s="228"/>
      <c r="AA680" s="121"/>
      <c r="AB680" s="121"/>
      <c r="AC680" s="121"/>
      <c r="AD680" s="121"/>
      <c r="AE680" s="121"/>
      <c r="AF680" s="121"/>
      <c r="AG680" s="121"/>
      <c r="AH680" s="121"/>
      <c r="AI680" s="121"/>
      <c r="AJ680" s="121"/>
      <c r="AK680" s="61" t="s">
        <v>1153</v>
      </c>
      <c r="AL680" s="149" t="s">
        <v>7007</v>
      </c>
      <c r="AM680" s="5" t="s">
        <v>8187</v>
      </c>
      <c r="AN680" s="75" t="s">
        <v>4050</v>
      </c>
      <c r="AO680" s="5" t="s">
        <v>8188</v>
      </c>
      <c r="AP680" s="5" t="s">
        <v>4259</v>
      </c>
      <c r="AQ680" s="5" t="s">
        <v>8189</v>
      </c>
      <c r="AR680" s="5" t="s">
        <v>4301</v>
      </c>
      <c r="AS680" s="5" t="s">
        <v>8190</v>
      </c>
      <c r="AT680" s="5" t="s">
        <v>1153</v>
      </c>
      <c r="AU680" s="5" t="s">
        <v>9294</v>
      </c>
      <c r="AV680" s="5" t="s">
        <v>1153</v>
      </c>
      <c r="AW680" s="5" t="s">
        <v>9294</v>
      </c>
      <c r="AX680" s="5" t="s">
        <v>1153</v>
      </c>
      <c r="AY680" s="5" t="s">
        <v>9294</v>
      </c>
      <c r="AZ680" s="5" t="s">
        <v>1153</v>
      </c>
      <c r="BA680" s="5" t="s">
        <v>9294</v>
      </c>
      <c r="BB680" s="109" t="s">
        <v>902</v>
      </c>
      <c r="BC680" s="100">
        <v>44662</v>
      </c>
      <c r="BD680" s="33" t="s">
        <v>903</v>
      </c>
      <c r="BE680" s="120"/>
      <c r="BF680" s="121"/>
      <c r="BG680" s="121"/>
      <c r="BH680" s="121"/>
      <c r="BI680" s="121"/>
      <c r="BJ680" s="8" t="s">
        <v>956</v>
      </c>
      <c r="BK680" s="120"/>
      <c r="BL680" s="120"/>
      <c r="BN680" s="8" t="s">
        <v>5221</v>
      </c>
      <c r="BO680" s="17" t="s">
        <v>5222</v>
      </c>
      <c r="BP680" s="17" t="s">
        <v>5223</v>
      </c>
      <c r="BQ680" s="228"/>
    </row>
    <row r="681" spans="1:69" ht="90" hidden="1" customHeight="1" x14ac:dyDescent="0.25">
      <c r="A681" s="36" t="s">
        <v>2710</v>
      </c>
      <c r="B681" s="35" t="s">
        <v>1327</v>
      </c>
      <c r="C681" s="47">
        <v>43991</v>
      </c>
      <c r="D681" s="100" t="s">
        <v>4288</v>
      </c>
      <c r="E681" s="199" t="s">
        <v>1020</v>
      </c>
      <c r="F681" s="37" t="s">
        <v>7188</v>
      </c>
      <c r="G681" s="183" t="s">
        <v>1188</v>
      </c>
      <c r="H681" s="56" t="s">
        <v>1189</v>
      </c>
      <c r="I681" s="56" t="s">
        <v>2709</v>
      </c>
      <c r="J681" s="49" t="s">
        <v>83</v>
      </c>
      <c r="K681" s="193">
        <v>6</v>
      </c>
      <c r="L681" s="308">
        <v>44348</v>
      </c>
      <c r="M681" s="308">
        <v>44561</v>
      </c>
      <c r="N681" s="39">
        <f t="shared" si="25"/>
        <v>31</v>
      </c>
      <c r="O681" s="230">
        <v>6</v>
      </c>
      <c r="P681" s="233" t="s">
        <v>48</v>
      </c>
      <c r="Q681" s="228"/>
      <c r="R681" s="5" t="s">
        <v>8191</v>
      </c>
      <c r="S681" s="146">
        <f t="shared" si="24"/>
        <v>183</v>
      </c>
      <c r="T681" s="228"/>
      <c r="U681" s="228"/>
      <c r="V681" s="228"/>
      <c r="W681" s="228"/>
      <c r="X681" s="228"/>
      <c r="Y681" s="228"/>
      <c r="Z681" s="228"/>
      <c r="AA681" s="121"/>
      <c r="AB681" s="121"/>
      <c r="AC681" s="121"/>
      <c r="AD681" s="121"/>
      <c r="AE681" s="121"/>
      <c r="AF681" s="121"/>
      <c r="AG681" s="121"/>
      <c r="AH681" s="121"/>
      <c r="AI681" s="121"/>
      <c r="AJ681" s="121"/>
      <c r="AK681" s="61" t="s">
        <v>1153</v>
      </c>
      <c r="AL681" s="5" t="s">
        <v>7193</v>
      </c>
      <c r="AM681" s="5" t="s">
        <v>8192</v>
      </c>
      <c r="AN681" s="56" t="s">
        <v>9072</v>
      </c>
      <c r="AO681" s="5" t="s">
        <v>8193</v>
      </c>
      <c r="AP681" s="5" t="s">
        <v>9073</v>
      </c>
      <c r="AQ681" s="5" t="s">
        <v>8194</v>
      </c>
      <c r="AR681" s="5" t="s">
        <v>1153</v>
      </c>
      <c r="AS681" s="5" t="s">
        <v>4277</v>
      </c>
      <c r="AT681" s="5" t="s">
        <v>1153</v>
      </c>
      <c r="AU681" s="5" t="s">
        <v>4277</v>
      </c>
      <c r="AV681" s="5" t="s">
        <v>1153</v>
      </c>
      <c r="AW681" s="5" t="s">
        <v>4277</v>
      </c>
      <c r="AX681" s="5" t="s">
        <v>1153</v>
      </c>
      <c r="AY681" s="5" t="s">
        <v>4277</v>
      </c>
      <c r="AZ681" s="5" t="s">
        <v>1153</v>
      </c>
      <c r="BA681" s="5" t="s">
        <v>4277</v>
      </c>
      <c r="BB681" s="109" t="s">
        <v>781</v>
      </c>
      <c r="BC681" s="100">
        <v>44580</v>
      </c>
      <c r="BD681" s="33" t="s">
        <v>4373</v>
      </c>
      <c r="BE681" s="100">
        <v>44713</v>
      </c>
      <c r="BF681" s="8" t="s">
        <v>8195</v>
      </c>
      <c r="BG681" s="8" t="s">
        <v>4813</v>
      </c>
      <c r="BH681" s="61" t="s">
        <v>4804</v>
      </c>
      <c r="BI681" s="61" t="s">
        <v>2296</v>
      </c>
      <c r="BJ681" s="8" t="s">
        <v>1886</v>
      </c>
      <c r="BK681" s="104" t="s">
        <v>2581</v>
      </c>
      <c r="BL681" s="104" t="s">
        <v>4899</v>
      </c>
      <c r="BN681" s="143" t="s">
        <v>5130</v>
      </c>
      <c r="BO681" s="17" t="s">
        <v>5157</v>
      </c>
      <c r="BP681" s="8" t="s">
        <v>5239</v>
      </c>
      <c r="BQ681" s="8" t="s">
        <v>5240</v>
      </c>
    </row>
    <row r="682" spans="1:69" ht="90" hidden="1" customHeight="1" x14ac:dyDescent="0.25">
      <c r="A682" s="36" t="s">
        <v>2711</v>
      </c>
      <c r="B682" s="35" t="s">
        <v>1327</v>
      </c>
      <c r="C682" s="47">
        <v>43991</v>
      </c>
      <c r="D682" s="100" t="s">
        <v>4288</v>
      </c>
      <c r="E682" s="199" t="s">
        <v>1020</v>
      </c>
      <c r="F682" s="37" t="s">
        <v>7188</v>
      </c>
      <c r="G682" s="86" t="s">
        <v>1188</v>
      </c>
      <c r="H682" s="86" t="s">
        <v>1189</v>
      </c>
      <c r="I682" s="86" t="s">
        <v>2709</v>
      </c>
      <c r="J682" s="188" t="s">
        <v>83</v>
      </c>
      <c r="K682" s="31">
        <v>8</v>
      </c>
      <c r="L682" s="308">
        <v>44378</v>
      </c>
      <c r="M682" s="308">
        <v>44561</v>
      </c>
      <c r="N682" s="39">
        <f t="shared" si="25"/>
        <v>27</v>
      </c>
      <c r="O682" s="230">
        <v>8</v>
      </c>
      <c r="P682" s="35" t="s">
        <v>24</v>
      </c>
      <c r="Q682" s="228"/>
      <c r="R682" s="5" t="s">
        <v>8196</v>
      </c>
      <c r="S682" s="146">
        <f t="shared" si="24"/>
        <v>301</v>
      </c>
      <c r="T682" s="228"/>
      <c r="U682" s="228"/>
      <c r="V682" s="228"/>
      <c r="W682" s="228"/>
      <c r="X682" s="228"/>
      <c r="Y682" s="228"/>
      <c r="Z682" s="228"/>
      <c r="AA682" s="121"/>
      <c r="AB682" s="121"/>
      <c r="AC682" s="121"/>
      <c r="AD682" s="121"/>
      <c r="AE682" s="121"/>
      <c r="AF682" s="121"/>
      <c r="AG682" s="121"/>
      <c r="AH682" s="121"/>
      <c r="AI682" s="121"/>
      <c r="AJ682" s="121"/>
      <c r="AK682" s="61" t="s">
        <v>1153</v>
      </c>
      <c r="AL682" s="61" t="s">
        <v>1153</v>
      </c>
      <c r="AM682" s="5" t="s">
        <v>8197</v>
      </c>
      <c r="AN682" s="5"/>
      <c r="AO682" s="5" t="s">
        <v>8198</v>
      </c>
      <c r="AP682" s="5" t="s">
        <v>9074</v>
      </c>
      <c r="AQ682" s="5" t="s">
        <v>8199</v>
      </c>
      <c r="AR682" s="5" t="s">
        <v>937</v>
      </c>
      <c r="AS682" s="5" t="s">
        <v>9300</v>
      </c>
      <c r="AT682" s="5" t="s">
        <v>937</v>
      </c>
      <c r="AU682" s="5" t="s">
        <v>9300</v>
      </c>
      <c r="AV682" s="5" t="s">
        <v>937</v>
      </c>
      <c r="AW682" s="5" t="s">
        <v>9300</v>
      </c>
      <c r="AX682" s="5" t="s">
        <v>937</v>
      </c>
      <c r="AY682" s="5" t="s">
        <v>9300</v>
      </c>
      <c r="AZ682" s="5" t="s">
        <v>937</v>
      </c>
      <c r="BA682" s="5" t="s">
        <v>9300</v>
      </c>
      <c r="BB682" s="109" t="s">
        <v>902</v>
      </c>
      <c r="BC682" s="100">
        <v>44582</v>
      </c>
      <c r="BD682" s="33" t="s">
        <v>4373</v>
      </c>
      <c r="BE682" s="100">
        <v>44713</v>
      </c>
      <c r="BF682" s="8" t="s">
        <v>8200</v>
      </c>
      <c r="BG682" s="8" t="s">
        <v>4813</v>
      </c>
      <c r="BH682" s="61" t="s">
        <v>4804</v>
      </c>
      <c r="BI682" s="61" t="s">
        <v>2296</v>
      </c>
      <c r="BJ682" s="8" t="s">
        <v>1886</v>
      </c>
      <c r="BK682" s="104" t="s">
        <v>2581</v>
      </c>
      <c r="BL682" s="104" t="s">
        <v>4902</v>
      </c>
      <c r="BN682" s="17" t="s">
        <v>5130</v>
      </c>
      <c r="BO682" s="17" t="s">
        <v>5157</v>
      </c>
      <c r="BP682" s="8" t="s">
        <v>5239</v>
      </c>
      <c r="BQ682" s="8" t="s">
        <v>5240</v>
      </c>
    </row>
    <row r="683" spans="1:69" ht="90" hidden="1" customHeight="1" x14ac:dyDescent="0.25">
      <c r="A683" s="36" t="s">
        <v>2712</v>
      </c>
      <c r="B683" s="35" t="s">
        <v>1327</v>
      </c>
      <c r="C683" s="47">
        <v>43991</v>
      </c>
      <c r="D683" s="100" t="s">
        <v>4288</v>
      </c>
      <c r="E683" s="199" t="s">
        <v>1020</v>
      </c>
      <c r="F683" s="37" t="s">
        <v>7188</v>
      </c>
      <c r="G683" s="86" t="s">
        <v>1188</v>
      </c>
      <c r="H683" s="86" t="s">
        <v>1189</v>
      </c>
      <c r="I683" s="86" t="s">
        <v>2709</v>
      </c>
      <c r="J683" s="188" t="s">
        <v>83</v>
      </c>
      <c r="K683" s="31">
        <v>6</v>
      </c>
      <c r="L683" s="308">
        <v>44348</v>
      </c>
      <c r="M683" s="308">
        <v>44561</v>
      </c>
      <c r="N683" s="39">
        <f t="shared" si="25"/>
        <v>31</v>
      </c>
      <c r="O683" s="230">
        <v>6</v>
      </c>
      <c r="P683" s="35" t="s">
        <v>112</v>
      </c>
      <c r="Q683" s="228"/>
      <c r="R683" s="5" t="s">
        <v>8201</v>
      </c>
      <c r="S683" s="146">
        <f t="shared" si="24"/>
        <v>176</v>
      </c>
      <c r="T683" s="228"/>
      <c r="U683" s="228"/>
      <c r="V683" s="228"/>
      <c r="W683" s="228"/>
      <c r="X683" s="228"/>
      <c r="Y683" s="228"/>
      <c r="Z683" s="228"/>
      <c r="AA683" s="121"/>
      <c r="AB683" s="121"/>
      <c r="AC683" s="121"/>
      <c r="AD683" s="121"/>
      <c r="AE683" s="121"/>
      <c r="AF683" s="121"/>
      <c r="AG683" s="121"/>
      <c r="AH683" s="121"/>
      <c r="AI683" s="121"/>
      <c r="AJ683" s="121"/>
      <c r="AK683" s="61" t="s">
        <v>1153</v>
      </c>
      <c r="AL683" s="8" t="s">
        <v>8202</v>
      </c>
      <c r="AM683" s="5" t="s">
        <v>8197</v>
      </c>
      <c r="AN683" s="5" t="s">
        <v>4075</v>
      </c>
      <c r="AO683" s="5" t="s">
        <v>8203</v>
      </c>
      <c r="AP683" s="37" t="s">
        <v>4186</v>
      </c>
      <c r="AQ683" s="5" t="s">
        <v>8204</v>
      </c>
      <c r="AR683" s="5" t="s">
        <v>1153</v>
      </c>
      <c r="AS683" s="5" t="s">
        <v>4277</v>
      </c>
      <c r="AT683" s="5" t="s">
        <v>1153</v>
      </c>
      <c r="AU683" s="5" t="s">
        <v>4277</v>
      </c>
      <c r="AV683" s="5" t="s">
        <v>1153</v>
      </c>
      <c r="AW683" s="5" t="s">
        <v>4277</v>
      </c>
      <c r="AX683" s="5" t="s">
        <v>1153</v>
      </c>
      <c r="AY683" s="5" t="s">
        <v>4277</v>
      </c>
      <c r="AZ683" s="5" t="s">
        <v>1153</v>
      </c>
      <c r="BA683" s="5" t="s">
        <v>4277</v>
      </c>
      <c r="BB683" s="109" t="s">
        <v>781</v>
      </c>
      <c r="BC683" s="100">
        <v>44579</v>
      </c>
      <c r="BD683" s="33" t="s">
        <v>4373</v>
      </c>
      <c r="BE683" s="100">
        <v>44713</v>
      </c>
      <c r="BF683" s="8" t="s">
        <v>8205</v>
      </c>
      <c r="BG683" s="8" t="s">
        <v>4813</v>
      </c>
      <c r="BH683" s="61" t="s">
        <v>4804</v>
      </c>
      <c r="BI683" s="61" t="s">
        <v>2296</v>
      </c>
      <c r="BJ683" s="8" t="s">
        <v>1886</v>
      </c>
      <c r="BK683" s="104" t="s">
        <v>2581</v>
      </c>
      <c r="BL683" s="104" t="s">
        <v>4901</v>
      </c>
      <c r="BN683" s="17" t="s">
        <v>5130</v>
      </c>
      <c r="BO683" s="17" t="s">
        <v>5157</v>
      </c>
      <c r="BP683" s="8" t="s">
        <v>5239</v>
      </c>
      <c r="BQ683" s="8" t="s">
        <v>5240</v>
      </c>
    </row>
    <row r="684" spans="1:69" ht="90" hidden="1" customHeight="1" x14ac:dyDescent="0.25">
      <c r="A684" s="36" t="s">
        <v>2760</v>
      </c>
      <c r="B684" s="35" t="s">
        <v>1349</v>
      </c>
      <c r="C684" s="34">
        <v>43670</v>
      </c>
      <c r="D684" s="92" t="s">
        <v>4288</v>
      </c>
      <c r="E684" s="32" t="s">
        <v>1110</v>
      </c>
      <c r="F684" s="108" t="s">
        <v>8206</v>
      </c>
      <c r="G684" s="37" t="s">
        <v>2762</v>
      </c>
      <c r="H684" s="37" t="s">
        <v>2763</v>
      </c>
      <c r="I684" s="37" t="s">
        <v>2764</v>
      </c>
      <c r="J684" s="35" t="s">
        <v>2765</v>
      </c>
      <c r="K684" s="33">
        <v>3</v>
      </c>
      <c r="L684" s="308">
        <v>43709</v>
      </c>
      <c r="M684" s="308">
        <v>44560</v>
      </c>
      <c r="N684" s="39">
        <f t="shared" si="25"/>
        <v>18</v>
      </c>
      <c r="O684" s="230">
        <v>3</v>
      </c>
      <c r="P684" s="233" t="s">
        <v>44</v>
      </c>
      <c r="Q684" s="228"/>
      <c r="R684" s="5" t="s">
        <v>8207</v>
      </c>
      <c r="S684" s="146">
        <f t="shared" si="24"/>
        <v>207</v>
      </c>
      <c r="T684" s="159" t="s">
        <v>937</v>
      </c>
      <c r="U684" s="159" t="s">
        <v>937</v>
      </c>
      <c r="V684" s="159" t="s">
        <v>937</v>
      </c>
      <c r="W684" s="159" t="s">
        <v>937</v>
      </c>
      <c r="X684" s="228"/>
      <c r="Y684" s="228"/>
      <c r="Z684" s="228"/>
      <c r="AA684" s="121"/>
      <c r="AB684" s="5" t="s">
        <v>950</v>
      </c>
      <c r="AC684" s="5" t="s">
        <v>940</v>
      </c>
      <c r="AD684" s="5" t="s">
        <v>6885</v>
      </c>
      <c r="AE684" s="5" t="s">
        <v>6886</v>
      </c>
      <c r="AF684" s="5" t="s">
        <v>6887</v>
      </c>
      <c r="AG684" s="37" t="s">
        <v>6888</v>
      </c>
      <c r="AH684" s="5" t="s">
        <v>1842</v>
      </c>
      <c r="AI684" s="5" t="s">
        <v>6889</v>
      </c>
      <c r="AJ684" s="5" t="s">
        <v>2242</v>
      </c>
      <c r="AK684" s="5" t="s">
        <v>6890</v>
      </c>
      <c r="AL684" s="5" t="s">
        <v>9075</v>
      </c>
      <c r="AM684" s="5" t="s">
        <v>9076</v>
      </c>
      <c r="AN684" s="200" t="s">
        <v>9077</v>
      </c>
      <c r="AO684" s="5" t="s">
        <v>8208</v>
      </c>
      <c r="AP684" s="5" t="s">
        <v>4243</v>
      </c>
      <c r="AQ684" s="5" t="s">
        <v>8209</v>
      </c>
      <c r="AR684" s="5" t="s">
        <v>1153</v>
      </c>
      <c r="AS684" s="5" t="s">
        <v>4277</v>
      </c>
      <c r="AT684" s="5" t="s">
        <v>1153</v>
      </c>
      <c r="AU684" s="5" t="s">
        <v>4277</v>
      </c>
      <c r="AV684" s="5" t="s">
        <v>1153</v>
      </c>
      <c r="AW684" s="5" t="s">
        <v>4277</v>
      </c>
      <c r="AX684" s="5" t="s">
        <v>1153</v>
      </c>
      <c r="AY684" s="5" t="s">
        <v>4277</v>
      </c>
      <c r="AZ684" s="5" t="s">
        <v>1153</v>
      </c>
      <c r="BA684" s="5" t="s">
        <v>4277</v>
      </c>
      <c r="BB684" s="109" t="s">
        <v>781</v>
      </c>
      <c r="BC684" s="100">
        <v>44581</v>
      </c>
      <c r="BD684" s="33" t="s">
        <v>903</v>
      </c>
      <c r="BE684" s="120"/>
      <c r="BF684" s="121"/>
      <c r="BG684" s="121"/>
      <c r="BH684" s="121"/>
      <c r="BI684" s="121"/>
      <c r="BJ684" s="8" t="s">
        <v>956</v>
      </c>
      <c r="BK684" s="120"/>
      <c r="BL684" s="120"/>
      <c r="BN684" s="159" t="s">
        <v>5211</v>
      </c>
      <c r="BO684" s="159" t="s">
        <v>5212</v>
      </c>
      <c r="BP684" s="228"/>
      <c r="BQ684" s="228"/>
    </row>
    <row r="685" spans="1:69" ht="90" hidden="1" customHeight="1" x14ac:dyDescent="0.25">
      <c r="A685" s="36" t="s">
        <v>2761</v>
      </c>
      <c r="B685" s="35" t="s">
        <v>1327</v>
      </c>
      <c r="C685" s="47">
        <v>43991</v>
      </c>
      <c r="D685" s="100" t="s">
        <v>4288</v>
      </c>
      <c r="E685" s="199" t="s">
        <v>1025</v>
      </c>
      <c r="F685" s="5" t="s">
        <v>7264</v>
      </c>
      <c r="G685" s="37" t="s">
        <v>1230</v>
      </c>
      <c r="H685" s="87" t="s">
        <v>1231</v>
      </c>
      <c r="I685" s="87" t="s">
        <v>1232</v>
      </c>
      <c r="J685" s="188" t="s">
        <v>1233</v>
      </c>
      <c r="K685" s="33">
        <v>1</v>
      </c>
      <c r="L685" s="308">
        <v>44013</v>
      </c>
      <c r="M685" s="308">
        <v>44439</v>
      </c>
      <c r="N685" s="39">
        <f t="shared" si="25"/>
        <v>9</v>
      </c>
      <c r="O685" s="148">
        <v>1</v>
      </c>
      <c r="P685" s="35" t="s">
        <v>29</v>
      </c>
      <c r="Q685" s="8"/>
      <c r="R685" s="5" t="s">
        <v>8210</v>
      </c>
      <c r="S685" s="146">
        <f t="shared" si="24"/>
        <v>126</v>
      </c>
      <c r="T685" s="61" t="s">
        <v>937</v>
      </c>
      <c r="U685" s="61" t="s">
        <v>937</v>
      </c>
      <c r="V685" s="61" t="s">
        <v>937</v>
      </c>
      <c r="W685" s="61" t="s">
        <v>937</v>
      </c>
      <c r="X685" s="61" t="s">
        <v>937</v>
      </c>
      <c r="Y685" s="61" t="s">
        <v>937</v>
      </c>
      <c r="Z685" s="61" t="s">
        <v>937</v>
      </c>
      <c r="AA685" s="61" t="s">
        <v>937</v>
      </c>
      <c r="AB685" s="61" t="s">
        <v>937</v>
      </c>
      <c r="AC685" s="61" t="s">
        <v>937</v>
      </c>
      <c r="AD685" s="61" t="s">
        <v>937</v>
      </c>
      <c r="AE685" s="61" t="s">
        <v>1153</v>
      </c>
      <c r="AF685" s="61" t="s">
        <v>1153</v>
      </c>
      <c r="AG685" s="5" t="s">
        <v>8846</v>
      </c>
      <c r="AH685" s="5" t="s">
        <v>1845</v>
      </c>
      <c r="AI685" s="5" t="s">
        <v>7270</v>
      </c>
      <c r="AJ685" s="5" t="s">
        <v>8866</v>
      </c>
      <c r="AK685" s="5" t="s">
        <v>7271</v>
      </c>
      <c r="AL685" s="5" t="s">
        <v>9075</v>
      </c>
      <c r="AM685" s="5" t="s">
        <v>8211</v>
      </c>
      <c r="AN685" s="5" t="s">
        <v>4031</v>
      </c>
      <c r="AO685" s="5" t="s">
        <v>8212</v>
      </c>
      <c r="AP685" s="5" t="s">
        <v>1153</v>
      </c>
      <c r="AQ685" s="5" t="s">
        <v>4127</v>
      </c>
      <c r="AR685" s="5" t="s">
        <v>1153</v>
      </c>
      <c r="AS685" s="5" t="s">
        <v>4127</v>
      </c>
      <c r="AT685" s="5" t="s">
        <v>1153</v>
      </c>
      <c r="AU685" s="5" t="s">
        <v>4127</v>
      </c>
      <c r="AV685" s="5" t="s">
        <v>1153</v>
      </c>
      <c r="AW685" s="5" t="s">
        <v>4127</v>
      </c>
      <c r="AX685" s="5" t="s">
        <v>1153</v>
      </c>
      <c r="AY685" s="5" t="s">
        <v>4127</v>
      </c>
      <c r="AZ685" s="5" t="s">
        <v>1153</v>
      </c>
      <c r="BA685" s="5" t="s">
        <v>4127</v>
      </c>
      <c r="BB685" s="109" t="s">
        <v>781</v>
      </c>
      <c r="BC685" s="100">
        <v>44483</v>
      </c>
      <c r="BD685" s="33" t="s">
        <v>4373</v>
      </c>
      <c r="BE685" s="100">
        <v>44713</v>
      </c>
      <c r="BF685" s="8" t="s">
        <v>8213</v>
      </c>
      <c r="BG685" s="8" t="s">
        <v>4813</v>
      </c>
      <c r="BH685" s="61" t="s">
        <v>4804</v>
      </c>
      <c r="BI685" s="61" t="s">
        <v>2296</v>
      </c>
      <c r="BJ685" s="8" t="s">
        <v>1886</v>
      </c>
      <c r="BK685" s="104" t="s">
        <v>2581</v>
      </c>
      <c r="BL685" s="104" t="s">
        <v>5066</v>
      </c>
      <c r="BN685" s="8" t="s">
        <v>5125</v>
      </c>
      <c r="BO685" s="8" t="s">
        <v>8867</v>
      </c>
      <c r="BP685" s="8" t="s">
        <v>5251</v>
      </c>
      <c r="BQ685" s="8"/>
    </row>
    <row r="686" spans="1:69" ht="90" hidden="1" customHeight="1" x14ac:dyDescent="0.25">
      <c r="A686" s="36" t="s">
        <v>2766</v>
      </c>
      <c r="B686" s="35" t="s">
        <v>1327</v>
      </c>
      <c r="C686" s="47">
        <v>43991</v>
      </c>
      <c r="D686" s="100" t="s">
        <v>4287</v>
      </c>
      <c r="E686" s="199" t="s">
        <v>1030</v>
      </c>
      <c r="F686" s="37" t="s">
        <v>8214</v>
      </c>
      <c r="G686" s="37" t="s">
        <v>1263</v>
      </c>
      <c r="H686" s="87" t="s">
        <v>1264</v>
      </c>
      <c r="I686" s="87" t="s">
        <v>8215</v>
      </c>
      <c r="J686" s="188" t="s">
        <v>2776</v>
      </c>
      <c r="K686" s="31">
        <v>2</v>
      </c>
      <c r="L686" s="308">
        <v>44378</v>
      </c>
      <c r="M686" s="308">
        <v>44560</v>
      </c>
      <c r="N686" s="39">
        <f t="shared" si="25"/>
        <v>26</v>
      </c>
      <c r="O686" s="230">
        <v>2</v>
      </c>
      <c r="P686" s="35" t="s">
        <v>15</v>
      </c>
      <c r="Q686" s="228"/>
      <c r="R686" s="98" t="s">
        <v>8216</v>
      </c>
      <c r="S686" s="146">
        <f t="shared" si="24"/>
        <v>357</v>
      </c>
      <c r="T686" s="228"/>
      <c r="U686" s="228"/>
      <c r="V686" s="228"/>
      <c r="W686" s="228"/>
      <c r="X686" s="228"/>
      <c r="Y686" s="228"/>
      <c r="Z686" s="228"/>
      <c r="AA686" s="121"/>
      <c r="AB686" s="121"/>
      <c r="AC686" s="121"/>
      <c r="AD686" s="121"/>
      <c r="AE686" s="121"/>
      <c r="AF686" s="121"/>
      <c r="AG686" s="121"/>
      <c r="AH686" s="121"/>
      <c r="AI686" s="121"/>
      <c r="AJ686" s="121"/>
      <c r="AK686" s="61" t="s">
        <v>1153</v>
      </c>
      <c r="AL686" s="61" t="s">
        <v>1153</v>
      </c>
      <c r="AM686" s="5" t="s">
        <v>8217</v>
      </c>
      <c r="AN686" s="5" t="s">
        <v>5079</v>
      </c>
      <c r="AO686" s="98" t="s">
        <v>8072</v>
      </c>
      <c r="AP686" s="5" t="s">
        <v>9078</v>
      </c>
      <c r="AQ686" s="98" t="s">
        <v>8218</v>
      </c>
      <c r="AR686" s="5" t="s">
        <v>1153</v>
      </c>
      <c r="AS686" s="5" t="s">
        <v>4277</v>
      </c>
      <c r="AT686" s="5" t="s">
        <v>1153</v>
      </c>
      <c r="AU686" s="5" t="s">
        <v>4277</v>
      </c>
      <c r="AV686" s="5" t="s">
        <v>1153</v>
      </c>
      <c r="AW686" s="5" t="s">
        <v>4277</v>
      </c>
      <c r="AX686" s="5" t="s">
        <v>1153</v>
      </c>
      <c r="AY686" s="5" t="s">
        <v>4277</v>
      </c>
      <c r="AZ686" s="5" t="s">
        <v>1153</v>
      </c>
      <c r="BA686" s="5" t="s">
        <v>4277</v>
      </c>
      <c r="BB686" s="109" t="s">
        <v>781</v>
      </c>
      <c r="BC686" s="100">
        <v>44579</v>
      </c>
      <c r="BD686" s="33" t="s">
        <v>954</v>
      </c>
      <c r="BE686" s="100">
        <v>44713</v>
      </c>
      <c r="BF686" s="8" t="s">
        <v>7216</v>
      </c>
      <c r="BG686" s="8" t="s">
        <v>4813</v>
      </c>
      <c r="BH686" s="61" t="s">
        <v>4804</v>
      </c>
      <c r="BI686" s="61" t="s">
        <v>2296</v>
      </c>
      <c r="BJ686" s="44" t="s">
        <v>1885</v>
      </c>
      <c r="BK686" s="104" t="s">
        <v>1153</v>
      </c>
      <c r="BL686" s="104" t="s">
        <v>1153</v>
      </c>
      <c r="BN686" s="8" t="s">
        <v>5133</v>
      </c>
      <c r="BO686" s="8" t="s">
        <v>5134</v>
      </c>
      <c r="BP686" s="8" t="s">
        <v>5256</v>
      </c>
      <c r="BQ686" s="8"/>
    </row>
    <row r="687" spans="1:69" ht="90" hidden="1" customHeight="1" x14ac:dyDescent="0.25">
      <c r="A687" s="36" t="s">
        <v>2824</v>
      </c>
      <c r="B687" s="35" t="s">
        <v>1327</v>
      </c>
      <c r="C687" s="47">
        <v>43991</v>
      </c>
      <c r="D687" s="100" t="s">
        <v>4287</v>
      </c>
      <c r="E687" s="199" t="s">
        <v>1030</v>
      </c>
      <c r="F687" s="37" t="s">
        <v>8214</v>
      </c>
      <c r="G687" s="37" t="s">
        <v>1263</v>
      </c>
      <c r="H687" s="87" t="s">
        <v>1264</v>
      </c>
      <c r="I687" s="87" t="s">
        <v>2777</v>
      </c>
      <c r="J687" s="35" t="s">
        <v>2778</v>
      </c>
      <c r="K687" s="31">
        <v>8</v>
      </c>
      <c r="L687" s="308">
        <v>44317</v>
      </c>
      <c r="M687" s="308">
        <v>44560</v>
      </c>
      <c r="N687" s="39">
        <f t="shared" si="25"/>
        <v>35</v>
      </c>
      <c r="O687" s="230">
        <v>8</v>
      </c>
      <c r="P687" s="35" t="s">
        <v>15</v>
      </c>
      <c r="Q687" s="228"/>
      <c r="R687" s="98" t="s">
        <v>8219</v>
      </c>
      <c r="S687" s="146">
        <f t="shared" si="24"/>
        <v>327</v>
      </c>
      <c r="T687" s="228"/>
      <c r="U687" s="228"/>
      <c r="V687" s="228"/>
      <c r="W687" s="228"/>
      <c r="X687" s="228"/>
      <c r="Y687" s="228"/>
      <c r="Z687" s="228"/>
      <c r="AA687" s="121"/>
      <c r="AB687" s="121"/>
      <c r="AC687" s="121"/>
      <c r="AD687" s="121"/>
      <c r="AE687" s="121"/>
      <c r="AF687" s="121"/>
      <c r="AG687" s="121"/>
      <c r="AH687" s="121"/>
      <c r="AI687" s="121"/>
      <c r="AJ687" s="121"/>
      <c r="AK687" s="61" t="s">
        <v>1153</v>
      </c>
      <c r="AL687" s="61" t="s">
        <v>1153</v>
      </c>
      <c r="AM687" s="5" t="s">
        <v>8217</v>
      </c>
      <c r="AN687" s="5" t="s">
        <v>5079</v>
      </c>
      <c r="AO687" s="98" t="s">
        <v>8072</v>
      </c>
      <c r="AP687" s="5" t="s">
        <v>9079</v>
      </c>
      <c r="AQ687" s="5" t="s">
        <v>8220</v>
      </c>
      <c r="AR687" s="5" t="s">
        <v>1153</v>
      </c>
      <c r="AS687" s="5" t="s">
        <v>4277</v>
      </c>
      <c r="AT687" s="5" t="s">
        <v>1153</v>
      </c>
      <c r="AU687" s="5" t="s">
        <v>4277</v>
      </c>
      <c r="AV687" s="5" t="s">
        <v>1153</v>
      </c>
      <c r="AW687" s="5" t="s">
        <v>4277</v>
      </c>
      <c r="AX687" s="5" t="s">
        <v>1153</v>
      </c>
      <c r="AY687" s="5" t="s">
        <v>4277</v>
      </c>
      <c r="AZ687" s="5" t="s">
        <v>1153</v>
      </c>
      <c r="BA687" s="5" t="s">
        <v>4277</v>
      </c>
      <c r="BB687" s="109" t="s">
        <v>781</v>
      </c>
      <c r="BC687" s="100">
        <v>44572</v>
      </c>
      <c r="BD687" s="33" t="s">
        <v>954</v>
      </c>
      <c r="BE687" s="100">
        <v>44713</v>
      </c>
      <c r="BF687" s="8" t="s">
        <v>7216</v>
      </c>
      <c r="BG687" s="8" t="s">
        <v>4813</v>
      </c>
      <c r="BH687" s="61" t="s">
        <v>4804</v>
      </c>
      <c r="BI687" s="61" t="s">
        <v>2296</v>
      </c>
      <c r="BJ687" s="44" t="s">
        <v>1885</v>
      </c>
      <c r="BK687" s="104" t="s">
        <v>1153</v>
      </c>
      <c r="BL687" s="104" t="s">
        <v>1153</v>
      </c>
      <c r="BN687" s="8" t="s">
        <v>5133</v>
      </c>
      <c r="BO687" s="8" t="s">
        <v>5134</v>
      </c>
      <c r="BP687" s="8" t="s">
        <v>5256</v>
      </c>
      <c r="BQ687" s="8"/>
    </row>
    <row r="688" spans="1:69" ht="90" hidden="1" customHeight="1" x14ac:dyDescent="0.25">
      <c r="A688" s="36" t="s">
        <v>2775</v>
      </c>
      <c r="B688" s="35" t="s">
        <v>1327</v>
      </c>
      <c r="C688" s="47">
        <v>43991</v>
      </c>
      <c r="D688" s="100" t="s">
        <v>4287</v>
      </c>
      <c r="E688" s="199" t="s">
        <v>1030</v>
      </c>
      <c r="F688" s="37" t="s">
        <v>8214</v>
      </c>
      <c r="G688" s="37" t="s">
        <v>1263</v>
      </c>
      <c r="H688" s="87" t="s">
        <v>1264</v>
      </c>
      <c r="I688" s="87" t="s">
        <v>2779</v>
      </c>
      <c r="J688" s="35" t="s">
        <v>2780</v>
      </c>
      <c r="K688" s="31">
        <v>7</v>
      </c>
      <c r="L688" s="308">
        <v>44531</v>
      </c>
      <c r="M688" s="308">
        <v>44592</v>
      </c>
      <c r="N688" s="39">
        <f t="shared" si="25"/>
        <v>9</v>
      </c>
      <c r="O688" s="230">
        <v>7</v>
      </c>
      <c r="P688" s="35" t="s">
        <v>15</v>
      </c>
      <c r="Q688" s="228"/>
      <c r="R688" s="98" t="s">
        <v>8221</v>
      </c>
      <c r="S688" s="146">
        <f t="shared" si="24"/>
        <v>316</v>
      </c>
      <c r="T688" s="228"/>
      <c r="U688" s="228"/>
      <c r="V688" s="228"/>
      <c r="W688" s="228"/>
      <c r="X688" s="228"/>
      <c r="Y688" s="228"/>
      <c r="Z688" s="228"/>
      <c r="AA688" s="121"/>
      <c r="AB688" s="121"/>
      <c r="AC688" s="121"/>
      <c r="AD688" s="121"/>
      <c r="AE688" s="121"/>
      <c r="AF688" s="121"/>
      <c r="AG688" s="121"/>
      <c r="AH688" s="121"/>
      <c r="AI688" s="121"/>
      <c r="AJ688" s="121"/>
      <c r="AK688" s="61" t="s">
        <v>1153</v>
      </c>
      <c r="AL688" s="61" t="s">
        <v>1153</v>
      </c>
      <c r="AM688" s="5" t="s">
        <v>8217</v>
      </c>
      <c r="AN688" s="5" t="s">
        <v>5079</v>
      </c>
      <c r="AO688" s="98" t="s">
        <v>7999</v>
      </c>
      <c r="AP688" s="5" t="s">
        <v>9080</v>
      </c>
      <c r="AQ688" s="98" t="s">
        <v>8222</v>
      </c>
      <c r="AR688" s="5" t="s">
        <v>1153</v>
      </c>
      <c r="AS688" s="5" t="s">
        <v>4278</v>
      </c>
      <c r="AT688" s="5" t="s">
        <v>1153</v>
      </c>
      <c r="AU688" s="5" t="s">
        <v>4278</v>
      </c>
      <c r="AV688" s="5" t="s">
        <v>1153</v>
      </c>
      <c r="AW688" s="5" t="s">
        <v>4278</v>
      </c>
      <c r="AX688" s="5" t="s">
        <v>1153</v>
      </c>
      <c r="AY688" s="5" t="s">
        <v>4278</v>
      </c>
      <c r="AZ688" s="5" t="s">
        <v>1153</v>
      </c>
      <c r="BA688" s="5" t="s">
        <v>4278</v>
      </c>
      <c r="BB688" s="109" t="s">
        <v>3062</v>
      </c>
      <c r="BC688" s="100">
        <v>44579</v>
      </c>
      <c r="BD688" s="33" t="s">
        <v>954</v>
      </c>
      <c r="BE688" s="100">
        <v>44713</v>
      </c>
      <c r="BF688" s="8" t="s">
        <v>7216</v>
      </c>
      <c r="BG688" s="8" t="s">
        <v>4813</v>
      </c>
      <c r="BH688" s="61" t="s">
        <v>4804</v>
      </c>
      <c r="BI688" s="61" t="s">
        <v>2296</v>
      </c>
      <c r="BJ688" s="44" t="s">
        <v>1885</v>
      </c>
      <c r="BK688" s="104" t="s">
        <v>1153</v>
      </c>
      <c r="BL688" s="104" t="s">
        <v>1153</v>
      </c>
      <c r="BN688" s="8" t="s">
        <v>5133</v>
      </c>
      <c r="BO688" s="8" t="s">
        <v>5134</v>
      </c>
      <c r="BP688" s="8" t="s">
        <v>5256</v>
      </c>
      <c r="BQ688" s="8"/>
    </row>
    <row r="689" spans="1:245 16357:16375" ht="90" hidden="1" customHeight="1" x14ac:dyDescent="0.25">
      <c r="A689" s="36" t="s">
        <v>2767</v>
      </c>
      <c r="B689" s="35" t="s">
        <v>904</v>
      </c>
      <c r="C689" s="34">
        <v>43812</v>
      </c>
      <c r="D689" s="92" t="s">
        <v>4288</v>
      </c>
      <c r="E689" s="32" t="s">
        <v>1020</v>
      </c>
      <c r="F689" s="86" t="s">
        <v>8223</v>
      </c>
      <c r="G689" s="183" t="s">
        <v>2687</v>
      </c>
      <c r="H689" s="183" t="s">
        <v>2688</v>
      </c>
      <c r="I689" s="183" t="s">
        <v>2689</v>
      </c>
      <c r="J689" s="184" t="s">
        <v>2690</v>
      </c>
      <c r="K689" s="190">
        <v>2</v>
      </c>
      <c r="L689" s="312">
        <v>44312</v>
      </c>
      <c r="M689" s="312">
        <v>44530</v>
      </c>
      <c r="N689" s="39">
        <f t="shared" si="25"/>
        <v>32</v>
      </c>
      <c r="O689" s="148">
        <v>2</v>
      </c>
      <c r="P689" s="17" t="s">
        <v>894</v>
      </c>
      <c r="Q689" s="17"/>
      <c r="R689" s="5" t="s">
        <v>8224</v>
      </c>
      <c r="S689" s="146">
        <f t="shared" si="24"/>
        <v>291</v>
      </c>
      <c r="T689" s="17"/>
      <c r="U689" s="17"/>
      <c r="V689" s="17"/>
      <c r="W689" s="159"/>
      <c r="X689" s="159"/>
      <c r="Y689" s="159"/>
      <c r="Z689" s="159"/>
      <c r="AA689" s="5"/>
      <c r="AB689" s="5"/>
      <c r="AC689" s="5"/>
      <c r="AD689" s="5"/>
      <c r="AE689" s="5"/>
      <c r="AF689" s="181"/>
      <c r="AG689" s="5"/>
      <c r="AH689" s="5"/>
      <c r="AI689" s="5"/>
      <c r="AJ689" s="5"/>
      <c r="AK689" s="5" t="s">
        <v>6999</v>
      </c>
      <c r="AL689" s="75" t="s">
        <v>8225</v>
      </c>
      <c r="AM689" s="5" t="s">
        <v>8226</v>
      </c>
      <c r="AN689" s="5" t="s">
        <v>4053</v>
      </c>
      <c r="AO689" s="5" t="s">
        <v>8227</v>
      </c>
      <c r="AP689" s="5" t="s">
        <v>4260</v>
      </c>
      <c r="AQ689" s="5" t="s">
        <v>8228</v>
      </c>
      <c r="AR689" s="5" t="s">
        <v>1153</v>
      </c>
      <c r="AS689" s="5" t="s">
        <v>4277</v>
      </c>
      <c r="AT689" s="5" t="s">
        <v>1153</v>
      </c>
      <c r="AU689" s="5" t="s">
        <v>4277</v>
      </c>
      <c r="AV689" s="5" t="s">
        <v>1153</v>
      </c>
      <c r="AW689" s="5" t="s">
        <v>4277</v>
      </c>
      <c r="AX689" s="5" t="s">
        <v>1153</v>
      </c>
      <c r="AY689" s="5" t="s">
        <v>4277</v>
      </c>
      <c r="AZ689" s="5" t="s">
        <v>1153</v>
      </c>
      <c r="BA689" s="5" t="s">
        <v>4277</v>
      </c>
      <c r="BB689" s="109" t="s">
        <v>781</v>
      </c>
      <c r="BC689" s="100">
        <v>44580</v>
      </c>
      <c r="BD689" s="33" t="s">
        <v>903</v>
      </c>
      <c r="BE689" s="104"/>
      <c r="BF689" s="96"/>
      <c r="BG689" s="96"/>
      <c r="BH689" s="96"/>
      <c r="BI689" s="96"/>
      <c r="BJ689" s="8" t="s">
        <v>956</v>
      </c>
      <c r="BK689" s="104"/>
      <c r="BL689" s="104"/>
      <c r="BN689" s="8" t="s">
        <v>5221</v>
      </c>
      <c r="BO689" s="17" t="s">
        <v>5222</v>
      </c>
      <c r="BP689" s="17" t="s">
        <v>5223</v>
      </c>
      <c r="BQ689" s="17"/>
    </row>
    <row r="690" spans="1:245 16357:16375" ht="90" hidden="1" customHeight="1" x14ac:dyDescent="0.25">
      <c r="A690" s="36" t="s">
        <v>3063</v>
      </c>
      <c r="B690" s="35" t="s">
        <v>904</v>
      </c>
      <c r="C690" s="34">
        <v>43812</v>
      </c>
      <c r="D690" s="92" t="s">
        <v>4288</v>
      </c>
      <c r="E690" s="32" t="s">
        <v>1115</v>
      </c>
      <c r="F690" s="86" t="s">
        <v>8229</v>
      </c>
      <c r="G690" s="183" t="s">
        <v>2703</v>
      </c>
      <c r="H690" s="183" t="s">
        <v>2704</v>
      </c>
      <c r="I690" s="183" t="s">
        <v>4123</v>
      </c>
      <c r="J690" s="184" t="s">
        <v>1204</v>
      </c>
      <c r="K690" s="190">
        <v>1</v>
      </c>
      <c r="L690" s="312">
        <v>44228</v>
      </c>
      <c r="M690" s="312">
        <v>44560</v>
      </c>
      <c r="N690" s="39">
        <f t="shared" si="25"/>
        <v>48</v>
      </c>
      <c r="O690" s="148">
        <v>1</v>
      </c>
      <c r="P690" s="17" t="s">
        <v>48</v>
      </c>
      <c r="Q690" s="17"/>
      <c r="R690" s="5" t="s">
        <v>8230</v>
      </c>
      <c r="S690" s="146">
        <f t="shared" si="24"/>
        <v>238</v>
      </c>
      <c r="T690" s="17"/>
      <c r="U690" s="17"/>
      <c r="V690" s="17"/>
      <c r="W690" s="159"/>
      <c r="X690" s="159"/>
      <c r="Y690" s="159"/>
      <c r="Z690" s="159"/>
      <c r="AA690" s="5"/>
      <c r="AB690" s="5"/>
      <c r="AC690" s="5"/>
      <c r="AD690" s="5"/>
      <c r="AE690" s="5"/>
      <c r="AF690" s="181"/>
      <c r="AG690" s="5"/>
      <c r="AH690" s="5"/>
      <c r="AI690" s="5"/>
      <c r="AJ690" s="5"/>
      <c r="AK690" s="5" t="s">
        <v>7127</v>
      </c>
      <c r="AL690" s="5" t="s">
        <v>2746</v>
      </c>
      <c r="AM690" s="5" t="s">
        <v>8231</v>
      </c>
      <c r="AN690" s="75" t="s">
        <v>4051</v>
      </c>
      <c r="AO690" s="5" t="s">
        <v>8232</v>
      </c>
      <c r="AP690" s="5" t="s">
        <v>4261</v>
      </c>
      <c r="AQ690" s="5" t="s">
        <v>8233</v>
      </c>
      <c r="AR690" s="5" t="s">
        <v>937</v>
      </c>
      <c r="AS690" s="5" t="s">
        <v>9300</v>
      </c>
      <c r="AT690" s="5" t="s">
        <v>937</v>
      </c>
      <c r="AU690" s="5" t="s">
        <v>9300</v>
      </c>
      <c r="AV690" s="5" t="s">
        <v>937</v>
      </c>
      <c r="AW690" s="5" t="s">
        <v>9300</v>
      </c>
      <c r="AX690" s="5" t="s">
        <v>937</v>
      </c>
      <c r="AY690" s="5" t="s">
        <v>9300</v>
      </c>
      <c r="AZ690" s="5" t="s">
        <v>937</v>
      </c>
      <c r="BA690" s="5" t="s">
        <v>9300</v>
      </c>
      <c r="BB690" s="109" t="s">
        <v>902</v>
      </c>
      <c r="BC690" s="100">
        <v>44582</v>
      </c>
      <c r="BD690" s="33" t="s">
        <v>903</v>
      </c>
      <c r="BE690" s="104"/>
      <c r="BF690" s="96"/>
      <c r="BG690" s="96"/>
      <c r="BH690" s="96"/>
      <c r="BI690" s="96"/>
      <c r="BJ690" s="8" t="s">
        <v>956</v>
      </c>
      <c r="BK690" s="104"/>
      <c r="BL690" s="104"/>
      <c r="BN690" s="17" t="s">
        <v>5209</v>
      </c>
      <c r="BO690" s="17" t="s">
        <v>5236</v>
      </c>
      <c r="BP690" s="8" t="s">
        <v>5203</v>
      </c>
      <c r="BQ690" s="17"/>
    </row>
    <row r="691" spans="1:245 16357:16375" ht="90" hidden="1" customHeight="1" x14ac:dyDescent="0.25">
      <c r="A691" s="36" t="s">
        <v>3064</v>
      </c>
      <c r="B691" s="35" t="s">
        <v>1327</v>
      </c>
      <c r="C691" s="47">
        <v>43991</v>
      </c>
      <c r="D691" s="100" t="s">
        <v>4288</v>
      </c>
      <c r="E691" s="199" t="s">
        <v>1026</v>
      </c>
      <c r="F691" s="37" t="s">
        <v>8234</v>
      </c>
      <c r="G691" s="183" t="s">
        <v>2717</v>
      </c>
      <c r="H691" s="56" t="s">
        <v>2718</v>
      </c>
      <c r="I691" s="183" t="s">
        <v>2719</v>
      </c>
      <c r="J691" s="184" t="s">
        <v>2720</v>
      </c>
      <c r="K691" s="193">
        <v>1</v>
      </c>
      <c r="L691" s="309">
        <v>44063</v>
      </c>
      <c r="M691" s="309">
        <v>44561</v>
      </c>
      <c r="N691" s="39">
        <f t="shared" si="25"/>
        <v>20</v>
      </c>
      <c r="O691" s="148">
        <v>1</v>
      </c>
      <c r="P691" s="8" t="s">
        <v>2721</v>
      </c>
      <c r="Q691" s="8"/>
      <c r="R691" s="5" t="s">
        <v>8235</v>
      </c>
      <c r="S691" s="146">
        <f t="shared" si="24"/>
        <v>162</v>
      </c>
      <c r="T691" s="61"/>
      <c r="U691" s="61"/>
      <c r="V691" s="61"/>
      <c r="W691" s="61"/>
      <c r="X691" s="61"/>
      <c r="Y691" s="61"/>
      <c r="Z691" s="61"/>
      <c r="AA691" s="61"/>
      <c r="AB691" s="61"/>
      <c r="AC691" s="61"/>
      <c r="AD691" s="61"/>
      <c r="AE691" s="61"/>
      <c r="AF691" s="121"/>
      <c r="AG691" s="5"/>
      <c r="AH691" s="5"/>
      <c r="AI691" s="5"/>
      <c r="AJ691" s="5"/>
      <c r="AK691" s="5" t="s">
        <v>7235</v>
      </c>
      <c r="AL691" s="5" t="s">
        <v>7304</v>
      </c>
      <c r="AM691" s="5" t="s">
        <v>7302</v>
      </c>
      <c r="AN691" s="75" t="s">
        <v>4052</v>
      </c>
      <c r="AO691" s="5" t="s">
        <v>8236</v>
      </c>
      <c r="AP691" s="5" t="s">
        <v>4262</v>
      </c>
      <c r="AQ691" s="5" t="s">
        <v>8237</v>
      </c>
      <c r="AR691" s="5" t="s">
        <v>1153</v>
      </c>
      <c r="AS691" s="5" t="s">
        <v>4277</v>
      </c>
      <c r="AT691" s="5" t="s">
        <v>1153</v>
      </c>
      <c r="AU691" s="5" t="s">
        <v>4277</v>
      </c>
      <c r="AV691" s="5" t="s">
        <v>1153</v>
      </c>
      <c r="AW691" s="5" t="s">
        <v>4277</v>
      </c>
      <c r="AX691" s="5" t="s">
        <v>1153</v>
      </c>
      <c r="AY691" s="5" t="s">
        <v>4277</v>
      </c>
      <c r="AZ691" s="5" t="s">
        <v>1153</v>
      </c>
      <c r="BA691" s="5" t="s">
        <v>4277</v>
      </c>
      <c r="BB691" s="109" t="s">
        <v>781</v>
      </c>
      <c r="BC691" s="100">
        <v>44582</v>
      </c>
      <c r="BD691" s="33" t="s">
        <v>954</v>
      </c>
      <c r="BE691" s="100">
        <v>44713</v>
      </c>
      <c r="BF691" s="8" t="s">
        <v>7216</v>
      </c>
      <c r="BG691" s="8" t="s">
        <v>4813</v>
      </c>
      <c r="BH691" s="61" t="s">
        <v>4804</v>
      </c>
      <c r="BI691" s="61" t="s">
        <v>2296</v>
      </c>
      <c r="BJ691" s="44" t="s">
        <v>1885</v>
      </c>
      <c r="BK691" s="104" t="s">
        <v>1153</v>
      </c>
      <c r="BL691" s="104" t="s">
        <v>1153</v>
      </c>
      <c r="BN691" s="17" t="s">
        <v>5127</v>
      </c>
      <c r="BO691" s="8" t="s">
        <v>5254</v>
      </c>
      <c r="BP691" s="8" t="s">
        <v>5246</v>
      </c>
      <c r="BQ691" s="156"/>
    </row>
    <row r="692" spans="1:245 16357:16375" ht="90" hidden="1" customHeight="1" x14ac:dyDescent="0.25">
      <c r="A692" s="36" t="s">
        <v>3065</v>
      </c>
      <c r="B692" s="35" t="s">
        <v>1327</v>
      </c>
      <c r="C692" s="47">
        <v>43991</v>
      </c>
      <c r="D692" s="100" t="s">
        <v>4288</v>
      </c>
      <c r="E692" s="199" t="s">
        <v>1061</v>
      </c>
      <c r="F692" s="37" t="s">
        <v>7362</v>
      </c>
      <c r="G692" s="37" t="s">
        <v>2768</v>
      </c>
      <c r="H692" s="37" t="s">
        <v>2769</v>
      </c>
      <c r="I692" s="37" t="s">
        <v>2770</v>
      </c>
      <c r="J692" s="35" t="s">
        <v>2771</v>
      </c>
      <c r="K692" s="33">
        <v>2</v>
      </c>
      <c r="L692" s="308">
        <v>44348</v>
      </c>
      <c r="M692" s="308">
        <v>44438</v>
      </c>
      <c r="N692" s="39">
        <f t="shared" si="25"/>
        <v>13</v>
      </c>
      <c r="O692" s="148">
        <v>2</v>
      </c>
      <c r="P692" s="8" t="s">
        <v>24</v>
      </c>
      <c r="Q692" s="8"/>
      <c r="R692" s="5" t="s">
        <v>8238</v>
      </c>
      <c r="S692" s="146">
        <f t="shared" si="24"/>
        <v>384</v>
      </c>
      <c r="T692" s="61"/>
      <c r="U692" s="61"/>
      <c r="V692" s="61"/>
      <c r="W692" s="61"/>
      <c r="X692" s="61"/>
      <c r="Y692" s="61"/>
      <c r="Z692" s="61"/>
      <c r="AA692" s="61"/>
      <c r="AB692" s="61"/>
      <c r="AC692" s="61"/>
      <c r="AD692" s="61"/>
      <c r="AE692" s="61"/>
      <c r="AF692" s="121"/>
      <c r="AG692" s="5"/>
      <c r="AH692" s="5"/>
      <c r="AI692" s="5"/>
      <c r="AJ692" s="5"/>
      <c r="AK692" s="5" t="s">
        <v>7365</v>
      </c>
      <c r="AL692" s="5" t="s">
        <v>7304</v>
      </c>
      <c r="AM692" s="5" t="s">
        <v>8239</v>
      </c>
      <c r="AN692" s="5" t="s">
        <v>4032</v>
      </c>
      <c r="AO692" s="5" t="s">
        <v>8240</v>
      </c>
      <c r="AP692" s="5" t="s">
        <v>1153</v>
      </c>
      <c r="AQ692" s="5" t="s">
        <v>4127</v>
      </c>
      <c r="AR692" s="5" t="s">
        <v>1153</v>
      </c>
      <c r="AS692" s="5" t="s">
        <v>4127</v>
      </c>
      <c r="AT692" s="5" t="s">
        <v>1153</v>
      </c>
      <c r="AU692" s="5" t="s">
        <v>4127</v>
      </c>
      <c r="AV692" s="5" t="s">
        <v>1153</v>
      </c>
      <c r="AW692" s="5" t="s">
        <v>4127</v>
      </c>
      <c r="AX692" s="5" t="s">
        <v>1153</v>
      </c>
      <c r="AY692" s="5" t="s">
        <v>4127</v>
      </c>
      <c r="AZ692" s="5" t="s">
        <v>1153</v>
      </c>
      <c r="BA692" s="5" t="s">
        <v>4127</v>
      </c>
      <c r="BB692" s="109" t="s">
        <v>781</v>
      </c>
      <c r="BC692" s="100">
        <v>44484</v>
      </c>
      <c r="BD692" s="33" t="s">
        <v>903</v>
      </c>
      <c r="BE692" s="120"/>
      <c r="BF692" s="121"/>
      <c r="BG692" s="121"/>
      <c r="BH692" s="121"/>
      <c r="BI692" s="121"/>
      <c r="BJ692" s="8" t="s">
        <v>956</v>
      </c>
      <c r="BK692" s="120"/>
      <c r="BL692" s="120"/>
      <c r="BN692" s="8" t="s">
        <v>5267</v>
      </c>
      <c r="BO692" s="8" t="s">
        <v>8887</v>
      </c>
      <c r="BP692" s="8" t="s">
        <v>5268</v>
      </c>
      <c r="BQ692" s="8"/>
    </row>
    <row r="693" spans="1:245 16357:16375" s="62" customFormat="1" ht="90" hidden="1" customHeight="1" x14ac:dyDescent="0.3">
      <c r="A693" s="36" t="s">
        <v>3882</v>
      </c>
      <c r="B693" s="35" t="s">
        <v>3888</v>
      </c>
      <c r="C693" s="47">
        <v>44432</v>
      </c>
      <c r="D693" s="34" t="s">
        <v>4287</v>
      </c>
      <c r="E693" s="234" t="s">
        <v>1020</v>
      </c>
      <c r="F693" s="7" t="s">
        <v>4282</v>
      </c>
      <c r="G693" s="235" t="s">
        <v>3865</v>
      </c>
      <c r="H693" s="235" t="s">
        <v>3866</v>
      </c>
      <c r="I693" s="235" t="s">
        <v>3866</v>
      </c>
      <c r="J693" s="58" t="s">
        <v>3867</v>
      </c>
      <c r="K693" s="31">
        <v>1</v>
      </c>
      <c r="L693" s="315">
        <v>44460</v>
      </c>
      <c r="M693" s="315">
        <v>44742</v>
      </c>
      <c r="N693" s="39">
        <f t="shared" si="25"/>
        <v>41</v>
      </c>
      <c r="O693" s="148">
        <v>1</v>
      </c>
      <c r="P693" s="8" t="s">
        <v>2721</v>
      </c>
      <c r="Q693" s="6"/>
      <c r="R693" s="5" t="s">
        <v>8241</v>
      </c>
      <c r="S693" s="146">
        <f t="shared" si="24"/>
        <v>242</v>
      </c>
      <c r="T693" s="91"/>
      <c r="U693" s="91"/>
      <c r="V693" s="91"/>
      <c r="W693" s="91"/>
      <c r="X693" s="91"/>
      <c r="Y693" s="91"/>
      <c r="Z693" s="91"/>
      <c r="AA693" s="61"/>
      <c r="AB693" s="61"/>
      <c r="AC693" s="61"/>
      <c r="AD693" s="61"/>
      <c r="AE693" s="61"/>
      <c r="AF693" s="61"/>
      <c r="AG693" s="61"/>
      <c r="AH693" s="61"/>
      <c r="AI693" s="61"/>
      <c r="AJ693" s="61"/>
      <c r="AK693" s="61"/>
      <c r="AL693" s="61" t="s">
        <v>1153</v>
      </c>
      <c r="AM693" s="61" t="s">
        <v>1153</v>
      </c>
      <c r="AN693" s="61" t="s">
        <v>1153</v>
      </c>
      <c r="AO693" s="8" t="s">
        <v>8242</v>
      </c>
      <c r="AP693" s="44" t="s">
        <v>4263</v>
      </c>
      <c r="AQ693" s="8" t="s">
        <v>8243</v>
      </c>
      <c r="AR693" s="5" t="s">
        <v>1153</v>
      </c>
      <c r="AS693" s="5" t="s">
        <v>4278</v>
      </c>
      <c r="AT693" s="5" t="s">
        <v>1153</v>
      </c>
      <c r="AU693" s="5" t="s">
        <v>4278</v>
      </c>
      <c r="AV693" s="5" t="s">
        <v>1153</v>
      </c>
      <c r="AW693" s="5" t="s">
        <v>4278</v>
      </c>
      <c r="AX693" s="5" t="s">
        <v>1153</v>
      </c>
      <c r="AY693" s="5" t="s">
        <v>4278</v>
      </c>
      <c r="AZ693" s="5" t="s">
        <v>1153</v>
      </c>
      <c r="BA693" s="5" t="s">
        <v>4278</v>
      </c>
      <c r="BB693" s="109" t="s">
        <v>3062</v>
      </c>
      <c r="BC693" s="100">
        <v>44580</v>
      </c>
      <c r="BD693" s="33" t="s">
        <v>903</v>
      </c>
      <c r="BE693" s="104"/>
      <c r="BF693" s="61"/>
      <c r="BG693" s="61"/>
      <c r="BH693" s="61"/>
      <c r="BI693" s="61"/>
      <c r="BJ693" s="8" t="s">
        <v>956</v>
      </c>
      <c r="BK693" s="104"/>
      <c r="BL693" s="104"/>
      <c r="BN693" s="91" t="s">
        <v>5193</v>
      </c>
      <c r="BO693" s="8" t="s">
        <v>5367</v>
      </c>
      <c r="BP693" s="17" t="s">
        <v>5368</v>
      </c>
      <c r="BQ693" s="17" t="s">
        <v>5369</v>
      </c>
    </row>
    <row r="694" spans="1:245 16357:16375" s="62" customFormat="1" ht="90" hidden="1" customHeight="1" x14ac:dyDescent="0.3">
      <c r="A694" s="36" t="s">
        <v>3883</v>
      </c>
      <c r="B694" s="35" t="s">
        <v>3888</v>
      </c>
      <c r="C694" s="47">
        <v>44432</v>
      </c>
      <c r="D694" s="34" t="s">
        <v>4287</v>
      </c>
      <c r="E694" s="32" t="s">
        <v>1020</v>
      </c>
      <c r="F694" s="7" t="s">
        <v>4282</v>
      </c>
      <c r="G694" s="235" t="s">
        <v>3865</v>
      </c>
      <c r="H694" s="235" t="s">
        <v>9176</v>
      </c>
      <c r="I694" s="235" t="s">
        <v>2719</v>
      </c>
      <c r="J694" s="58" t="s">
        <v>3868</v>
      </c>
      <c r="K694" s="239">
        <v>1</v>
      </c>
      <c r="L694" s="315">
        <v>44460</v>
      </c>
      <c r="M694" s="315">
        <v>44545</v>
      </c>
      <c r="N694" s="39">
        <f t="shared" si="25"/>
        <v>13</v>
      </c>
      <c r="O694" s="148">
        <v>1</v>
      </c>
      <c r="P694" s="17" t="s">
        <v>48</v>
      </c>
      <c r="Q694" s="6" t="s">
        <v>15</v>
      </c>
      <c r="R694" s="5" t="s">
        <v>8244</v>
      </c>
      <c r="S694" s="146">
        <f t="shared" si="24"/>
        <v>170</v>
      </c>
      <c r="T694" s="91"/>
      <c r="U694" s="91"/>
      <c r="V694" s="91"/>
      <c r="W694" s="91"/>
      <c r="X694" s="91"/>
      <c r="Y694" s="91"/>
      <c r="Z694" s="91"/>
      <c r="AA694" s="61"/>
      <c r="AB694" s="61"/>
      <c r="AC694" s="61"/>
      <c r="AD694" s="61"/>
      <c r="AE694" s="61"/>
      <c r="AF694" s="61"/>
      <c r="AG694" s="61"/>
      <c r="AH694" s="61"/>
      <c r="AI694" s="61"/>
      <c r="AJ694" s="61"/>
      <c r="AK694" s="61"/>
      <c r="AL694" s="61" t="s">
        <v>1153</v>
      </c>
      <c r="AM694" s="61" t="s">
        <v>1153</v>
      </c>
      <c r="AN694" s="61" t="s">
        <v>1153</v>
      </c>
      <c r="AO694" s="8" t="s">
        <v>8242</v>
      </c>
      <c r="AP694" s="44" t="s">
        <v>4264</v>
      </c>
      <c r="AQ694" s="8" t="s">
        <v>8245</v>
      </c>
      <c r="AR694" s="8" t="s">
        <v>9081</v>
      </c>
      <c r="AS694" s="8" t="s">
        <v>8246</v>
      </c>
      <c r="AT694" s="5" t="s">
        <v>1153</v>
      </c>
      <c r="AU694" s="5" t="s">
        <v>9294</v>
      </c>
      <c r="AV694" s="5" t="s">
        <v>1153</v>
      </c>
      <c r="AW694" s="5" t="s">
        <v>9294</v>
      </c>
      <c r="AX694" s="5" t="s">
        <v>1153</v>
      </c>
      <c r="AY694" s="5" t="s">
        <v>9294</v>
      </c>
      <c r="AZ694" s="5" t="s">
        <v>1153</v>
      </c>
      <c r="BA694" s="5" t="s">
        <v>9294</v>
      </c>
      <c r="BB694" s="109" t="s">
        <v>902</v>
      </c>
      <c r="BC694" s="100">
        <v>44672</v>
      </c>
      <c r="BD694" s="33" t="s">
        <v>903</v>
      </c>
      <c r="BE694" s="104"/>
      <c r="BF694" s="61"/>
      <c r="BG694" s="61"/>
      <c r="BH694" s="61"/>
      <c r="BI694" s="61"/>
      <c r="BJ694" s="8" t="s">
        <v>956</v>
      </c>
      <c r="BK694" s="104"/>
      <c r="BL694" s="104"/>
      <c r="BN694" s="91" t="s">
        <v>5193</v>
      </c>
      <c r="BO694" s="8" t="s">
        <v>5367</v>
      </c>
      <c r="BP694" s="17" t="s">
        <v>5368</v>
      </c>
      <c r="BQ694" s="17" t="s">
        <v>5369</v>
      </c>
    </row>
    <row r="695" spans="1:245 16357:16375" s="62" customFormat="1" ht="90" hidden="1" customHeight="1" x14ac:dyDescent="0.3">
      <c r="A695" s="106" t="s">
        <v>3884</v>
      </c>
      <c r="B695" s="17" t="s">
        <v>3888</v>
      </c>
      <c r="C695" s="92">
        <v>44432</v>
      </c>
      <c r="D695" s="92" t="s">
        <v>4289</v>
      </c>
      <c r="E695" s="106" t="s">
        <v>1108</v>
      </c>
      <c r="F695" s="89" t="s">
        <v>4283</v>
      </c>
      <c r="G695" s="89" t="s">
        <v>3869</v>
      </c>
      <c r="H695" s="89" t="s">
        <v>3870</v>
      </c>
      <c r="I695" s="89" t="s">
        <v>3870</v>
      </c>
      <c r="J695" s="158" t="s">
        <v>3871</v>
      </c>
      <c r="K695" s="179">
        <v>1</v>
      </c>
      <c r="L695" s="311">
        <v>44505</v>
      </c>
      <c r="M695" s="311">
        <v>44561</v>
      </c>
      <c r="N695" s="39">
        <f t="shared" si="25"/>
        <v>8</v>
      </c>
      <c r="O695" s="164">
        <v>1</v>
      </c>
      <c r="P695" s="17" t="s">
        <v>2721</v>
      </c>
      <c r="Q695" s="17"/>
      <c r="R695" s="5" t="s">
        <v>8247</v>
      </c>
      <c r="S695" s="146">
        <f t="shared" si="24"/>
        <v>278</v>
      </c>
      <c r="T695" s="17" t="s">
        <v>1153</v>
      </c>
      <c r="U695" s="17" t="s">
        <v>1153</v>
      </c>
      <c r="V695" s="17" t="s">
        <v>1153</v>
      </c>
      <c r="W695" s="17" t="s">
        <v>1153</v>
      </c>
      <c r="X695" s="17" t="s">
        <v>1153</v>
      </c>
      <c r="Y695" s="17" t="s">
        <v>1153</v>
      </c>
      <c r="Z695" s="17" t="s">
        <v>1153</v>
      </c>
      <c r="AA695" s="17" t="s">
        <v>1153</v>
      </c>
      <c r="AB695" s="17" t="s">
        <v>1153</v>
      </c>
      <c r="AC695" s="17" t="s">
        <v>1153</v>
      </c>
      <c r="AD695" s="17" t="s">
        <v>1153</v>
      </c>
      <c r="AE695" s="17" t="s">
        <v>1153</v>
      </c>
      <c r="AF695" s="17" t="s">
        <v>1153</v>
      </c>
      <c r="AG695" s="17" t="s">
        <v>1153</v>
      </c>
      <c r="AH695" s="17" t="s">
        <v>1153</v>
      </c>
      <c r="AI695" s="17" t="s">
        <v>1153</v>
      </c>
      <c r="AJ695" s="17" t="s">
        <v>1153</v>
      </c>
      <c r="AK695" s="17" t="s">
        <v>1153</v>
      </c>
      <c r="AL695" s="17" t="s">
        <v>1153</v>
      </c>
      <c r="AM695" s="17" t="s">
        <v>1153</v>
      </c>
      <c r="AN695" s="104" t="s">
        <v>1153</v>
      </c>
      <c r="AO695" s="17" t="s">
        <v>8242</v>
      </c>
      <c r="AP695" s="17" t="s">
        <v>4265</v>
      </c>
      <c r="AQ695" s="17" t="s">
        <v>8248</v>
      </c>
      <c r="AR695" s="17" t="s">
        <v>1153</v>
      </c>
      <c r="AS695" s="17" t="s">
        <v>4277</v>
      </c>
      <c r="AT695" s="17" t="s">
        <v>1153</v>
      </c>
      <c r="AU695" s="17" t="s">
        <v>4277</v>
      </c>
      <c r="AV695" s="17" t="s">
        <v>1153</v>
      </c>
      <c r="AW695" s="17" t="s">
        <v>4277</v>
      </c>
      <c r="AX695" s="5" t="s">
        <v>1153</v>
      </c>
      <c r="AY695" s="5" t="s">
        <v>4277</v>
      </c>
      <c r="AZ695" s="5" t="s">
        <v>1153</v>
      </c>
      <c r="BA695" s="5" t="s">
        <v>4277</v>
      </c>
      <c r="BB695" s="104" t="s">
        <v>781</v>
      </c>
      <c r="BC695" s="100">
        <v>44582</v>
      </c>
      <c r="BD695" s="109" t="s">
        <v>903</v>
      </c>
      <c r="BE695" s="104"/>
      <c r="BF695" s="104"/>
      <c r="BG695" s="104"/>
      <c r="BH695" s="104"/>
      <c r="BI695" s="104"/>
      <c r="BJ695" s="104" t="s">
        <v>956</v>
      </c>
      <c r="BK695" s="104"/>
      <c r="BL695" s="104"/>
      <c r="BM695" s="178"/>
      <c r="BN695" s="8" t="s">
        <v>5203</v>
      </c>
      <c r="BO695" s="17" t="s">
        <v>5370</v>
      </c>
      <c r="BP695" s="104"/>
      <c r="BQ695" s="104"/>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c r="CV695" s="178"/>
      <c r="CW695" s="178"/>
      <c r="CX695" s="178"/>
      <c r="CY695" s="178"/>
      <c r="CZ695" s="178"/>
      <c r="DA695" s="178"/>
      <c r="DB695" s="178"/>
      <c r="DC695" s="178"/>
      <c r="DD695" s="178"/>
      <c r="DE695" s="178"/>
      <c r="DF695" s="178"/>
      <c r="DG695" s="178"/>
      <c r="DH695" s="178"/>
      <c r="DI695" s="178"/>
      <c r="DJ695" s="178"/>
      <c r="DK695" s="178"/>
      <c r="DL695" s="178"/>
      <c r="DM695" s="178"/>
      <c r="DN695" s="178"/>
      <c r="DO695" s="178"/>
      <c r="DP695" s="178"/>
      <c r="DQ695" s="178"/>
      <c r="DR695" s="178"/>
      <c r="DS695" s="178"/>
      <c r="DT695" s="178"/>
      <c r="DU695" s="178"/>
      <c r="DV695" s="178"/>
      <c r="DW695" s="178"/>
      <c r="DX695" s="178"/>
      <c r="DY695" s="178"/>
      <c r="DZ695" s="178"/>
      <c r="EA695" s="178"/>
      <c r="EB695" s="178"/>
      <c r="EC695" s="178"/>
      <c r="ED695" s="178"/>
      <c r="EE695" s="178"/>
      <c r="EF695" s="178"/>
      <c r="EG695" s="178"/>
      <c r="EH695" s="178"/>
      <c r="EI695" s="178"/>
      <c r="EJ695" s="178"/>
      <c r="EK695" s="178"/>
      <c r="EL695" s="178"/>
      <c r="EM695" s="178"/>
      <c r="EN695" s="178"/>
      <c r="EO695" s="178"/>
      <c r="EP695" s="178"/>
      <c r="EQ695" s="178"/>
      <c r="ER695" s="178"/>
      <c r="ES695" s="178"/>
      <c r="ET695" s="178"/>
      <c r="EU695" s="178"/>
      <c r="EV695" s="178"/>
      <c r="EW695" s="178"/>
      <c r="EX695" s="178"/>
      <c r="EY695" s="178"/>
      <c r="EZ695" s="178"/>
      <c r="FA695" s="178"/>
      <c r="FB695" s="178"/>
      <c r="FC695" s="178"/>
      <c r="FD695" s="178"/>
      <c r="FE695" s="178"/>
      <c r="FF695" s="178"/>
      <c r="FG695" s="178"/>
      <c r="FH695" s="178"/>
      <c r="FI695" s="178"/>
      <c r="FJ695" s="178"/>
      <c r="FK695" s="178"/>
      <c r="FL695" s="178"/>
      <c r="FM695" s="178"/>
      <c r="FN695" s="178"/>
      <c r="FO695" s="178"/>
      <c r="FP695" s="178"/>
      <c r="FQ695" s="178"/>
      <c r="FR695" s="178"/>
      <c r="FS695" s="178"/>
      <c r="FT695" s="178"/>
      <c r="FU695" s="178"/>
      <c r="FV695" s="178"/>
      <c r="FW695" s="178"/>
      <c r="FX695" s="178"/>
      <c r="FY695" s="178"/>
      <c r="FZ695" s="178"/>
      <c r="GA695" s="178"/>
      <c r="GB695" s="178"/>
      <c r="GC695" s="178"/>
      <c r="GD695" s="178"/>
      <c r="GE695" s="178"/>
      <c r="GF695" s="178"/>
      <c r="GG695" s="178"/>
      <c r="GH695" s="178"/>
      <c r="GI695" s="178"/>
      <c r="GJ695" s="178"/>
      <c r="GK695" s="178"/>
      <c r="GL695" s="178"/>
      <c r="GM695" s="178"/>
      <c r="GN695" s="178"/>
      <c r="GO695" s="178"/>
      <c r="GP695" s="178"/>
      <c r="GQ695" s="178"/>
      <c r="GR695" s="178"/>
      <c r="GS695" s="178"/>
      <c r="GT695" s="178"/>
      <c r="GU695" s="178"/>
      <c r="GV695" s="178"/>
      <c r="GW695" s="178"/>
      <c r="GX695" s="178"/>
      <c r="GY695" s="178"/>
      <c r="GZ695" s="178"/>
      <c r="HA695" s="178"/>
      <c r="HB695" s="178"/>
      <c r="HC695" s="178"/>
      <c r="HD695" s="178"/>
      <c r="HE695" s="178"/>
      <c r="HF695" s="178"/>
      <c r="HG695" s="178"/>
      <c r="HH695" s="178"/>
      <c r="HI695" s="178"/>
      <c r="HJ695" s="178"/>
      <c r="HK695" s="178"/>
      <c r="HL695" s="178"/>
      <c r="HM695" s="178"/>
      <c r="HN695" s="178"/>
      <c r="HO695" s="178"/>
      <c r="HP695" s="178"/>
      <c r="HQ695" s="178"/>
      <c r="HR695" s="178"/>
      <c r="HS695" s="178"/>
      <c r="HT695" s="178"/>
      <c r="HU695" s="178"/>
      <c r="HV695" s="178"/>
      <c r="HW695" s="178"/>
      <c r="HX695" s="178"/>
      <c r="HY695" s="178"/>
      <c r="HZ695" s="178"/>
      <c r="IA695" s="178"/>
      <c r="IB695" s="178"/>
      <c r="IC695" s="178"/>
      <c r="ID695" s="178"/>
      <c r="IE695" s="178"/>
      <c r="IF695" s="178"/>
      <c r="IG695" s="178"/>
      <c r="IH695" s="178"/>
      <c r="II695" s="178"/>
      <c r="IJ695" s="178"/>
      <c r="IK695" s="178"/>
      <c r="XEC695" s="106"/>
      <c r="XED695" s="17"/>
      <c r="XEE695" s="92"/>
      <c r="XEF695" s="144"/>
      <c r="XEG695" s="106"/>
      <c r="XEH695" s="89"/>
      <c r="XEI695" s="89"/>
      <c r="XEJ695" s="89"/>
      <c r="XEK695" s="89"/>
      <c r="XEL695" s="158"/>
      <c r="XEM695" s="179"/>
      <c r="XEN695" s="180"/>
      <c r="XEO695" s="180"/>
      <c r="XEP695" s="39"/>
      <c r="XEQ695" s="164"/>
      <c r="XER695" s="17"/>
      <c r="XES695" s="17"/>
      <c r="XET695" s="5"/>
      <c r="XEU695" s="146"/>
    </row>
    <row r="696" spans="1:245 16357:16375" s="62" customFormat="1" ht="90" hidden="1" customHeight="1" x14ac:dyDescent="0.3">
      <c r="A696" s="73" t="s">
        <v>3885</v>
      </c>
      <c r="B696" s="17" t="s">
        <v>3888</v>
      </c>
      <c r="C696" s="100">
        <v>44432</v>
      </c>
      <c r="D696" s="92" t="s">
        <v>4287</v>
      </c>
      <c r="E696" s="106" t="s">
        <v>1021</v>
      </c>
      <c r="F696" s="5" t="s">
        <v>8249</v>
      </c>
      <c r="G696" s="151" t="s">
        <v>3872</v>
      </c>
      <c r="H696" s="151" t="s">
        <v>3873</v>
      </c>
      <c r="I696" s="151" t="s">
        <v>3874</v>
      </c>
      <c r="J696" s="58" t="s">
        <v>3875</v>
      </c>
      <c r="K696" s="31">
        <v>1</v>
      </c>
      <c r="L696" s="315">
        <v>44460</v>
      </c>
      <c r="M696" s="318">
        <v>44682</v>
      </c>
      <c r="N696" s="39">
        <f t="shared" si="25"/>
        <v>32</v>
      </c>
      <c r="O696" s="148">
        <v>1</v>
      </c>
      <c r="P696" s="17" t="s">
        <v>48</v>
      </c>
      <c r="Q696" s="34"/>
      <c r="R696" s="5" t="s">
        <v>8250</v>
      </c>
      <c r="S696" s="146">
        <f t="shared" si="24"/>
        <v>221</v>
      </c>
      <c r="T696" s="91"/>
      <c r="U696" s="91"/>
      <c r="V696" s="91"/>
      <c r="W696" s="91"/>
      <c r="X696" s="91"/>
      <c r="Y696" s="91"/>
      <c r="Z696" s="91"/>
      <c r="AA696" s="61"/>
      <c r="AB696" s="61"/>
      <c r="AC696" s="61"/>
      <c r="AD696" s="61"/>
      <c r="AE696" s="61"/>
      <c r="AF696" s="61"/>
      <c r="AG696" s="61"/>
      <c r="AH696" s="61"/>
      <c r="AI696" s="61"/>
      <c r="AJ696" s="61"/>
      <c r="AK696" s="61"/>
      <c r="AL696" s="61" t="s">
        <v>1153</v>
      </c>
      <c r="AM696" s="61" t="s">
        <v>1153</v>
      </c>
      <c r="AN696" s="61" t="s">
        <v>1153</v>
      </c>
      <c r="AO696" s="8" t="s">
        <v>8242</v>
      </c>
      <c r="AP696" s="44" t="s">
        <v>4266</v>
      </c>
      <c r="AQ696" s="8" t="s">
        <v>8251</v>
      </c>
      <c r="AR696" s="8" t="s">
        <v>4302</v>
      </c>
      <c r="AS696" s="8" t="s">
        <v>8252</v>
      </c>
      <c r="AT696" s="5" t="s">
        <v>4933</v>
      </c>
      <c r="AU696" s="8" t="s">
        <v>8253</v>
      </c>
      <c r="AV696" s="5" t="s">
        <v>1153</v>
      </c>
      <c r="AW696" s="5" t="s">
        <v>5095</v>
      </c>
      <c r="AX696" s="5" t="s">
        <v>1153</v>
      </c>
      <c r="AY696" s="5" t="s">
        <v>5095</v>
      </c>
      <c r="AZ696" s="5" t="s">
        <v>1153</v>
      </c>
      <c r="BA696" s="5" t="s">
        <v>5095</v>
      </c>
      <c r="BB696" s="109" t="s">
        <v>781</v>
      </c>
      <c r="BC696" s="100">
        <v>44767</v>
      </c>
      <c r="BD696" s="33" t="s">
        <v>903</v>
      </c>
      <c r="BE696" s="104"/>
      <c r="BF696" s="61"/>
      <c r="BG696" s="61"/>
      <c r="BH696" s="61"/>
      <c r="BI696" s="61"/>
      <c r="BJ696" s="8" t="s">
        <v>956</v>
      </c>
      <c r="BK696" s="104"/>
      <c r="BL696" s="104"/>
      <c r="BN696" s="91" t="s">
        <v>5193</v>
      </c>
      <c r="BO696" s="8" t="s">
        <v>5367</v>
      </c>
      <c r="BP696" s="17" t="s">
        <v>5371</v>
      </c>
      <c r="BQ696" s="91"/>
    </row>
    <row r="697" spans="1:245 16357:16375" s="62" customFormat="1" ht="90" hidden="1" customHeight="1" x14ac:dyDescent="0.3">
      <c r="A697" s="73" t="s">
        <v>3886</v>
      </c>
      <c r="B697" s="17" t="s">
        <v>3888</v>
      </c>
      <c r="C697" s="100">
        <v>44432</v>
      </c>
      <c r="D697" s="92" t="s">
        <v>4287</v>
      </c>
      <c r="E697" s="106" t="s">
        <v>1037</v>
      </c>
      <c r="F697" s="5" t="s">
        <v>8254</v>
      </c>
      <c r="G697" s="151" t="s">
        <v>3876</v>
      </c>
      <c r="H697" s="151" t="s">
        <v>3877</v>
      </c>
      <c r="I697" s="151" t="s">
        <v>3877</v>
      </c>
      <c r="J697" s="58" t="s">
        <v>3878</v>
      </c>
      <c r="K697" s="239">
        <v>1</v>
      </c>
      <c r="L697" s="315">
        <v>44460</v>
      </c>
      <c r="M697" s="315">
        <v>44742</v>
      </c>
      <c r="N697" s="39">
        <f t="shared" si="25"/>
        <v>41</v>
      </c>
      <c r="O697" s="186">
        <v>1</v>
      </c>
      <c r="P697" s="17" t="s">
        <v>48</v>
      </c>
      <c r="Q697" s="240"/>
      <c r="R697" s="5" t="s">
        <v>8255</v>
      </c>
      <c r="S697" s="146">
        <f t="shared" si="24"/>
        <v>156</v>
      </c>
      <c r="T697" s="91"/>
      <c r="U697" s="91"/>
      <c r="V697" s="91"/>
      <c r="W697" s="91"/>
      <c r="X697" s="91"/>
      <c r="Y697" s="91"/>
      <c r="Z697" s="91"/>
      <c r="AA697" s="61"/>
      <c r="AB697" s="61"/>
      <c r="AC697" s="61"/>
      <c r="AD697" s="61"/>
      <c r="AE697" s="61"/>
      <c r="AF697" s="61"/>
      <c r="AG697" s="61"/>
      <c r="AH697" s="61"/>
      <c r="AI697" s="61"/>
      <c r="AJ697" s="61"/>
      <c r="AK697" s="61"/>
      <c r="AL697" s="61" t="s">
        <v>1153</v>
      </c>
      <c r="AM697" s="61" t="s">
        <v>1153</v>
      </c>
      <c r="AN697" s="61" t="s">
        <v>1153</v>
      </c>
      <c r="AO697" s="8" t="s">
        <v>8242</v>
      </c>
      <c r="AP697" s="8" t="s">
        <v>4267</v>
      </c>
      <c r="AQ697" s="8" t="s">
        <v>8256</v>
      </c>
      <c r="AR697" s="8" t="s">
        <v>4303</v>
      </c>
      <c r="AS697" s="8" t="s">
        <v>8257</v>
      </c>
      <c r="AT697" s="44" t="s">
        <v>4934</v>
      </c>
      <c r="AU697" s="8" t="s">
        <v>8258</v>
      </c>
      <c r="AV697" s="5" t="s">
        <v>1153</v>
      </c>
      <c r="AW697" s="5" t="s">
        <v>5095</v>
      </c>
      <c r="AX697" s="5" t="s">
        <v>1153</v>
      </c>
      <c r="AY697" s="5" t="s">
        <v>5095</v>
      </c>
      <c r="AZ697" s="5" t="s">
        <v>1153</v>
      </c>
      <c r="BA697" s="5" t="s">
        <v>5095</v>
      </c>
      <c r="BB697" s="109" t="s">
        <v>781</v>
      </c>
      <c r="BC697" s="100">
        <v>44768</v>
      </c>
      <c r="BD697" s="33" t="s">
        <v>903</v>
      </c>
      <c r="BE697" s="104"/>
      <c r="BF697" s="61"/>
      <c r="BG697" s="61"/>
      <c r="BH697" s="61"/>
      <c r="BI697" s="61"/>
      <c r="BJ697" s="8" t="s">
        <v>956</v>
      </c>
      <c r="BK697" s="104"/>
      <c r="BL697" s="104"/>
      <c r="BN697" s="91" t="s">
        <v>5193</v>
      </c>
      <c r="BO697" s="8" t="s">
        <v>5367</v>
      </c>
      <c r="BP697" s="17" t="s">
        <v>5372</v>
      </c>
      <c r="BQ697" s="91"/>
    </row>
    <row r="698" spans="1:245 16357:16375" s="62" customFormat="1" ht="90" hidden="1" customHeight="1" x14ac:dyDescent="0.3">
      <c r="A698" s="36" t="s">
        <v>3887</v>
      </c>
      <c r="B698" s="35" t="s">
        <v>3888</v>
      </c>
      <c r="C698" s="47">
        <v>44432</v>
      </c>
      <c r="D698" s="34" t="s">
        <v>4287</v>
      </c>
      <c r="E698" s="32" t="s">
        <v>1027</v>
      </c>
      <c r="F698" s="86" t="s">
        <v>4284</v>
      </c>
      <c r="G698" s="35" t="s">
        <v>3879</v>
      </c>
      <c r="H698" s="35" t="s">
        <v>9177</v>
      </c>
      <c r="I698" s="35" t="s">
        <v>3880</v>
      </c>
      <c r="J698" s="35" t="s">
        <v>3881</v>
      </c>
      <c r="K698" s="33">
        <v>1</v>
      </c>
      <c r="L698" s="308">
        <v>44460</v>
      </c>
      <c r="M698" s="308">
        <v>44652</v>
      </c>
      <c r="N698" s="39">
        <f t="shared" si="25"/>
        <v>28</v>
      </c>
      <c r="O698" s="148">
        <v>1</v>
      </c>
      <c r="P698" s="17" t="s">
        <v>48</v>
      </c>
      <c r="Q698" s="6"/>
      <c r="R698" s="5" t="s">
        <v>8259</v>
      </c>
      <c r="S698" s="146">
        <f t="shared" si="24"/>
        <v>235</v>
      </c>
      <c r="T698" s="91"/>
      <c r="U698" s="91"/>
      <c r="V698" s="91"/>
      <c r="W698" s="91"/>
      <c r="X698" s="91"/>
      <c r="Y698" s="91"/>
      <c r="Z698" s="91"/>
      <c r="AA698" s="61"/>
      <c r="AB698" s="61"/>
      <c r="AC698" s="61"/>
      <c r="AD698" s="61"/>
      <c r="AE698" s="61"/>
      <c r="AF698" s="61"/>
      <c r="AG698" s="61"/>
      <c r="AH698" s="61"/>
      <c r="AI698" s="61"/>
      <c r="AJ698" s="61"/>
      <c r="AK698" s="61"/>
      <c r="AL698" s="61" t="s">
        <v>1153</v>
      </c>
      <c r="AM698" s="61" t="s">
        <v>1153</v>
      </c>
      <c r="AN698" s="61" t="s">
        <v>1153</v>
      </c>
      <c r="AO698" s="8" t="s">
        <v>8242</v>
      </c>
      <c r="AP698" s="44" t="s">
        <v>9082</v>
      </c>
      <c r="AQ698" s="8" t="s">
        <v>8260</v>
      </c>
      <c r="AR698" s="8" t="s">
        <v>4304</v>
      </c>
      <c r="AS698" s="8" t="s">
        <v>8261</v>
      </c>
      <c r="AT698" s="5" t="s">
        <v>1153</v>
      </c>
      <c r="AU698" s="5" t="s">
        <v>4802</v>
      </c>
      <c r="AV698" s="5" t="s">
        <v>1153</v>
      </c>
      <c r="AW698" s="5" t="s">
        <v>4802</v>
      </c>
      <c r="AX698" s="5" t="s">
        <v>1153</v>
      </c>
      <c r="AY698" s="5" t="s">
        <v>4802</v>
      </c>
      <c r="AZ698" s="5" t="s">
        <v>1153</v>
      </c>
      <c r="BA698" s="5" t="s">
        <v>4802</v>
      </c>
      <c r="BB698" s="109" t="s">
        <v>3062</v>
      </c>
      <c r="BC698" s="100">
        <v>44662</v>
      </c>
      <c r="BD698" s="33" t="s">
        <v>903</v>
      </c>
      <c r="BE698" s="104"/>
      <c r="BF698" s="61"/>
      <c r="BG698" s="61"/>
      <c r="BH698" s="61"/>
      <c r="BI698" s="61"/>
      <c r="BJ698" s="8" t="s">
        <v>956</v>
      </c>
      <c r="BK698" s="104"/>
      <c r="BL698" s="104"/>
      <c r="BN698" s="91" t="s">
        <v>5193</v>
      </c>
      <c r="BO698" s="8" t="s">
        <v>5367</v>
      </c>
      <c r="BP698" s="17" t="s">
        <v>5373</v>
      </c>
      <c r="BQ698" s="91"/>
    </row>
    <row r="699" spans="1:245 16357:16375" s="62" customFormat="1" ht="90" hidden="1" customHeight="1" x14ac:dyDescent="0.3">
      <c r="A699" s="36" t="s">
        <v>3949</v>
      </c>
      <c r="B699" s="35" t="s">
        <v>3985</v>
      </c>
      <c r="C699" s="47">
        <v>44439</v>
      </c>
      <c r="D699" s="47" t="s">
        <v>4287</v>
      </c>
      <c r="E699" s="36" t="s">
        <v>1020</v>
      </c>
      <c r="F699" s="35" t="s">
        <v>8262</v>
      </c>
      <c r="G699" s="49" t="s">
        <v>3893</v>
      </c>
      <c r="H699" s="49" t="s">
        <v>3894</v>
      </c>
      <c r="I699" s="49" t="s">
        <v>9178</v>
      </c>
      <c r="J699" s="49" t="s">
        <v>207</v>
      </c>
      <c r="K699" s="170">
        <v>1</v>
      </c>
      <c r="L699" s="309">
        <v>44499</v>
      </c>
      <c r="M699" s="309">
        <v>44652</v>
      </c>
      <c r="N699" s="39">
        <f t="shared" si="25"/>
        <v>22</v>
      </c>
      <c r="O699" s="148">
        <v>1</v>
      </c>
      <c r="P699" s="233" t="s">
        <v>44</v>
      </c>
      <c r="Q699" s="242"/>
      <c r="R699" s="5" t="s">
        <v>8263</v>
      </c>
      <c r="S699" s="146">
        <f t="shared" si="24"/>
        <v>219</v>
      </c>
      <c r="T699" s="91"/>
      <c r="U699" s="91"/>
      <c r="V699" s="91"/>
      <c r="W699" s="91"/>
      <c r="X699" s="91"/>
      <c r="Y699" s="91"/>
      <c r="Z699" s="91"/>
      <c r="AA699" s="61"/>
      <c r="AB699" s="61"/>
      <c r="AC699" s="61"/>
      <c r="AD699" s="61"/>
      <c r="AE699" s="61"/>
      <c r="AF699" s="61"/>
      <c r="AG699" s="61"/>
      <c r="AH699" s="61"/>
      <c r="AI699" s="61"/>
      <c r="AJ699" s="61"/>
      <c r="AK699" s="61"/>
      <c r="AL699" s="61" t="s">
        <v>1153</v>
      </c>
      <c r="AM699" s="61" t="s">
        <v>1153</v>
      </c>
      <c r="AN699" s="61" t="s">
        <v>1153</v>
      </c>
      <c r="AO699" s="8" t="s">
        <v>8264</v>
      </c>
      <c r="AP699" s="8" t="s">
        <v>4244</v>
      </c>
      <c r="AQ699" s="5" t="s">
        <v>8265</v>
      </c>
      <c r="AR699" s="5" t="s">
        <v>1153</v>
      </c>
      <c r="AS699" s="5" t="s">
        <v>4278</v>
      </c>
      <c r="AT699" s="5" t="s">
        <v>1153</v>
      </c>
      <c r="AU699" s="5" t="s">
        <v>4278</v>
      </c>
      <c r="AV699" s="5" t="s">
        <v>1153</v>
      </c>
      <c r="AW699" s="5" t="s">
        <v>4278</v>
      </c>
      <c r="AX699" s="5" t="s">
        <v>1153</v>
      </c>
      <c r="AY699" s="5" t="s">
        <v>4278</v>
      </c>
      <c r="AZ699" s="5" t="s">
        <v>1153</v>
      </c>
      <c r="BA699" s="5" t="s">
        <v>4278</v>
      </c>
      <c r="BB699" s="109" t="s">
        <v>3062</v>
      </c>
      <c r="BC699" s="100">
        <v>44568</v>
      </c>
      <c r="BD699" s="33" t="s">
        <v>903</v>
      </c>
      <c r="BE699" s="104"/>
      <c r="BF699" s="61"/>
      <c r="BG699" s="61"/>
      <c r="BH699" s="61"/>
      <c r="BI699" s="61"/>
      <c r="BJ699" s="8" t="s">
        <v>956</v>
      </c>
      <c r="BK699" s="104"/>
      <c r="BL699" s="104"/>
      <c r="BN699" s="17" t="s">
        <v>5150</v>
      </c>
      <c r="BO699" s="91" t="s">
        <v>5374</v>
      </c>
      <c r="BP699" s="91"/>
      <c r="BQ699" s="91"/>
    </row>
    <row r="700" spans="1:245 16357:16375" s="62" customFormat="1" ht="90" hidden="1" customHeight="1" x14ac:dyDescent="0.3">
      <c r="A700" s="73" t="s">
        <v>3950</v>
      </c>
      <c r="B700" s="17" t="s">
        <v>3985</v>
      </c>
      <c r="C700" s="100">
        <v>44439</v>
      </c>
      <c r="D700" s="100" t="s">
        <v>4287</v>
      </c>
      <c r="E700" s="73" t="s">
        <v>1020</v>
      </c>
      <c r="F700" s="17" t="s">
        <v>8266</v>
      </c>
      <c r="G700" s="88" t="s">
        <v>3893</v>
      </c>
      <c r="H700" s="88" t="s">
        <v>3895</v>
      </c>
      <c r="I700" s="88" t="s">
        <v>3895</v>
      </c>
      <c r="J700" s="49" t="s">
        <v>3896</v>
      </c>
      <c r="K700" s="170">
        <v>1</v>
      </c>
      <c r="L700" s="309">
        <v>44484</v>
      </c>
      <c r="M700" s="309">
        <v>44910</v>
      </c>
      <c r="N700" s="39">
        <f t="shared" si="25"/>
        <v>9</v>
      </c>
      <c r="O700" s="148">
        <v>1</v>
      </c>
      <c r="P700" s="49" t="s">
        <v>44</v>
      </c>
      <c r="Q700" s="242" t="s">
        <v>3946</v>
      </c>
      <c r="R700" s="5" t="s">
        <v>8503</v>
      </c>
      <c r="S700" s="146">
        <f t="shared" si="24"/>
        <v>361</v>
      </c>
      <c r="T700" s="91" t="s">
        <v>937</v>
      </c>
      <c r="U700" s="91" t="s">
        <v>937</v>
      </c>
      <c r="V700" s="91" t="s">
        <v>937</v>
      </c>
      <c r="W700" s="91" t="s">
        <v>937</v>
      </c>
      <c r="X700" s="91" t="s">
        <v>937</v>
      </c>
      <c r="Y700" s="91" t="s">
        <v>937</v>
      </c>
      <c r="Z700" s="91" t="s">
        <v>937</v>
      </c>
      <c r="AA700" s="91" t="s">
        <v>937</v>
      </c>
      <c r="AB700" s="91" t="s">
        <v>937</v>
      </c>
      <c r="AC700" s="91" t="s">
        <v>937</v>
      </c>
      <c r="AD700" s="91" t="s">
        <v>937</v>
      </c>
      <c r="AE700" s="91" t="s">
        <v>937</v>
      </c>
      <c r="AF700" s="91" t="s">
        <v>937</v>
      </c>
      <c r="AG700" s="91" t="s">
        <v>937</v>
      </c>
      <c r="AH700" s="91" t="s">
        <v>937</v>
      </c>
      <c r="AI700" s="91" t="s">
        <v>937</v>
      </c>
      <c r="AJ700" s="91" t="s">
        <v>937</v>
      </c>
      <c r="AK700" s="91" t="s">
        <v>937</v>
      </c>
      <c r="AL700" s="91" t="s">
        <v>937</v>
      </c>
      <c r="AM700" s="61" t="s">
        <v>1153</v>
      </c>
      <c r="AN700" s="61" t="s">
        <v>1153</v>
      </c>
      <c r="AO700" s="8" t="s">
        <v>8264</v>
      </c>
      <c r="AP700" s="8" t="s">
        <v>9083</v>
      </c>
      <c r="AQ700" s="8" t="s">
        <v>8267</v>
      </c>
      <c r="AR700" s="17" t="s">
        <v>4317</v>
      </c>
      <c r="AS700" s="98" t="s">
        <v>8268</v>
      </c>
      <c r="AT700" s="81" t="s">
        <v>4955</v>
      </c>
      <c r="AU700" s="98" t="s">
        <v>8269</v>
      </c>
      <c r="AV700" s="98" t="s">
        <v>9084</v>
      </c>
      <c r="AW700" s="98" t="s">
        <v>8270</v>
      </c>
      <c r="AX700" s="149" t="s">
        <v>9085</v>
      </c>
      <c r="AY700" s="98" t="s">
        <v>8505</v>
      </c>
      <c r="AZ700" s="89" t="s">
        <v>937</v>
      </c>
      <c r="BA700" s="89" t="s">
        <v>9290</v>
      </c>
      <c r="BB700" s="33" t="s">
        <v>781</v>
      </c>
      <c r="BC700" s="100">
        <v>44946</v>
      </c>
      <c r="BD700" s="33" t="s">
        <v>903</v>
      </c>
      <c r="BE700" s="104"/>
      <c r="BF700" s="61"/>
      <c r="BG700" s="61"/>
      <c r="BH700" s="61"/>
      <c r="BI700" s="61"/>
      <c r="BJ700" s="8" t="s">
        <v>956</v>
      </c>
      <c r="BK700" s="104"/>
      <c r="BL700" s="104"/>
      <c r="BN700" s="17" t="s">
        <v>5150</v>
      </c>
      <c r="BO700" s="91" t="s">
        <v>5374</v>
      </c>
      <c r="BP700" s="91"/>
      <c r="BQ700" s="91"/>
    </row>
    <row r="701" spans="1:245 16357:16375" s="62" customFormat="1" ht="90" hidden="1" customHeight="1" x14ac:dyDescent="0.3">
      <c r="A701" s="36" t="s">
        <v>3951</v>
      </c>
      <c r="B701" s="35" t="s">
        <v>3985</v>
      </c>
      <c r="C701" s="47">
        <v>44439</v>
      </c>
      <c r="D701" s="47" t="s">
        <v>4287</v>
      </c>
      <c r="E701" s="54" t="s">
        <v>1020</v>
      </c>
      <c r="F701" s="35" t="s">
        <v>8262</v>
      </c>
      <c r="G701" s="49" t="s">
        <v>3893</v>
      </c>
      <c r="H701" s="49" t="s">
        <v>9179</v>
      </c>
      <c r="I701" s="35" t="s">
        <v>3897</v>
      </c>
      <c r="J701" s="35" t="s">
        <v>3898</v>
      </c>
      <c r="K701" s="33">
        <v>1</v>
      </c>
      <c r="L701" s="309">
        <v>44515</v>
      </c>
      <c r="M701" s="309">
        <v>44561</v>
      </c>
      <c r="N701" s="39">
        <f t="shared" si="25"/>
        <v>7</v>
      </c>
      <c r="O701" s="148">
        <v>1</v>
      </c>
      <c r="P701" s="49" t="s">
        <v>626</v>
      </c>
      <c r="Q701" s="58"/>
      <c r="R701" s="5" t="s">
        <v>8271</v>
      </c>
      <c r="S701" s="146">
        <f t="shared" si="24"/>
        <v>177</v>
      </c>
      <c r="T701" s="91"/>
      <c r="U701" s="91"/>
      <c r="V701" s="91"/>
      <c r="W701" s="91"/>
      <c r="X701" s="91"/>
      <c r="Y701" s="91"/>
      <c r="Z701" s="91"/>
      <c r="AA701" s="61"/>
      <c r="AB701" s="61"/>
      <c r="AC701" s="61"/>
      <c r="AD701" s="61"/>
      <c r="AE701" s="61"/>
      <c r="AF701" s="61"/>
      <c r="AG701" s="61"/>
      <c r="AH701" s="61"/>
      <c r="AI701" s="61"/>
      <c r="AJ701" s="61"/>
      <c r="AK701" s="61"/>
      <c r="AL701" s="61" t="s">
        <v>1153</v>
      </c>
      <c r="AM701" s="61" t="s">
        <v>1153</v>
      </c>
      <c r="AN701" s="61" t="s">
        <v>1153</v>
      </c>
      <c r="AO701" s="8" t="s">
        <v>8264</v>
      </c>
      <c r="AP701" s="35" t="s">
        <v>4268</v>
      </c>
      <c r="AQ701" s="8" t="s">
        <v>8272</v>
      </c>
      <c r="AR701" s="5" t="s">
        <v>1153</v>
      </c>
      <c r="AS701" s="5" t="s">
        <v>4277</v>
      </c>
      <c r="AT701" s="5" t="s">
        <v>1153</v>
      </c>
      <c r="AU701" s="5" t="s">
        <v>4277</v>
      </c>
      <c r="AV701" s="5" t="s">
        <v>1153</v>
      </c>
      <c r="AW701" s="5" t="s">
        <v>4277</v>
      </c>
      <c r="AX701" s="5" t="s">
        <v>1153</v>
      </c>
      <c r="AY701" s="5" t="s">
        <v>4277</v>
      </c>
      <c r="AZ701" s="5" t="s">
        <v>1153</v>
      </c>
      <c r="BA701" s="5" t="s">
        <v>4277</v>
      </c>
      <c r="BB701" s="109" t="s">
        <v>781</v>
      </c>
      <c r="BC701" s="100">
        <v>44581</v>
      </c>
      <c r="BD701" s="33" t="s">
        <v>903</v>
      </c>
      <c r="BE701" s="104"/>
      <c r="BF701" s="61"/>
      <c r="BG701" s="61"/>
      <c r="BH701" s="61"/>
      <c r="BI701" s="61"/>
      <c r="BJ701" s="8" t="s">
        <v>956</v>
      </c>
      <c r="BK701" s="104"/>
      <c r="BL701" s="104"/>
      <c r="BN701" s="17" t="s">
        <v>5150</v>
      </c>
      <c r="BO701" s="91" t="s">
        <v>5374</v>
      </c>
      <c r="BP701" s="91"/>
      <c r="BQ701" s="91"/>
    </row>
    <row r="702" spans="1:245 16357:16375" s="62" customFormat="1" ht="90" hidden="1" customHeight="1" x14ac:dyDescent="0.3">
      <c r="A702" s="36" t="s">
        <v>3952</v>
      </c>
      <c r="B702" s="35" t="s">
        <v>3985</v>
      </c>
      <c r="C702" s="47">
        <v>44439</v>
      </c>
      <c r="D702" s="47" t="s">
        <v>4287</v>
      </c>
      <c r="E702" s="54" t="s">
        <v>1108</v>
      </c>
      <c r="F702" s="243" t="s">
        <v>8273</v>
      </c>
      <c r="G702" s="244" t="s">
        <v>9180</v>
      </c>
      <c r="H702" s="244" t="s">
        <v>3899</v>
      </c>
      <c r="I702" s="244" t="s">
        <v>3900</v>
      </c>
      <c r="J702" s="244" t="s">
        <v>3901</v>
      </c>
      <c r="K702" s="272">
        <v>1</v>
      </c>
      <c r="L702" s="308">
        <v>44481</v>
      </c>
      <c r="M702" s="308">
        <v>44561</v>
      </c>
      <c r="N702" s="39">
        <f t="shared" si="25"/>
        <v>12</v>
      </c>
      <c r="O702" s="148">
        <v>1</v>
      </c>
      <c r="P702" s="244" t="s">
        <v>60</v>
      </c>
      <c r="Q702" s="245"/>
      <c r="R702" s="5" t="s">
        <v>8274</v>
      </c>
      <c r="S702" s="146">
        <f t="shared" si="24"/>
        <v>286</v>
      </c>
      <c r="T702" s="91"/>
      <c r="U702" s="91"/>
      <c r="V702" s="91"/>
      <c r="W702" s="91"/>
      <c r="X702" s="91"/>
      <c r="Y702" s="91"/>
      <c r="Z702" s="91"/>
      <c r="AA702" s="61"/>
      <c r="AB702" s="61"/>
      <c r="AC702" s="61"/>
      <c r="AD702" s="61"/>
      <c r="AE702" s="61"/>
      <c r="AF702" s="61"/>
      <c r="AG702" s="61"/>
      <c r="AH702" s="61"/>
      <c r="AI702" s="61"/>
      <c r="AJ702" s="61"/>
      <c r="AK702" s="61"/>
      <c r="AL702" s="61" t="s">
        <v>1153</v>
      </c>
      <c r="AM702" s="61" t="s">
        <v>1153</v>
      </c>
      <c r="AN702" s="61" t="s">
        <v>1153</v>
      </c>
      <c r="AO702" s="8" t="s">
        <v>8264</v>
      </c>
      <c r="AP702" s="5" t="s">
        <v>4197</v>
      </c>
      <c r="AQ702" s="8" t="s">
        <v>8275</v>
      </c>
      <c r="AR702" s="5" t="s">
        <v>1153</v>
      </c>
      <c r="AS702" s="5" t="s">
        <v>4277</v>
      </c>
      <c r="AT702" s="5" t="s">
        <v>1153</v>
      </c>
      <c r="AU702" s="5" t="s">
        <v>4277</v>
      </c>
      <c r="AV702" s="5" t="s">
        <v>1153</v>
      </c>
      <c r="AW702" s="5" t="s">
        <v>4277</v>
      </c>
      <c r="AX702" s="5" t="s">
        <v>1153</v>
      </c>
      <c r="AY702" s="5" t="s">
        <v>4277</v>
      </c>
      <c r="AZ702" s="5" t="s">
        <v>1153</v>
      </c>
      <c r="BA702" s="5" t="s">
        <v>4277</v>
      </c>
      <c r="BB702" s="109" t="s">
        <v>781</v>
      </c>
      <c r="BC702" s="100">
        <v>44574</v>
      </c>
      <c r="BD702" s="33" t="s">
        <v>903</v>
      </c>
      <c r="BE702" s="104"/>
      <c r="BF702" s="61"/>
      <c r="BG702" s="61"/>
      <c r="BH702" s="61"/>
      <c r="BI702" s="61"/>
      <c r="BJ702" s="8" t="s">
        <v>956</v>
      </c>
      <c r="BK702" s="104"/>
      <c r="BL702" s="104"/>
      <c r="BN702" s="17" t="s">
        <v>5150</v>
      </c>
      <c r="BO702" s="17" t="s">
        <v>5375</v>
      </c>
      <c r="BP702" s="17" t="s">
        <v>5376</v>
      </c>
      <c r="BQ702" s="17" t="s">
        <v>5377</v>
      </c>
    </row>
    <row r="703" spans="1:245 16357:16375" s="62" customFormat="1" ht="90" hidden="1" customHeight="1" x14ac:dyDescent="0.3">
      <c r="A703" s="36" t="s">
        <v>3953</v>
      </c>
      <c r="B703" s="35" t="s">
        <v>3985</v>
      </c>
      <c r="C703" s="47">
        <v>44439</v>
      </c>
      <c r="D703" s="47" t="s">
        <v>4287</v>
      </c>
      <c r="E703" s="54" t="s">
        <v>1108</v>
      </c>
      <c r="F703" s="243" t="s">
        <v>8273</v>
      </c>
      <c r="G703" s="244" t="s">
        <v>9180</v>
      </c>
      <c r="H703" s="244" t="s">
        <v>3899</v>
      </c>
      <c r="I703" s="17" t="s">
        <v>4329</v>
      </c>
      <c r="J703" s="35" t="s">
        <v>1245</v>
      </c>
      <c r="K703" s="33">
        <v>1</v>
      </c>
      <c r="L703" s="309">
        <v>44481</v>
      </c>
      <c r="M703" s="309">
        <v>44651</v>
      </c>
      <c r="N703" s="39">
        <f t="shared" si="25"/>
        <v>25</v>
      </c>
      <c r="O703" s="148">
        <v>1</v>
      </c>
      <c r="P703" s="244" t="s">
        <v>60</v>
      </c>
      <c r="Q703" s="245" t="s">
        <v>3947</v>
      </c>
      <c r="R703" s="5" t="s">
        <v>8276</v>
      </c>
      <c r="S703" s="146">
        <f t="shared" si="24"/>
        <v>262</v>
      </c>
      <c r="T703" s="91"/>
      <c r="U703" s="91"/>
      <c r="V703" s="91"/>
      <c r="W703" s="91"/>
      <c r="X703" s="91"/>
      <c r="Y703" s="91"/>
      <c r="Z703" s="91"/>
      <c r="AA703" s="61"/>
      <c r="AB703" s="61"/>
      <c r="AC703" s="61"/>
      <c r="AD703" s="61"/>
      <c r="AE703" s="61"/>
      <c r="AF703" s="61"/>
      <c r="AG703" s="61"/>
      <c r="AH703" s="61"/>
      <c r="AI703" s="61"/>
      <c r="AJ703" s="61"/>
      <c r="AK703" s="61"/>
      <c r="AL703" s="61" t="s">
        <v>1153</v>
      </c>
      <c r="AM703" s="61" t="s">
        <v>1153</v>
      </c>
      <c r="AN703" s="61" t="s">
        <v>1153</v>
      </c>
      <c r="AO703" s="8" t="s">
        <v>8264</v>
      </c>
      <c r="AP703" s="5" t="s">
        <v>9086</v>
      </c>
      <c r="AQ703" s="8" t="s">
        <v>8277</v>
      </c>
      <c r="AR703" s="8" t="s">
        <v>4305</v>
      </c>
      <c r="AS703" s="8" t="s">
        <v>8278</v>
      </c>
      <c r="AT703" s="5" t="s">
        <v>1153</v>
      </c>
      <c r="AU703" s="5" t="s">
        <v>4802</v>
      </c>
      <c r="AV703" s="5" t="s">
        <v>1153</v>
      </c>
      <c r="AW703" s="5" t="s">
        <v>4802</v>
      </c>
      <c r="AX703" s="5" t="s">
        <v>1153</v>
      </c>
      <c r="AY703" s="5" t="s">
        <v>4802</v>
      </c>
      <c r="AZ703" s="5" t="s">
        <v>1153</v>
      </c>
      <c r="BA703" s="5" t="s">
        <v>4802</v>
      </c>
      <c r="BB703" s="109" t="s">
        <v>781</v>
      </c>
      <c r="BC703" s="100">
        <v>44657</v>
      </c>
      <c r="BD703" s="33" t="s">
        <v>903</v>
      </c>
      <c r="BE703" s="104"/>
      <c r="BF703" s="61"/>
      <c r="BG703" s="61"/>
      <c r="BH703" s="61"/>
      <c r="BI703" s="61"/>
      <c r="BJ703" s="8" t="s">
        <v>956</v>
      </c>
      <c r="BK703" s="104"/>
      <c r="BL703" s="104"/>
      <c r="BN703" s="17" t="s">
        <v>5150</v>
      </c>
      <c r="BO703" s="17" t="s">
        <v>5375</v>
      </c>
      <c r="BP703" s="17" t="s">
        <v>5376</v>
      </c>
      <c r="BQ703" s="17" t="s">
        <v>5377</v>
      </c>
    </row>
    <row r="704" spans="1:245 16357:16375" s="62" customFormat="1" ht="90" hidden="1" customHeight="1" x14ac:dyDescent="0.3">
      <c r="A704" s="73" t="s">
        <v>3954</v>
      </c>
      <c r="B704" s="17" t="s">
        <v>3985</v>
      </c>
      <c r="C704" s="100">
        <v>44439</v>
      </c>
      <c r="D704" s="92" t="s">
        <v>4386</v>
      </c>
      <c r="E704" s="73" t="s">
        <v>1021</v>
      </c>
      <c r="F704" s="17" t="s">
        <v>8279</v>
      </c>
      <c r="G704" s="88" t="s">
        <v>3902</v>
      </c>
      <c r="H704" s="88" t="s">
        <v>3895</v>
      </c>
      <c r="I704" s="88" t="s">
        <v>3895</v>
      </c>
      <c r="J704" s="49" t="s">
        <v>3896</v>
      </c>
      <c r="K704" s="170">
        <v>1</v>
      </c>
      <c r="L704" s="308">
        <v>44484</v>
      </c>
      <c r="M704" s="308">
        <v>44910</v>
      </c>
      <c r="N704" s="39">
        <f t="shared" si="25"/>
        <v>9</v>
      </c>
      <c r="O704" s="148">
        <v>1</v>
      </c>
      <c r="P704" s="49" t="s">
        <v>44</v>
      </c>
      <c r="Q704" s="242" t="s">
        <v>3946</v>
      </c>
      <c r="R704" s="5" t="s">
        <v>8503</v>
      </c>
      <c r="S704" s="146">
        <f t="shared" si="24"/>
        <v>361</v>
      </c>
      <c r="T704" s="91" t="s">
        <v>937</v>
      </c>
      <c r="U704" s="91" t="s">
        <v>937</v>
      </c>
      <c r="V704" s="91" t="s">
        <v>937</v>
      </c>
      <c r="W704" s="91" t="s">
        <v>937</v>
      </c>
      <c r="X704" s="91" t="s">
        <v>937</v>
      </c>
      <c r="Y704" s="91" t="s">
        <v>937</v>
      </c>
      <c r="Z704" s="91" t="s">
        <v>937</v>
      </c>
      <c r="AA704" s="91" t="s">
        <v>937</v>
      </c>
      <c r="AB704" s="91" t="s">
        <v>937</v>
      </c>
      <c r="AC704" s="91" t="s">
        <v>937</v>
      </c>
      <c r="AD704" s="91" t="s">
        <v>937</v>
      </c>
      <c r="AE704" s="91" t="s">
        <v>937</v>
      </c>
      <c r="AF704" s="91" t="s">
        <v>937</v>
      </c>
      <c r="AG704" s="91" t="s">
        <v>937</v>
      </c>
      <c r="AH704" s="91" t="s">
        <v>937</v>
      </c>
      <c r="AI704" s="91" t="s">
        <v>937</v>
      </c>
      <c r="AJ704" s="91" t="s">
        <v>937</v>
      </c>
      <c r="AK704" s="91" t="s">
        <v>937</v>
      </c>
      <c r="AL704" s="91" t="s">
        <v>937</v>
      </c>
      <c r="AM704" s="61" t="s">
        <v>1153</v>
      </c>
      <c r="AN704" s="61" t="s">
        <v>1153</v>
      </c>
      <c r="AO704" s="8" t="s">
        <v>8264</v>
      </c>
      <c r="AP704" s="8" t="s">
        <v>9083</v>
      </c>
      <c r="AQ704" s="8" t="s">
        <v>8267</v>
      </c>
      <c r="AR704" s="17" t="s">
        <v>4317</v>
      </c>
      <c r="AS704" s="98" t="s">
        <v>8268</v>
      </c>
      <c r="AT704" s="81" t="s">
        <v>4955</v>
      </c>
      <c r="AU704" s="98" t="s">
        <v>8269</v>
      </c>
      <c r="AV704" s="98" t="s">
        <v>9084</v>
      </c>
      <c r="AW704" s="98" t="s">
        <v>8280</v>
      </c>
      <c r="AX704" s="149" t="s">
        <v>9085</v>
      </c>
      <c r="AY704" s="98" t="s">
        <v>8505</v>
      </c>
      <c r="AZ704" s="89" t="s">
        <v>937</v>
      </c>
      <c r="BA704" s="89" t="s">
        <v>9290</v>
      </c>
      <c r="BB704" s="33" t="s">
        <v>781</v>
      </c>
      <c r="BC704" s="100">
        <v>44946</v>
      </c>
      <c r="BD704" s="33" t="s">
        <v>903</v>
      </c>
      <c r="BE704" s="104"/>
      <c r="BF704" s="61"/>
      <c r="BG704" s="61"/>
      <c r="BH704" s="61"/>
      <c r="BI704" s="61"/>
      <c r="BJ704" s="8" t="s">
        <v>956</v>
      </c>
      <c r="BK704" s="104"/>
      <c r="BL704" s="104"/>
      <c r="BN704" s="17" t="s">
        <v>5150</v>
      </c>
      <c r="BO704" s="17" t="s">
        <v>5375</v>
      </c>
      <c r="BP704" s="17" t="s">
        <v>5376</v>
      </c>
      <c r="BQ704" s="17" t="s">
        <v>9087</v>
      </c>
    </row>
    <row r="705" spans="1:69" s="62" customFormat="1" ht="90" hidden="1" customHeight="1" x14ac:dyDescent="0.3">
      <c r="A705" s="73" t="s">
        <v>3955</v>
      </c>
      <c r="B705" s="17" t="s">
        <v>3985</v>
      </c>
      <c r="C705" s="100">
        <v>44439</v>
      </c>
      <c r="D705" s="92" t="s">
        <v>4386</v>
      </c>
      <c r="E705" s="73" t="s">
        <v>1021</v>
      </c>
      <c r="F705" s="17" t="s">
        <v>8279</v>
      </c>
      <c r="G705" s="88" t="s">
        <v>3902</v>
      </c>
      <c r="H705" s="88" t="s">
        <v>3903</v>
      </c>
      <c r="I705" s="88" t="s">
        <v>3904</v>
      </c>
      <c r="J705" s="49" t="s">
        <v>1970</v>
      </c>
      <c r="K705" s="170">
        <v>2</v>
      </c>
      <c r="L705" s="309">
        <v>44607</v>
      </c>
      <c r="M705" s="309">
        <v>45000</v>
      </c>
      <c r="N705" s="39">
        <f t="shared" si="25"/>
        <v>5</v>
      </c>
      <c r="O705" s="148">
        <v>2</v>
      </c>
      <c r="P705" s="49" t="s">
        <v>44</v>
      </c>
      <c r="Q705" s="242"/>
      <c r="R705" s="5" t="s">
        <v>8493</v>
      </c>
      <c r="S705" s="146">
        <f t="shared" si="24"/>
        <v>205</v>
      </c>
      <c r="T705" s="91" t="s">
        <v>937</v>
      </c>
      <c r="U705" s="91" t="s">
        <v>937</v>
      </c>
      <c r="V705" s="91" t="s">
        <v>937</v>
      </c>
      <c r="W705" s="91" t="s">
        <v>937</v>
      </c>
      <c r="X705" s="91" t="s">
        <v>937</v>
      </c>
      <c r="Y705" s="91" t="s">
        <v>937</v>
      </c>
      <c r="Z705" s="91" t="s">
        <v>937</v>
      </c>
      <c r="AA705" s="91" t="s">
        <v>937</v>
      </c>
      <c r="AB705" s="91" t="s">
        <v>937</v>
      </c>
      <c r="AC705" s="91" t="s">
        <v>937</v>
      </c>
      <c r="AD705" s="91" t="s">
        <v>937</v>
      </c>
      <c r="AE705" s="91" t="s">
        <v>937</v>
      </c>
      <c r="AF705" s="91" t="s">
        <v>937</v>
      </c>
      <c r="AG705" s="91" t="s">
        <v>937</v>
      </c>
      <c r="AH705" s="91" t="s">
        <v>937</v>
      </c>
      <c r="AI705" s="91" t="s">
        <v>937</v>
      </c>
      <c r="AJ705" s="91" t="s">
        <v>937</v>
      </c>
      <c r="AK705" s="91" t="s">
        <v>937</v>
      </c>
      <c r="AL705" s="91" t="s">
        <v>937</v>
      </c>
      <c r="AM705" s="61" t="s">
        <v>1153</v>
      </c>
      <c r="AN705" s="61" t="s">
        <v>1153</v>
      </c>
      <c r="AO705" s="8" t="s">
        <v>8264</v>
      </c>
      <c r="AP705" s="5" t="s">
        <v>4245</v>
      </c>
      <c r="AQ705" s="8" t="s">
        <v>8281</v>
      </c>
      <c r="AR705" s="17" t="s">
        <v>9088</v>
      </c>
      <c r="AS705" s="5" t="s">
        <v>8282</v>
      </c>
      <c r="AT705" s="116" t="s">
        <v>9089</v>
      </c>
      <c r="AU705" s="5" t="s">
        <v>8283</v>
      </c>
      <c r="AV705" s="5" t="s">
        <v>8284</v>
      </c>
      <c r="AW705" s="5" t="s">
        <v>8285</v>
      </c>
      <c r="AX705" s="149" t="s">
        <v>9090</v>
      </c>
      <c r="AY705" s="5" t="s">
        <v>9227</v>
      </c>
      <c r="AZ705" s="89" t="s">
        <v>937</v>
      </c>
      <c r="BA705" s="89" t="s">
        <v>9290</v>
      </c>
      <c r="BB705" s="109" t="s">
        <v>3062</v>
      </c>
      <c r="BC705" s="100">
        <v>44945</v>
      </c>
      <c r="BD705" s="33" t="s">
        <v>903</v>
      </c>
      <c r="BE705" s="104"/>
      <c r="BF705" s="61"/>
      <c r="BG705" s="61"/>
      <c r="BH705" s="61"/>
      <c r="BI705" s="61"/>
      <c r="BJ705" s="8" t="s">
        <v>956</v>
      </c>
      <c r="BK705" s="104"/>
      <c r="BL705" s="104"/>
      <c r="BN705" s="17" t="s">
        <v>5150</v>
      </c>
      <c r="BO705" s="17" t="s">
        <v>5375</v>
      </c>
      <c r="BP705" s="17" t="s">
        <v>5376</v>
      </c>
      <c r="BQ705" s="17" t="s">
        <v>9087</v>
      </c>
    </row>
    <row r="706" spans="1:69" s="62" customFormat="1" ht="90" hidden="1" customHeight="1" x14ac:dyDescent="0.3">
      <c r="A706" s="36" t="s">
        <v>3956</v>
      </c>
      <c r="B706" s="35" t="s">
        <v>3985</v>
      </c>
      <c r="C706" s="47">
        <v>44439</v>
      </c>
      <c r="D706" s="47" t="s">
        <v>4288</v>
      </c>
      <c r="E706" s="54" t="s">
        <v>1037</v>
      </c>
      <c r="F706" s="49" t="s">
        <v>8286</v>
      </c>
      <c r="G706" s="49" t="s">
        <v>3905</v>
      </c>
      <c r="H706" s="49" t="s">
        <v>3903</v>
      </c>
      <c r="I706" s="49" t="s">
        <v>3906</v>
      </c>
      <c r="J706" s="49" t="s">
        <v>484</v>
      </c>
      <c r="K706" s="170">
        <v>1</v>
      </c>
      <c r="L706" s="309">
        <v>44607</v>
      </c>
      <c r="M706" s="309">
        <v>44666</v>
      </c>
      <c r="N706" s="39">
        <f t="shared" si="25"/>
        <v>9</v>
      </c>
      <c r="O706" s="148">
        <v>1</v>
      </c>
      <c r="P706" s="49" t="s">
        <v>44</v>
      </c>
      <c r="Q706" s="242"/>
      <c r="R706" s="5" t="s">
        <v>8287</v>
      </c>
      <c r="S706" s="146">
        <f t="shared" si="24"/>
        <v>368</v>
      </c>
      <c r="T706" s="91"/>
      <c r="U706" s="91"/>
      <c r="V706" s="91"/>
      <c r="W706" s="91"/>
      <c r="X706" s="91"/>
      <c r="Y706" s="91"/>
      <c r="Z706" s="91"/>
      <c r="AA706" s="61"/>
      <c r="AB706" s="61"/>
      <c r="AC706" s="61"/>
      <c r="AD706" s="61"/>
      <c r="AE706" s="61"/>
      <c r="AF706" s="61"/>
      <c r="AG706" s="61"/>
      <c r="AH706" s="61"/>
      <c r="AI706" s="61"/>
      <c r="AJ706" s="61"/>
      <c r="AK706" s="61"/>
      <c r="AL706" s="61" t="s">
        <v>1153</v>
      </c>
      <c r="AM706" s="61" t="s">
        <v>1153</v>
      </c>
      <c r="AN706" s="61" t="s">
        <v>1153</v>
      </c>
      <c r="AO706" s="8" t="s">
        <v>8264</v>
      </c>
      <c r="AP706" s="5" t="s">
        <v>4246</v>
      </c>
      <c r="AQ706" s="8" t="s">
        <v>8288</v>
      </c>
      <c r="AR706" s="17" t="s">
        <v>4323</v>
      </c>
      <c r="AS706" s="5" t="s">
        <v>8289</v>
      </c>
      <c r="AT706" s="5" t="s">
        <v>1153</v>
      </c>
      <c r="AU706" s="5" t="s">
        <v>4802</v>
      </c>
      <c r="AV706" s="5" t="s">
        <v>1153</v>
      </c>
      <c r="AW706" s="5" t="s">
        <v>4802</v>
      </c>
      <c r="AX706" s="5" t="s">
        <v>1153</v>
      </c>
      <c r="AY706" s="5" t="s">
        <v>4802</v>
      </c>
      <c r="AZ706" s="5" t="s">
        <v>1153</v>
      </c>
      <c r="BA706" s="5" t="s">
        <v>4802</v>
      </c>
      <c r="BB706" s="109" t="s">
        <v>3062</v>
      </c>
      <c r="BC706" s="100">
        <v>44658</v>
      </c>
      <c r="BD706" s="33" t="s">
        <v>903</v>
      </c>
      <c r="BE706" s="104"/>
      <c r="BF706" s="61"/>
      <c r="BG706" s="61"/>
      <c r="BH706" s="61"/>
      <c r="BI706" s="61"/>
      <c r="BJ706" s="8" t="s">
        <v>956</v>
      </c>
      <c r="BK706" s="104"/>
      <c r="BL706" s="104"/>
      <c r="BN706" s="17" t="s">
        <v>5295</v>
      </c>
      <c r="BO706" s="17" t="s">
        <v>5378</v>
      </c>
      <c r="BP706" s="17" t="s">
        <v>5379</v>
      </c>
      <c r="BQ706" s="91"/>
    </row>
    <row r="707" spans="1:69" s="62" customFormat="1" ht="90" hidden="1" customHeight="1" x14ac:dyDescent="0.3">
      <c r="A707" s="36" t="s">
        <v>3957</v>
      </c>
      <c r="B707" s="35" t="s">
        <v>3985</v>
      </c>
      <c r="C707" s="47">
        <v>44439</v>
      </c>
      <c r="D707" s="47" t="s">
        <v>4288</v>
      </c>
      <c r="E707" s="36" t="s">
        <v>1037</v>
      </c>
      <c r="F707" s="35" t="s">
        <v>8286</v>
      </c>
      <c r="G707" s="35" t="s">
        <v>9181</v>
      </c>
      <c r="H707" s="35" t="s">
        <v>3940</v>
      </c>
      <c r="I707" s="35" t="s">
        <v>3907</v>
      </c>
      <c r="J707" s="35" t="s">
        <v>3908</v>
      </c>
      <c r="K707" s="33">
        <v>1</v>
      </c>
      <c r="L707" s="309">
        <v>44470</v>
      </c>
      <c r="M707" s="309">
        <v>44561</v>
      </c>
      <c r="N707" s="39">
        <f t="shared" si="25"/>
        <v>13</v>
      </c>
      <c r="O707" s="148">
        <v>1</v>
      </c>
      <c r="P707" s="35" t="s">
        <v>2195</v>
      </c>
      <c r="Q707" s="58" t="s">
        <v>112</v>
      </c>
      <c r="R707" s="5" t="s">
        <v>8290</v>
      </c>
      <c r="S707" s="146">
        <f t="shared" si="24"/>
        <v>186</v>
      </c>
      <c r="T707" s="91"/>
      <c r="U707" s="91"/>
      <c r="V707" s="91"/>
      <c r="W707" s="91"/>
      <c r="X707" s="91"/>
      <c r="Y707" s="91"/>
      <c r="Z707" s="91"/>
      <c r="AA707" s="61"/>
      <c r="AB707" s="61"/>
      <c r="AC707" s="61"/>
      <c r="AD707" s="61"/>
      <c r="AE707" s="61"/>
      <c r="AF707" s="61"/>
      <c r="AG707" s="61"/>
      <c r="AH707" s="61"/>
      <c r="AI707" s="61"/>
      <c r="AJ707" s="61"/>
      <c r="AK707" s="61"/>
      <c r="AL707" s="61" t="s">
        <v>1153</v>
      </c>
      <c r="AM707" s="61" t="s">
        <v>1153</v>
      </c>
      <c r="AN707" s="61" t="s">
        <v>1153</v>
      </c>
      <c r="AO707" s="8" t="s">
        <v>8264</v>
      </c>
      <c r="AP707" s="44" t="s">
        <v>4187</v>
      </c>
      <c r="AQ707" s="8" t="s">
        <v>8291</v>
      </c>
      <c r="AR707" s="5" t="s">
        <v>1153</v>
      </c>
      <c r="AS707" s="5" t="s">
        <v>4277</v>
      </c>
      <c r="AT707" s="5" t="s">
        <v>1153</v>
      </c>
      <c r="AU707" s="5" t="s">
        <v>4277</v>
      </c>
      <c r="AV707" s="5" t="s">
        <v>1153</v>
      </c>
      <c r="AW707" s="5" t="s">
        <v>4277</v>
      </c>
      <c r="AX707" s="5" t="s">
        <v>1153</v>
      </c>
      <c r="AY707" s="5" t="s">
        <v>4277</v>
      </c>
      <c r="AZ707" s="5" t="s">
        <v>1153</v>
      </c>
      <c r="BA707" s="5" t="s">
        <v>4277</v>
      </c>
      <c r="BB707" s="109" t="s">
        <v>781</v>
      </c>
      <c r="BC707" s="100">
        <v>44579</v>
      </c>
      <c r="BD707" s="33" t="s">
        <v>903</v>
      </c>
      <c r="BE707" s="104"/>
      <c r="BF707" s="61"/>
      <c r="BG707" s="61"/>
      <c r="BH707" s="61"/>
      <c r="BI707" s="61"/>
      <c r="BJ707" s="8" t="s">
        <v>956</v>
      </c>
      <c r="BK707" s="104"/>
      <c r="BL707" s="104"/>
      <c r="BN707" s="17" t="s">
        <v>5295</v>
      </c>
      <c r="BO707" s="17" t="s">
        <v>5378</v>
      </c>
      <c r="BP707" s="17" t="s">
        <v>5379</v>
      </c>
      <c r="BQ707" s="91"/>
    </row>
    <row r="708" spans="1:69" s="62" customFormat="1" ht="90" hidden="1" customHeight="1" x14ac:dyDescent="0.3">
      <c r="A708" s="36" t="s">
        <v>3958</v>
      </c>
      <c r="B708" s="35" t="s">
        <v>3985</v>
      </c>
      <c r="C708" s="47">
        <v>44439</v>
      </c>
      <c r="D708" s="47" t="s">
        <v>4288</v>
      </c>
      <c r="E708" s="36" t="s">
        <v>1037</v>
      </c>
      <c r="F708" s="35" t="s">
        <v>8292</v>
      </c>
      <c r="G708" s="35" t="s">
        <v>9181</v>
      </c>
      <c r="H708" s="35" t="s">
        <v>3909</v>
      </c>
      <c r="I708" s="35" t="s">
        <v>3910</v>
      </c>
      <c r="J708" s="35" t="s">
        <v>3911</v>
      </c>
      <c r="K708" s="33">
        <v>1</v>
      </c>
      <c r="L708" s="309">
        <v>44470</v>
      </c>
      <c r="M708" s="309">
        <v>44865</v>
      </c>
      <c r="N708" s="39">
        <f t="shared" si="25"/>
        <v>5</v>
      </c>
      <c r="O708" s="169">
        <v>0</v>
      </c>
      <c r="P708" s="35" t="s">
        <v>2195</v>
      </c>
      <c r="Q708" s="58" t="s">
        <v>112</v>
      </c>
      <c r="R708" s="5" t="s">
        <v>8293</v>
      </c>
      <c r="S708" s="146">
        <f t="shared" si="24"/>
        <v>179</v>
      </c>
      <c r="T708" s="91" t="s">
        <v>937</v>
      </c>
      <c r="U708" s="91" t="s">
        <v>937</v>
      </c>
      <c r="V708" s="91" t="s">
        <v>937</v>
      </c>
      <c r="W708" s="91" t="s">
        <v>937</v>
      </c>
      <c r="X708" s="91" t="s">
        <v>937</v>
      </c>
      <c r="Y708" s="91" t="s">
        <v>937</v>
      </c>
      <c r="Z708" s="91" t="s">
        <v>937</v>
      </c>
      <c r="AA708" s="91" t="s">
        <v>937</v>
      </c>
      <c r="AB708" s="91" t="s">
        <v>937</v>
      </c>
      <c r="AC708" s="91" t="s">
        <v>937</v>
      </c>
      <c r="AD708" s="91" t="s">
        <v>937</v>
      </c>
      <c r="AE708" s="91" t="s">
        <v>937</v>
      </c>
      <c r="AF708" s="91" t="s">
        <v>937</v>
      </c>
      <c r="AG708" s="91" t="s">
        <v>937</v>
      </c>
      <c r="AH708" s="91" t="s">
        <v>937</v>
      </c>
      <c r="AI708" s="91" t="s">
        <v>937</v>
      </c>
      <c r="AJ708" s="91" t="s">
        <v>937</v>
      </c>
      <c r="AK708" s="91" t="s">
        <v>937</v>
      </c>
      <c r="AL708" s="61" t="s">
        <v>1153</v>
      </c>
      <c r="AM708" s="61" t="s">
        <v>1153</v>
      </c>
      <c r="AN708" s="61" t="s">
        <v>1153</v>
      </c>
      <c r="AO708" s="8" t="s">
        <v>8264</v>
      </c>
      <c r="AP708" s="44" t="s">
        <v>4188</v>
      </c>
      <c r="AQ708" s="8" t="s">
        <v>8294</v>
      </c>
      <c r="AR708" s="8" t="s">
        <v>9091</v>
      </c>
      <c r="AS708" s="5" t="s">
        <v>8295</v>
      </c>
      <c r="AT708" s="93" t="s">
        <v>1153</v>
      </c>
      <c r="AU708" s="93" t="s">
        <v>4803</v>
      </c>
      <c r="AV708" s="93" t="s">
        <v>1153</v>
      </c>
      <c r="AW708" s="93" t="s">
        <v>4803</v>
      </c>
      <c r="AX708" s="93" t="s">
        <v>1153</v>
      </c>
      <c r="AY708" s="93" t="s">
        <v>4803</v>
      </c>
      <c r="AZ708" s="93" t="s">
        <v>1153</v>
      </c>
      <c r="BA708" s="93" t="s">
        <v>4803</v>
      </c>
      <c r="BB708" s="109" t="s">
        <v>1328</v>
      </c>
      <c r="BC708" s="100">
        <v>44677</v>
      </c>
      <c r="BD708" s="33" t="s">
        <v>1808</v>
      </c>
      <c r="BE708" s="100">
        <v>44677</v>
      </c>
      <c r="BF708" s="65" t="s">
        <v>4360</v>
      </c>
      <c r="BG708" s="96" t="s">
        <v>1153</v>
      </c>
      <c r="BH708" s="8" t="s">
        <v>9247</v>
      </c>
      <c r="BI708" s="96" t="s">
        <v>9258</v>
      </c>
      <c r="BJ708" s="44" t="s">
        <v>4368</v>
      </c>
      <c r="BK708" s="104" t="s">
        <v>1153</v>
      </c>
      <c r="BL708" s="104" t="s">
        <v>3958</v>
      </c>
      <c r="BN708" s="17" t="s">
        <v>5295</v>
      </c>
      <c r="BO708" s="17" t="s">
        <v>5378</v>
      </c>
      <c r="BP708" s="17" t="s">
        <v>5379</v>
      </c>
      <c r="BQ708" s="91"/>
    </row>
    <row r="709" spans="1:69" s="62" customFormat="1" ht="90" hidden="1" customHeight="1" x14ac:dyDescent="0.3">
      <c r="A709" s="73" t="s">
        <v>3958</v>
      </c>
      <c r="B709" s="17" t="s">
        <v>3985</v>
      </c>
      <c r="C709" s="100">
        <v>44439</v>
      </c>
      <c r="D709" s="100" t="s">
        <v>4288</v>
      </c>
      <c r="E709" s="73" t="s">
        <v>1037</v>
      </c>
      <c r="F709" s="17" t="s">
        <v>8296</v>
      </c>
      <c r="G709" s="17" t="s">
        <v>9181</v>
      </c>
      <c r="H709" s="17" t="s">
        <v>3909</v>
      </c>
      <c r="I709" s="17" t="s">
        <v>3910</v>
      </c>
      <c r="J709" s="35" t="s">
        <v>3911</v>
      </c>
      <c r="K709" s="33">
        <v>1</v>
      </c>
      <c r="L709" s="309">
        <v>44470</v>
      </c>
      <c r="M709" s="314">
        <v>44926</v>
      </c>
      <c r="N709" s="39">
        <f t="shared" si="25"/>
        <v>14</v>
      </c>
      <c r="O709" s="148">
        <v>1</v>
      </c>
      <c r="P709" s="35" t="s">
        <v>2195</v>
      </c>
      <c r="Q709" s="58" t="s">
        <v>112</v>
      </c>
      <c r="R709" s="5" t="s">
        <v>8523</v>
      </c>
      <c r="S709" s="146">
        <f t="shared" ref="S709:S779" si="26">LEN(R709)</f>
        <v>172</v>
      </c>
      <c r="T709" s="91" t="s">
        <v>937</v>
      </c>
      <c r="U709" s="91" t="s">
        <v>937</v>
      </c>
      <c r="V709" s="91" t="s">
        <v>937</v>
      </c>
      <c r="W709" s="91" t="s">
        <v>937</v>
      </c>
      <c r="X709" s="91" t="s">
        <v>937</v>
      </c>
      <c r="Y709" s="91" t="s">
        <v>937</v>
      </c>
      <c r="Z709" s="91" t="s">
        <v>937</v>
      </c>
      <c r="AA709" s="91" t="s">
        <v>937</v>
      </c>
      <c r="AB709" s="91" t="s">
        <v>937</v>
      </c>
      <c r="AC709" s="91" t="s">
        <v>937</v>
      </c>
      <c r="AD709" s="91" t="s">
        <v>937</v>
      </c>
      <c r="AE709" s="91" t="s">
        <v>937</v>
      </c>
      <c r="AF709" s="91" t="s">
        <v>937</v>
      </c>
      <c r="AG709" s="91" t="s">
        <v>937</v>
      </c>
      <c r="AH709" s="91" t="s">
        <v>937</v>
      </c>
      <c r="AI709" s="91" t="s">
        <v>937</v>
      </c>
      <c r="AJ709" s="91" t="s">
        <v>937</v>
      </c>
      <c r="AK709" s="91" t="s">
        <v>937</v>
      </c>
      <c r="AL709" s="61" t="s">
        <v>1153</v>
      </c>
      <c r="AM709" s="61" t="s">
        <v>1153</v>
      </c>
      <c r="AN709" s="61" t="s">
        <v>1153</v>
      </c>
      <c r="AO709" s="8" t="s">
        <v>8264</v>
      </c>
      <c r="AP709" s="44" t="s">
        <v>4188</v>
      </c>
      <c r="AQ709" s="8" t="s">
        <v>8294</v>
      </c>
      <c r="AR709" s="8" t="s">
        <v>9091</v>
      </c>
      <c r="AS709" s="5" t="s">
        <v>8297</v>
      </c>
      <c r="AT709" s="5" t="s">
        <v>9092</v>
      </c>
      <c r="AU709" s="5" t="s">
        <v>8298</v>
      </c>
      <c r="AV709" s="5" t="s">
        <v>5438</v>
      </c>
      <c r="AW709" s="5" t="s">
        <v>8299</v>
      </c>
      <c r="AX709" s="5" t="s">
        <v>9093</v>
      </c>
      <c r="AY709" s="5" t="s">
        <v>9460</v>
      </c>
      <c r="AZ709" s="89" t="s">
        <v>937</v>
      </c>
      <c r="BA709" s="89" t="s">
        <v>9290</v>
      </c>
      <c r="BB709" s="33" t="s">
        <v>781</v>
      </c>
      <c r="BC709" s="100">
        <v>44949</v>
      </c>
      <c r="BD709" s="33" t="s">
        <v>903</v>
      </c>
      <c r="BE709" s="104"/>
      <c r="BF709" s="61"/>
      <c r="BG709" s="61"/>
      <c r="BH709" s="61"/>
      <c r="BI709" s="61"/>
      <c r="BJ709" s="8" t="s">
        <v>956</v>
      </c>
      <c r="BK709" s="104"/>
      <c r="BL709" s="104"/>
      <c r="BN709" s="17" t="s">
        <v>5295</v>
      </c>
      <c r="BO709" s="17" t="s">
        <v>5378</v>
      </c>
      <c r="BP709" s="17" t="s">
        <v>5379</v>
      </c>
      <c r="BQ709" s="91"/>
    </row>
    <row r="710" spans="1:69" s="62" customFormat="1" ht="90" hidden="1" customHeight="1" x14ac:dyDescent="0.3">
      <c r="A710" s="73" t="s">
        <v>3959</v>
      </c>
      <c r="B710" s="17" t="s">
        <v>3985</v>
      </c>
      <c r="C710" s="100">
        <v>44439</v>
      </c>
      <c r="D710" s="100" t="s">
        <v>4288</v>
      </c>
      <c r="E710" s="73" t="s">
        <v>1037</v>
      </c>
      <c r="F710" s="17" t="s">
        <v>8296</v>
      </c>
      <c r="G710" s="17" t="s">
        <v>9181</v>
      </c>
      <c r="H710" s="17" t="s">
        <v>3912</v>
      </c>
      <c r="I710" s="17" t="s">
        <v>3913</v>
      </c>
      <c r="J710" s="35" t="s">
        <v>3914</v>
      </c>
      <c r="K710" s="33">
        <v>2</v>
      </c>
      <c r="L710" s="309">
        <v>44470</v>
      </c>
      <c r="M710" s="309">
        <v>44865</v>
      </c>
      <c r="N710" s="39">
        <f t="shared" ref="N710:N779" si="27">+WEEKNUM(M710-L710)</f>
        <v>5</v>
      </c>
      <c r="O710" s="148">
        <v>2</v>
      </c>
      <c r="P710" s="35" t="s">
        <v>2195</v>
      </c>
      <c r="Q710" s="58" t="s">
        <v>112</v>
      </c>
      <c r="R710" s="5" t="s">
        <v>8300</v>
      </c>
      <c r="S710" s="146">
        <f t="shared" si="26"/>
        <v>157</v>
      </c>
      <c r="T710" s="91" t="s">
        <v>937</v>
      </c>
      <c r="U710" s="91" t="s">
        <v>937</v>
      </c>
      <c r="V710" s="91" t="s">
        <v>937</v>
      </c>
      <c r="W710" s="91" t="s">
        <v>937</v>
      </c>
      <c r="X710" s="91" t="s">
        <v>937</v>
      </c>
      <c r="Y710" s="91" t="s">
        <v>937</v>
      </c>
      <c r="Z710" s="91" t="s">
        <v>937</v>
      </c>
      <c r="AA710" s="91" t="s">
        <v>937</v>
      </c>
      <c r="AB710" s="91" t="s">
        <v>937</v>
      </c>
      <c r="AC710" s="91" t="s">
        <v>937</v>
      </c>
      <c r="AD710" s="91" t="s">
        <v>937</v>
      </c>
      <c r="AE710" s="91" t="s">
        <v>937</v>
      </c>
      <c r="AF710" s="91" t="s">
        <v>937</v>
      </c>
      <c r="AG710" s="91" t="s">
        <v>937</v>
      </c>
      <c r="AH710" s="91" t="s">
        <v>937</v>
      </c>
      <c r="AI710" s="91" t="s">
        <v>937</v>
      </c>
      <c r="AJ710" s="91" t="s">
        <v>937</v>
      </c>
      <c r="AK710" s="91" t="s">
        <v>937</v>
      </c>
      <c r="AL710" s="61" t="s">
        <v>1153</v>
      </c>
      <c r="AM710" s="61" t="s">
        <v>1153</v>
      </c>
      <c r="AN710" s="61" t="s">
        <v>1153</v>
      </c>
      <c r="AO710" s="8" t="s">
        <v>8264</v>
      </c>
      <c r="AP710" s="44" t="s">
        <v>4188</v>
      </c>
      <c r="AQ710" s="8" t="s">
        <v>8294</v>
      </c>
      <c r="AR710" s="8" t="s">
        <v>9094</v>
      </c>
      <c r="AS710" s="98" t="s">
        <v>8301</v>
      </c>
      <c r="AT710" s="5" t="s">
        <v>9095</v>
      </c>
      <c r="AU710" s="98" t="s">
        <v>8302</v>
      </c>
      <c r="AV710" s="5" t="s">
        <v>1153</v>
      </c>
      <c r="AW710" s="5" t="s">
        <v>5095</v>
      </c>
      <c r="AX710" s="5" t="s">
        <v>1153</v>
      </c>
      <c r="AY710" s="5" t="s">
        <v>5095</v>
      </c>
      <c r="AZ710" s="5" t="s">
        <v>1153</v>
      </c>
      <c r="BA710" s="5" t="s">
        <v>5095</v>
      </c>
      <c r="BB710" s="109" t="s">
        <v>3062</v>
      </c>
      <c r="BC710" s="100">
        <v>44767</v>
      </c>
      <c r="BD710" s="33" t="s">
        <v>903</v>
      </c>
      <c r="BE710" s="104"/>
      <c r="BF710" s="61"/>
      <c r="BG710" s="61"/>
      <c r="BH710" s="61"/>
      <c r="BI710" s="61"/>
      <c r="BJ710" s="8" t="s">
        <v>956</v>
      </c>
      <c r="BK710" s="104"/>
      <c r="BL710" s="104"/>
      <c r="BN710" s="17" t="s">
        <v>5295</v>
      </c>
      <c r="BO710" s="17" t="s">
        <v>5378</v>
      </c>
      <c r="BP710" s="17" t="s">
        <v>5379</v>
      </c>
      <c r="BQ710" s="91"/>
    </row>
    <row r="711" spans="1:69" s="62" customFormat="1" ht="90" hidden="1" customHeight="1" x14ac:dyDescent="0.3">
      <c r="A711" s="73" t="s">
        <v>3960</v>
      </c>
      <c r="B711" s="17" t="s">
        <v>3985</v>
      </c>
      <c r="C711" s="100">
        <v>44439</v>
      </c>
      <c r="D711" s="100" t="s">
        <v>4288</v>
      </c>
      <c r="E711" s="73" t="s">
        <v>1037</v>
      </c>
      <c r="F711" s="17" t="s">
        <v>8303</v>
      </c>
      <c r="G711" s="17" t="s">
        <v>9181</v>
      </c>
      <c r="H711" s="17" t="s">
        <v>9182</v>
      </c>
      <c r="I711" s="17" t="s">
        <v>3915</v>
      </c>
      <c r="J711" s="35" t="s">
        <v>607</v>
      </c>
      <c r="K711" s="33">
        <v>1</v>
      </c>
      <c r="L711" s="309">
        <v>44470</v>
      </c>
      <c r="M711" s="309">
        <v>44865</v>
      </c>
      <c r="N711" s="39">
        <f t="shared" si="27"/>
        <v>5</v>
      </c>
      <c r="O711" s="148">
        <v>0</v>
      </c>
      <c r="P711" s="35" t="s">
        <v>2195</v>
      </c>
      <c r="Q711" s="58" t="s">
        <v>112</v>
      </c>
      <c r="R711" s="5" t="s">
        <v>8304</v>
      </c>
      <c r="S711" s="146">
        <f t="shared" si="26"/>
        <v>218</v>
      </c>
      <c r="T711" s="91" t="s">
        <v>937</v>
      </c>
      <c r="U711" s="91" t="s">
        <v>937</v>
      </c>
      <c r="V711" s="91" t="s">
        <v>937</v>
      </c>
      <c r="W711" s="91" t="s">
        <v>937</v>
      </c>
      <c r="X711" s="91" t="s">
        <v>937</v>
      </c>
      <c r="Y711" s="91" t="s">
        <v>937</v>
      </c>
      <c r="Z711" s="91" t="s">
        <v>937</v>
      </c>
      <c r="AA711" s="91" t="s">
        <v>937</v>
      </c>
      <c r="AB711" s="91" t="s">
        <v>937</v>
      </c>
      <c r="AC711" s="91" t="s">
        <v>937</v>
      </c>
      <c r="AD711" s="91" t="s">
        <v>937</v>
      </c>
      <c r="AE711" s="91" t="s">
        <v>937</v>
      </c>
      <c r="AF711" s="91" t="s">
        <v>937</v>
      </c>
      <c r="AG711" s="91" t="s">
        <v>937</v>
      </c>
      <c r="AH711" s="91" t="s">
        <v>937</v>
      </c>
      <c r="AI711" s="91" t="s">
        <v>937</v>
      </c>
      <c r="AJ711" s="91" t="s">
        <v>937</v>
      </c>
      <c r="AK711" s="91" t="s">
        <v>937</v>
      </c>
      <c r="AL711" s="61" t="s">
        <v>1153</v>
      </c>
      <c r="AM711" s="61" t="s">
        <v>1153</v>
      </c>
      <c r="AN711" s="61" t="s">
        <v>1153</v>
      </c>
      <c r="AO711" s="8" t="s">
        <v>8264</v>
      </c>
      <c r="AP711" s="44" t="s">
        <v>4188</v>
      </c>
      <c r="AQ711" s="8" t="s">
        <v>8294</v>
      </c>
      <c r="AR711" s="8" t="s">
        <v>9096</v>
      </c>
      <c r="AS711" s="5" t="s">
        <v>8305</v>
      </c>
      <c r="AT711" s="5" t="s">
        <v>4941</v>
      </c>
      <c r="AU711" s="5" t="s">
        <v>8306</v>
      </c>
      <c r="AV711" s="5" t="s">
        <v>1153</v>
      </c>
      <c r="AW711" s="5" t="s">
        <v>5095</v>
      </c>
      <c r="AX711" s="5" t="s">
        <v>1153</v>
      </c>
      <c r="AY711" s="5" t="s">
        <v>5095</v>
      </c>
      <c r="AZ711" s="5" t="s">
        <v>1153</v>
      </c>
      <c r="BA711" s="5" t="s">
        <v>5095</v>
      </c>
      <c r="BB711" s="109" t="s">
        <v>3062</v>
      </c>
      <c r="BC711" s="100">
        <v>44767</v>
      </c>
      <c r="BD711" s="33" t="s">
        <v>903</v>
      </c>
      <c r="BE711" s="104"/>
      <c r="BF711" s="61"/>
      <c r="BG711" s="61"/>
      <c r="BH711" s="61"/>
      <c r="BI711" s="61"/>
      <c r="BJ711" s="8" t="s">
        <v>956</v>
      </c>
      <c r="BK711" s="104"/>
      <c r="BL711" s="104"/>
      <c r="BN711" s="17" t="s">
        <v>5295</v>
      </c>
      <c r="BO711" s="17" t="s">
        <v>5378</v>
      </c>
      <c r="BP711" s="17" t="s">
        <v>5379</v>
      </c>
      <c r="BQ711" s="91"/>
    </row>
    <row r="712" spans="1:69" s="62" customFormat="1" ht="90" hidden="1" customHeight="1" x14ac:dyDescent="0.3">
      <c r="A712" s="73" t="s">
        <v>3961</v>
      </c>
      <c r="B712" s="17" t="s">
        <v>3985</v>
      </c>
      <c r="C712" s="100">
        <v>44439</v>
      </c>
      <c r="D712" s="100" t="s">
        <v>4288</v>
      </c>
      <c r="E712" s="73" t="s">
        <v>1027</v>
      </c>
      <c r="F712" s="17" t="s">
        <v>8307</v>
      </c>
      <c r="G712" s="88" t="s">
        <v>9183</v>
      </c>
      <c r="H712" s="88" t="s">
        <v>3895</v>
      </c>
      <c r="I712" s="88" t="s">
        <v>3895</v>
      </c>
      <c r="J712" s="49" t="s">
        <v>3896</v>
      </c>
      <c r="K712" s="170">
        <v>1</v>
      </c>
      <c r="L712" s="309">
        <v>44484</v>
      </c>
      <c r="M712" s="309">
        <v>44910</v>
      </c>
      <c r="N712" s="39">
        <f t="shared" si="27"/>
        <v>9</v>
      </c>
      <c r="O712" s="148">
        <v>1</v>
      </c>
      <c r="P712" s="49" t="s">
        <v>44</v>
      </c>
      <c r="Q712" s="242" t="s">
        <v>3946</v>
      </c>
      <c r="R712" s="5" t="s">
        <v>8503</v>
      </c>
      <c r="S712" s="146">
        <f t="shared" si="26"/>
        <v>361</v>
      </c>
      <c r="T712" s="91" t="s">
        <v>937</v>
      </c>
      <c r="U712" s="91" t="s">
        <v>937</v>
      </c>
      <c r="V712" s="91" t="s">
        <v>937</v>
      </c>
      <c r="W712" s="91" t="s">
        <v>937</v>
      </c>
      <c r="X712" s="91" t="s">
        <v>937</v>
      </c>
      <c r="Y712" s="91" t="s">
        <v>937</v>
      </c>
      <c r="Z712" s="91" t="s">
        <v>937</v>
      </c>
      <c r="AA712" s="91" t="s">
        <v>937</v>
      </c>
      <c r="AB712" s="91" t="s">
        <v>937</v>
      </c>
      <c r="AC712" s="91" t="s">
        <v>937</v>
      </c>
      <c r="AD712" s="91" t="s">
        <v>937</v>
      </c>
      <c r="AE712" s="91" t="s">
        <v>937</v>
      </c>
      <c r="AF712" s="91" t="s">
        <v>937</v>
      </c>
      <c r="AG712" s="91" t="s">
        <v>937</v>
      </c>
      <c r="AH712" s="91" t="s">
        <v>937</v>
      </c>
      <c r="AI712" s="91" t="s">
        <v>937</v>
      </c>
      <c r="AJ712" s="91" t="s">
        <v>937</v>
      </c>
      <c r="AK712" s="91" t="s">
        <v>937</v>
      </c>
      <c r="AL712" s="91" t="s">
        <v>937</v>
      </c>
      <c r="AM712" s="61" t="s">
        <v>1153</v>
      </c>
      <c r="AN712" s="61" t="s">
        <v>1153</v>
      </c>
      <c r="AO712" s="8" t="s">
        <v>8264</v>
      </c>
      <c r="AP712" s="8" t="s">
        <v>9083</v>
      </c>
      <c r="AQ712" s="8" t="s">
        <v>8308</v>
      </c>
      <c r="AR712" s="17" t="s">
        <v>4317</v>
      </c>
      <c r="AS712" s="98" t="s">
        <v>8268</v>
      </c>
      <c r="AT712" s="81" t="s">
        <v>4955</v>
      </c>
      <c r="AU712" s="98" t="s">
        <v>8269</v>
      </c>
      <c r="AV712" s="98" t="s">
        <v>9084</v>
      </c>
      <c r="AW712" s="98" t="s">
        <v>8280</v>
      </c>
      <c r="AX712" s="149" t="s">
        <v>9085</v>
      </c>
      <c r="AY712" s="98" t="s">
        <v>8505</v>
      </c>
      <c r="AZ712" s="89" t="s">
        <v>937</v>
      </c>
      <c r="BA712" s="89" t="s">
        <v>9290</v>
      </c>
      <c r="BB712" s="33" t="s">
        <v>781</v>
      </c>
      <c r="BC712" s="100">
        <v>44946</v>
      </c>
      <c r="BD712" s="33" t="s">
        <v>903</v>
      </c>
      <c r="BE712" s="104"/>
      <c r="BF712" s="61"/>
      <c r="BG712" s="61"/>
      <c r="BH712" s="61"/>
      <c r="BI712" s="61"/>
      <c r="BJ712" s="8" t="s">
        <v>956</v>
      </c>
      <c r="BK712" s="104"/>
      <c r="BL712" s="104"/>
      <c r="BN712" s="17" t="s">
        <v>5150</v>
      </c>
      <c r="BO712" s="17" t="s">
        <v>5152</v>
      </c>
      <c r="BP712" s="17" t="s">
        <v>5380</v>
      </c>
      <c r="BQ712" s="91" t="s">
        <v>5381</v>
      </c>
    </row>
    <row r="713" spans="1:69" s="62" customFormat="1" ht="90" hidden="1" customHeight="1" x14ac:dyDescent="0.3">
      <c r="A713" s="73" t="s">
        <v>3962</v>
      </c>
      <c r="B713" s="17" t="s">
        <v>3985</v>
      </c>
      <c r="C713" s="100">
        <v>44439</v>
      </c>
      <c r="D713" s="100" t="s">
        <v>4288</v>
      </c>
      <c r="E713" s="73" t="s">
        <v>1025</v>
      </c>
      <c r="F713" s="17" t="s">
        <v>8309</v>
      </c>
      <c r="G713" s="88" t="s">
        <v>9184</v>
      </c>
      <c r="H713" s="88" t="s">
        <v>3895</v>
      </c>
      <c r="I713" s="88" t="s">
        <v>3895</v>
      </c>
      <c r="J713" s="49" t="s">
        <v>3896</v>
      </c>
      <c r="K713" s="170">
        <v>1</v>
      </c>
      <c r="L713" s="309">
        <v>44484</v>
      </c>
      <c r="M713" s="309">
        <v>44910</v>
      </c>
      <c r="N713" s="39">
        <f t="shared" si="27"/>
        <v>9</v>
      </c>
      <c r="O713" s="148">
        <v>1</v>
      </c>
      <c r="P713" s="49" t="s">
        <v>44</v>
      </c>
      <c r="Q713" s="242" t="s">
        <v>4334</v>
      </c>
      <c r="R713" s="5" t="s">
        <v>8503</v>
      </c>
      <c r="S713" s="146">
        <f t="shared" si="26"/>
        <v>361</v>
      </c>
      <c r="T713" s="91" t="s">
        <v>937</v>
      </c>
      <c r="U713" s="91" t="s">
        <v>937</v>
      </c>
      <c r="V713" s="91" t="s">
        <v>937</v>
      </c>
      <c r="W713" s="91" t="s">
        <v>937</v>
      </c>
      <c r="X713" s="91" t="s">
        <v>937</v>
      </c>
      <c r="Y713" s="91" t="s">
        <v>937</v>
      </c>
      <c r="Z713" s="91" t="s">
        <v>937</v>
      </c>
      <c r="AA713" s="91" t="s">
        <v>937</v>
      </c>
      <c r="AB713" s="91" t="s">
        <v>937</v>
      </c>
      <c r="AC713" s="91" t="s">
        <v>937</v>
      </c>
      <c r="AD713" s="91" t="s">
        <v>937</v>
      </c>
      <c r="AE713" s="91" t="s">
        <v>937</v>
      </c>
      <c r="AF713" s="91" t="s">
        <v>937</v>
      </c>
      <c r="AG713" s="91" t="s">
        <v>937</v>
      </c>
      <c r="AH713" s="91" t="s">
        <v>937</v>
      </c>
      <c r="AI713" s="91" t="s">
        <v>937</v>
      </c>
      <c r="AJ713" s="91" t="s">
        <v>937</v>
      </c>
      <c r="AK713" s="91" t="s">
        <v>937</v>
      </c>
      <c r="AL713" s="91" t="s">
        <v>937</v>
      </c>
      <c r="AM713" s="61" t="s">
        <v>1153</v>
      </c>
      <c r="AN713" s="61" t="s">
        <v>1153</v>
      </c>
      <c r="AO713" s="8" t="s">
        <v>8264</v>
      </c>
      <c r="AP713" s="44" t="s">
        <v>9097</v>
      </c>
      <c r="AQ713" s="5" t="s">
        <v>8310</v>
      </c>
      <c r="AR713" s="8" t="s">
        <v>9098</v>
      </c>
      <c r="AS713" s="5" t="s">
        <v>8311</v>
      </c>
      <c r="AT713" s="81" t="s">
        <v>4955</v>
      </c>
      <c r="AU713" s="98" t="s">
        <v>8269</v>
      </c>
      <c r="AV713" s="98" t="s">
        <v>9084</v>
      </c>
      <c r="AW713" s="98" t="s">
        <v>8280</v>
      </c>
      <c r="AX713" s="149" t="s">
        <v>9085</v>
      </c>
      <c r="AY713" s="98" t="s">
        <v>8505</v>
      </c>
      <c r="AZ713" s="89" t="s">
        <v>937</v>
      </c>
      <c r="BA713" s="89" t="s">
        <v>9290</v>
      </c>
      <c r="BB713" s="33" t="s">
        <v>781</v>
      </c>
      <c r="BC713" s="100">
        <v>44946</v>
      </c>
      <c r="BD713" s="33" t="s">
        <v>903</v>
      </c>
      <c r="BE713" s="104"/>
      <c r="BF713" s="61"/>
      <c r="BG713" s="61"/>
      <c r="BH713" s="61"/>
      <c r="BI713" s="61"/>
      <c r="BJ713" s="8" t="s">
        <v>956</v>
      </c>
      <c r="BK713" s="104"/>
      <c r="BL713" s="104"/>
      <c r="BN713" s="17" t="s">
        <v>5150</v>
      </c>
      <c r="BO713" s="17" t="s">
        <v>5382</v>
      </c>
      <c r="BP713" s="17" t="s">
        <v>9099</v>
      </c>
      <c r="BQ713" s="17" t="s">
        <v>5383</v>
      </c>
    </row>
    <row r="714" spans="1:69" s="62" customFormat="1" ht="90" hidden="1" customHeight="1" x14ac:dyDescent="0.3">
      <c r="A714" s="36" t="s">
        <v>3963</v>
      </c>
      <c r="B714" s="35" t="s">
        <v>3985</v>
      </c>
      <c r="C714" s="47">
        <v>44439</v>
      </c>
      <c r="D714" s="92" t="s">
        <v>4384</v>
      </c>
      <c r="E714" s="36" t="s">
        <v>1114</v>
      </c>
      <c r="F714" s="35" t="s">
        <v>8312</v>
      </c>
      <c r="G714" s="49" t="s">
        <v>4252</v>
      </c>
      <c r="H714" s="49" t="s">
        <v>3916</v>
      </c>
      <c r="I714" s="49" t="s">
        <v>3917</v>
      </c>
      <c r="J714" s="49" t="s">
        <v>3918</v>
      </c>
      <c r="K714" s="170">
        <v>1</v>
      </c>
      <c r="L714" s="309">
        <v>44484</v>
      </c>
      <c r="M714" s="309">
        <v>44545</v>
      </c>
      <c r="N714" s="39">
        <f t="shared" si="27"/>
        <v>9</v>
      </c>
      <c r="O714" s="148">
        <v>1</v>
      </c>
      <c r="P714" s="49" t="s">
        <v>44</v>
      </c>
      <c r="Q714" s="242"/>
      <c r="R714" s="5" t="s">
        <v>8313</v>
      </c>
      <c r="S714" s="146">
        <f t="shared" si="26"/>
        <v>242</v>
      </c>
      <c r="T714" s="91"/>
      <c r="U714" s="91"/>
      <c r="V714" s="91"/>
      <c r="W714" s="91"/>
      <c r="X714" s="91"/>
      <c r="Y714" s="91"/>
      <c r="Z714" s="91"/>
      <c r="AA714" s="61"/>
      <c r="AB714" s="61"/>
      <c r="AC714" s="61"/>
      <c r="AD714" s="61"/>
      <c r="AE714" s="61"/>
      <c r="AF714" s="61"/>
      <c r="AG714" s="61"/>
      <c r="AH714" s="61"/>
      <c r="AI714" s="61"/>
      <c r="AJ714" s="61"/>
      <c r="AK714" s="61"/>
      <c r="AL714" s="61" t="s">
        <v>1153</v>
      </c>
      <c r="AM714" s="61" t="s">
        <v>1153</v>
      </c>
      <c r="AN714" s="61" t="s">
        <v>1153</v>
      </c>
      <c r="AO714" s="8" t="s">
        <v>8264</v>
      </c>
      <c r="AP714" s="8" t="s">
        <v>4247</v>
      </c>
      <c r="AQ714" s="5" t="s">
        <v>8314</v>
      </c>
      <c r="AR714" s="5" t="s">
        <v>1153</v>
      </c>
      <c r="AS714" s="5" t="s">
        <v>4277</v>
      </c>
      <c r="AT714" s="5" t="s">
        <v>1153</v>
      </c>
      <c r="AU714" s="5" t="s">
        <v>4277</v>
      </c>
      <c r="AV714" s="5" t="s">
        <v>1153</v>
      </c>
      <c r="AW714" s="5" t="s">
        <v>4277</v>
      </c>
      <c r="AX714" s="5" t="s">
        <v>1153</v>
      </c>
      <c r="AY714" s="5" t="s">
        <v>4277</v>
      </c>
      <c r="AZ714" s="5" t="s">
        <v>1153</v>
      </c>
      <c r="BA714" s="5" t="s">
        <v>4277</v>
      </c>
      <c r="BB714" s="109" t="s">
        <v>781</v>
      </c>
      <c r="BC714" s="100">
        <v>44568</v>
      </c>
      <c r="BD714" s="33" t="s">
        <v>903</v>
      </c>
      <c r="BE714" s="104"/>
      <c r="BF714" s="61"/>
      <c r="BG714" s="61"/>
      <c r="BH714" s="61"/>
      <c r="BI714" s="61"/>
      <c r="BJ714" s="8" t="s">
        <v>956</v>
      </c>
      <c r="BK714" s="104"/>
      <c r="BL714" s="104"/>
      <c r="BN714" s="17" t="s">
        <v>5150</v>
      </c>
      <c r="BO714" s="17" t="s">
        <v>5151</v>
      </c>
      <c r="BP714" s="17" t="s">
        <v>5384</v>
      </c>
      <c r="BQ714" s="91"/>
    </row>
    <row r="715" spans="1:69" s="62" customFormat="1" ht="90" hidden="1" customHeight="1" x14ac:dyDescent="0.3">
      <c r="A715" s="73" t="s">
        <v>3964</v>
      </c>
      <c r="B715" s="17" t="s">
        <v>3985</v>
      </c>
      <c r="C715" s="100">
        <v>44439</v>
      </c>
      <c r="D715" s="100" t="s">
        <v>4287</v>
      </c>
      <c r="E715" s="73" t="s">
        <v>1026</v>
      </c>
      <c r="F715" s="88" t="s">
        <v>8315</v>
      </c>
      <c r="G715" s="88" t="s">
        <v>3919</v>
      </c>
      <c r="H715" s="88" t="s">
        <v>3920</v>
      </c>
      <c r="I715" s="88" t="s">
        <v>3920</v>
      </c>
      <c r="J715" s="49" t="s">
        <v>3921</v>
      </c>
      <c r="K715" s="246">
        <v>1</v>
      </c>
      <c r="L715" s="309">
        <v>44531</v>
      </c>
      <c r="M715" s="309">
        <v>44742</v>
      </c>
      <c r="N715" s="39">
        <f t="shared" si="27"/>
        <v>31</v>
      </c>
      <c r="O715" s="186">
        <v>1</v>
      </c>
      <c r="P715" s="49" t="s">
        <v>44</v>
      </c>
      <c r="Q715" s="242"/>
      <c r="R715" s="5" t="s">
        <v>8316</v>
      </c>
      <c r="S715" s="146">
        <f t="shared" si="26"/>
        <v>148</v>
      </c>
      <c r="T715" s="91" t="s">
        <v>937</v>
      </c>
      <c r="U715" s="91" t="s">
        <v>937</v>
      </c>
      <c r="V715" s="91" t="s">
        <v>937</v>
      </c>
      <c r="W715" s="91" t="s">
        <v>937</v>
      </c>
      <c r="X715" s="91" t="s">
        <v>937</v>
      </c>
      <c r="Y715" s="91" t="s">
        <v>937</v>
      </c>
      <c r="Z715" s="91" t="s">
        <v>937</v>
      </c>
      <c r="AA715" s="91" t="s">
        <v>937</v>
      </c>
      <c r="AB715" s="91" t="s">
        <v>937</v>
      </c>
      <c r="AC715" s="91" t="s">
        <v>937</v>
      </c>
      <c r="AD715" s="91" t="s">
        <v>937</v>
      </c>
      <c r="AE715" s="91" t="s">
        <v>937</v>
      </c>
      <c r="AF715" s="91" t="s">
        <v>937</v>
      </c>
      <c r="AG715" s="91" t="s">
        <v>937</v>
      </c>
      <c r="AH715" s="91" t="s">
        <v>937</v>
      </c>
      <c r="AI715" s="91" t="s">
        <v>937</v>
      </c>
      <c r="AJ715" s="91" t="s">
        <v>937</v>
      </c>
      <c r="AK715" s="91" t="s">
        <v>937</v>
      </c>
      <c r="AL715" s="91" t="s">
        <v>937</v>
      </c>
      <c r="AM715" s="61" t="s">
        <v>1153</v>
      </c>
      <c r="AN715" s="61" t="s">
        <v>1153</v>
      </c>
      <c r="AO715" s="8" t="s">
        <v>8264</v>
      </c>
      <c r="AP715" s="8" t="s">
        <v>9100</v>
      </c>
      <c r="AQ715" s="5" t="s">
        <v>8317</v>
      </c>
      <c r="AR715" s="17" t="s">
        <v>4318</v>
      </c>
      <c r="AS715" s="5" t="s">
        <v>8318</v>
      </c>
      <c r="AT715" s="17" t="s">
        <v>4956</v>
      </c>
      <c r="AU715" s="5" t="s">
        <v>8319</v>
      </c>
      <c r="AV715" s="5" t="s">
        <v>1153</v>
      </c>
      <c r="AW715" s="5" t="s">
        <v>5095</v>
      </c>
      <c r="AX715" s="5" t="s">
        <v>1153</v>
      </c>
      <c r="AY715" s="5" t="s">
        <v>5095</v>
      </c>
      <c r="AZ715" s="5" t="s">
        <v>1153</v>
      </c>
      <c r="BA715" s="5" t="s">
        <v>5095</v>
      </c>
      <c r="BB715" s="109" t="s">
        <v>781</v>
      </c>
      <c r="BC715" s="100">
        <v>44767</v>
      </c>
      <c r="BD715" s="33" t="s">
        <v>903</v>
      </c>
      <c r="BE715" s="104"/>
      <c r="BF715" s="61"/>
      <c r="BG715" s="61"/>
      <c r="BH715" s="61"/>
      <c r="BI715" s="61"/>
      <c r="BJ715" s="8" t="s">
        <v>956</v>
      </c>
      <c r="BK715" s="104"/>
      <c r="BL715" s="104"/>
      <c r="BN715" s="17" t="s">
        <v>5150</v>
      </c>
      <c r="BO715" s="17" t="s">
        <v>5151</v>
      </c>
      <c r="BP715" s="17" t="s">
        <v>5385</v>
      </c>
      <c r="BQ715" s="17" t="s">
        <v>5386</v>
      </c>
    </row>
    <row r="716" spans="1:69" s="48" customFormat="1" ht="90" customHeight="1" x14ac:dyDescent="0.3">
      <c r="A716" s="36" t="s">
        <v>3965</v>
      </c>
      <c r="B716" s="35" t="s">
        <v>3985</v>
      </c>
      <c r="C716" s="47">
        <v>44439</v>
      </c>
      <c r="D716" s="47" t="s">
        <v>4287</v>
      </c>
      <c r="E716" s="36" t="s">
        <v>1115</v>
      </c>
      <c r="F716" s="35" t="s">
        <v>9559</v>
      </c>
      <c r="G716" s="49" t="s">
        <v>9185</v>
      </c>
      <c r="H716" s="49" t="s">
        <v>3922</v>
      </c>
      <c r="I716" s="49" t="s">
        <v>9186</v>
      </c>
      <c r="J716" s="49" t="s">
        <v>3923</v>
      </c>
      <c r="K716" s="170">
        <v>212</v>
      </c>
      <c r="L716" s="309">
        <v>44531</v>
      </c>
      <c r="M716" s="309">
        <v>45015</v>
      </c>
      <c r="N716" s="138">
        <f t="shared" si="27"/>
        <v>18</v>
      </c>
      <c r="O716" s="169">
        <v>0</v>
      </c>
      <c r="P716" s="49" t="s">
        <v>44</v>
      </c>
      <c r="Q716" s="242"/>
      <c r="R716" s="86" t="s">
        <v>9560</v>
      </c>
      <c r="S716" s="146">
        <f t="shared" si="26"/>
        <v>198</v>
      </c>
      <c r="T716" s="91" t="s">
        <v>937</v>
      </c>
      <c r="U716" s="91" t="s">
        <v>937</v>
      </c>
      <c r="V716" s="91" t="s">
        <v>937</v>
      </c>
      <c r="W716" s="91" t="s">
        <v>937</v>
      </c>
      <c r="X716" s="91" t="s">
        <v>937</v>
      </c>
      <c r="Y716" s="91" t="s">
        <v>937</v>
      </c>
      <c r="Z716" s="91" t="s">
        <v>937</v>
      </c>
      <c r="AA716" s="91" t="s">
        <v>937</v>
      </c>
      <c r="AB716" s="91" t="s">
        <v>937</v>
      </c>
      <c r="AC716" s="91" t="s">
        <v>937</v>
      </c>
      <c r="AD716" s="91" t="s">
        <v>937</v>
      </c>
      <c r="AE716" s="91" t="s">
        <v>937</v>
      </c>
      <c r="AF716" s="91" t="s">
        <v>937</v>
      </c>
      <c r="AG716" s="91" t="s">
        <v>937</v>
      </c>
      <c r="AH716" s="91" t="s">
        <v>937</v>
      </c>
      <c r="AI716" s="91" t="s">
        <v>937</v>
      </c>
      <c r="AJ716" s="91" t="s">
        <v>937</v>
      </c>
      <c r="AK716" s="91" t="s">
        <v>937</v>
      </c>
      <c r="AL716" s="91" t="s">
        <v>937</v>
      </c>
      <c r="AM716" s="61" t="s">
        <v>1153</v>
      </c>
      <c r="AN716" s="61" t="s">
        <v>1153</v>
      </c>
      <c r="AO716" s="8" t="s">
        <v>8264</v>
      </c>
      <c r="AP716" s="8" t="s">
        <v>9100</v>
      </c>
      <c r="AQ716" s="5" t="s">
        <v>8321</v>
      </c>
      <c r="AR716" s="17" t="s">
        <v>9101</v>
      </c>
      <c r="AS716" s="5" t="s">
        <v>8322</v>
      </c>
      <c r="AT716" s="17" t="s">
        <v>4957</v>
      </c>
      <c r="AU716" s="5" t="s">
        <v>8323</v>
      </c>
      <c r="AV716" s="5" t="s">
        <v>8324</v>
      </c>
      <c r="AW716" s="5" t="s">
        <v>8325</v>
      </c>
      <c r="AX716" s="149" t="s">
        <v>6190</v>
      </c>
      <c r="AY716" s="174" t="s">
        <v>9212</v>
      </c>
      <c r="AZ716" s="37" t="s">
        <v>1153</v>
      </c>
      <c r="BA716" s="74" t="s">
        <v>9561</v>
      </c>
      <c r="BB716" s="33" t="s">
        <v>1328</v>
      </c>
      <c r="BC716" s="47">
        <v>45008</v>
      </c>
      <c r="BD716" s="33" t="s">
        <v>1808</v>
      </c>
      <c r="BE716" s="47">
        <v>45014</v>
      </c>
      <c r="BF716" s="74" t="s">
        <v>9453</v>
      </c>
      <c r="BG716" s="53" t="s">
        <v>1153</v>
      </c>
      <c r="BH716" s="44" t="s">
        <v>9448</v>
      </c>
      <c r="BI716" s="53" t="s">
        <v>9258</v>
      </c>
      <c r="BJ716" s="44" t="s">
        <v>4368</v>
      </c>
      <c r="BK716" s="31" t="s">
        <v>1153</v>
      </c>
      <c r="BL716" s="33" t="s">
        <v>3965</v>
      </c>
      <c r="BN716" s="35" t="s">
        <v>6182</v>
      </c>
      <c r="BO716" s="421" t="s">
        <v>5387</v>
      </c>
      <c r="BP716" s="35" t="s">
        <v>5388</v>
      </c>
      <c r="BQ716" s="35" t="s">
        <v>5389</v>
      </c>
    </row>
    <row r="717" spans="1:69" s="48" customFormat="1" ht="90" customHeight="1" x14ac:dyDescent="0.3">
      <c r="A717" s="36" t="s">
        <v>3965</v>
      </c>
      <c r="B717" s="35" t="s">
        <v>3985</v>
      </c>
      <c r="C717" s="47">
        <v>44439</v>
      </c>
      <c r="D717" s="47" t="s">
        <v>4287</v>
      </c>
      <c r="E717" s="36" t="s">
        <v>1115</v>
      </c>
      <c r="F717" s="35" t="s">
        <v>9559</v>
      </c>
      <c r="G717" s="49" t="s">
        <v>9185</v>
      </c>
      <c r="H717" s="49" t="s">
        <v>3922</v>
      </c>
      <c r="I717" s="49" t="s">
        <v>9186</v>
      </c>
      <c r="J717" s="49" t="s">
        <v>3923</v>
      </c>
      <c r="K717" s="170">
        <v>212</v>
      </c>
      <c r="L717" s="309">
        <v>44531</v>
      </c>
      <c r="M717" s="401">
        <v>45291</v>
      </c>
      <c r="N717" s="138">
        <f t="shared" ref="N717" si="28">+WEEKNUM(M717-L717)</f>
        <v>5</v>
      </c>
      <c r="O717" s="202">
        <v>0</v>
      </c>
      <c r="P717" s="49" t="s">
        <v>44</v>
      </c>
      <c r="Q717" s="242"/>
      <c r="R717" s="86" t="s">
        <v>9560</v>
      </c>
      <c r="S717" s="146">
        <f t="shared" ref="S717" si="29">LEN(R717)</f>
        <v>198</v>
      </c>
      <c r="T717" s="91" t="s">
        <v>937</v>
      </c>
      <c r="U717" s="91" t="s">
        <v>937</v>
      </c>
      <c r="V717" s="91" t="s">
        <v>937</v>
      </c>
      <c r="W717" s="91" t="s">
        <v>937</v>
      </c>
      <c r="X717" s="91" t="s">
        <v>937</v>
      </c>
      <c r="Y717" s="91" t="s">
        <v>937</v>
      </c>
      <c r="Z717" s="91" t="s">
        <v>937</v>
      </c>
      <c r="AA717" s="91" t="s">
        <v>937</v>
      </c>
      <c r="AB717" s="91" t="s">
        <v>937</v>
      </c>
      <c r="AC717" s="91" t="s">
        <v>937</v>
      </c>
      <c r="AD717" s="91" t="s">
        <v>937</v>
      </c>
      <c r="AE717" s="91" t="s">
        <v>937</v>
      </c>
      <c r="AF717" s="91" t="s">
        <v>937</v>
      </c>
      <c r="AG717" s="91" t="s">
        <v>937</v>
      </c>
      <c r="AH717" s="91" t="s">
        <v>937</v>
      </c>
      <c r="AI717" s="91" t="s">
        <v>937</v>
      </c>
      <c r="AJ717" s="91" t="s">
        <v>937</v>
      </c>
      <c r="AK717" s="91" t="s">
        <v>937</v>
      </c>
      <c r="AL717" s="91" t="s">
        <v>937</v>
      </c>
      <c r="AM717" s="61" t="s">
        <v>1153</v>
      </c>
      <c r="AN717" s="61" t="s">
        <v>1153</v>
      </c>
      <c r="AO717" s="8" t="s">
        <v>8264</v>
      </c>
      <c r="AP717" s="8" t="s">
        <v>9100</v>
      </c>
      <c r="AQ717" s="5" t="s">
        <v>8321</v>
      </c>
      <c r="AR717" s="17" t="s">
        <v>9101</v>
      </c>
      <c r="AS717" s="5" t="s">
        <v>8322</v>
      </c>
      <c r="AT717" s="17" t="s">
        <v>4957</v>
      </c>
      <c r="AU717" s="5" t="s">
        <v>8323</v>
      </c>
      <c r="AV717" s="5" t="s">
        <v>8324</v>
      </c>
      <c r="AW717" s="5" t="s">
        <v>8325</v>
      </c>
      <c r="AX717" s="149" t="s">
        <v>6190</v>
      </c>
      <c r="AY717" s="174" t="s">
        <v>9212</v>
      </c>
      <c r="AZ717" s="74" t="s">
        <v>9478</v>
      </c>
      <c r="BA717" s="74" t="s">
        <v>9562</v>
      </c>
      <c r="BB717" s="33" t="s">
        <v>2582</v>
      </c>
      <c r="BC717" s="115">
        <v>45030</v>
      </c>
      <c r="BD717" s="33" t="s">
        <v>783</v>
      </c>
      <c r="BE717" s="31"/>
      <c r="BF717" s="46"/>
      <c r="BG717" s="46"/>
      <c r="BH717" s="46"/>
      <c r="BI717" s="46"/>
      <c r="BJ717" s="44" t="s">
        <v>956</v>
      </c>
      <c r="BK717" s="31"/>
      <c r="BL717" s="31"/>
      <c r="BN717" s="35" t="s">
        <v>6182</v>
      </c>
      <c r="BO717" s="421" t="s">
        <v>5387</v>
      </c>
      <c r="BP717" s="35" t="s">
        <v>5388</v>
      </c>
      <c r="BQ717" s="35" t="s">
        <v>5389</v>
      </c>
    </row>
    <row r="718" spans="1:69" s="62" customFormat="1" ht="90" hidden="1" customHeight="1" x14ac:dyDescent="0.3">
      <c r="A718" s="73" t="s">
        <v>3966</v>
      </c>
      <c r="B718" s="17" t="s">
        <v>3985</v>
      </c>
      <c r="C718" s="100">
        <v>44439</v>
      </c>
      <c r="D718" s="100" t="s">
        <v>4287</v>
      </c>
      <c r="E718" s="73" t="s">
        <v>1115</v>
      </c>
      <c r="F718" s="17" t="s">
        <v>8320</v>
      </c>
      <c r="G718" s="17" t="s">
        <v>9187</v>
      </c>
      <c r="H718" s="17" t="s">
        <v>9188</v>
      </c>
      <c r="I718" s="17" t="s">
        <v>9189</v>
      </c>
      <c r="J718" s="35" t="s">
        <v>3924</v>
      </c>
      <c r="K718" s="119">
        <v>4</v>
      </c>
      <c r="L718" s="309">
        <v>44481</v>
      </c>
      <c r="M718" s="309">
        <v>44742</v>
      </c>
      <c r="N718" s="39">
        <f t="shared" si="27"/>
        <v>38</v>
      </c>
      <c r="O718" s="148">
        <v>4</v>
      </c>
      <c r="P718" s="35" t="s">
        <v>116</v>
      </c>
      <c r="Q718" s="58"/>
      <c r="R718" s="5" t="s">
        <v>8326</v>
      </c>
      <c r="S718" s="146">
        <f t="shared" si="26"/>
        <v>380</v>
      </c>
      <c r="T718" s="86" t="s">
        <v>937</v>
      </c>
      <c r="U718" s="86" t="s">
        <v>937</v>
      </c>
      <c r="V718" s="86" t="s">
        <v>937</v>
      </c>
      <c r="W718" s="86" t="s">
        <v>937</v>
      </c>
      <c r="X718" s="86" t="s">
        <v>937</v>
      </c>
      <c r="Y718" s="86" t="s">
        <v>937</v>
      </c>
      <c r="Z718" s="86" t="s">
        <v>937</v>
      </c>
      <c r="AA718" s="86" t="s">
        <v>937</v>
      </c>
      <c r="AB718" s="86" t="s">
        <v>937</v>
      </c>
      <c r="AC718" s="86" t="s">
        <v>937</v>
      </c>
      <c r="AD718" s="86" t="s">
        <v>937</v>
      </c>
      <c r="AE718" s="86" t="s">
        <v>937</v>
      </c>
      <c r="AF718" s="86" t="s">
        <v>937</v>
      </c>
      <c r="AG718" s="86" t="s">
        <v>937</v>
      </c>
      <c r="AH718" s="86" t="s">
        <v>937</v>
      </c>
      <c r="AI718" s="86" t="s">
        <v>937</v>
      </c>
      <c r="AJ718" s="86" t="s">
        <v>937</v>
      </c>
      <c r="AK718" s="86" t="s">
        <v>937</v>
      </c>
      <c r="AL718" s="61" t="s">
        <v>1153</v>
      </c>
      <c r="AM718" s="61" t="s">
        <v>1153</v>
      </c>
      <c r="AN718" s="61" t="s">
        <v>1153</v>
      </c>
      <c r="AO718" s="5" t="s">
        <v>8327</v>
      </c>
      <c r="AP718" s="8" t="s">
        <v>9102</v>
      </c>
      <c r="AQ718" s="5" t="s">
        <v>8328</v>
      </c>
      <c r="AR718" s="8" t="s">
        <v>8329</v>
      </c>
      <c r="AS718" s="5" t="s">
        <v>8330</v>
      </c>
      <c r="AT718" s="5" t="s">
        <v>9103</v>
      </c>
      <c r="AU718" s="5" t="s">
        <v>8331</v>
      </c>
      <c r="AV718" s="5" t="s">
        <v>1153</v>
      </c>
      <c r="AW718" s="5" t="s">
        <v>5095</v>
      </c>
      <c r="AX718" s="5" t="s">
        <v>1153</v>
      </c>
      <c r="AY718" s="5" t="s">
        <v>5095</v>
      </c>
      <c r="AZ718" s="5" t="s">
        <v>1153</v>
      </c>
      <c r="BA718" s="5" t="s">
        <v>5095</v>
      </c>
      <c r="BB718" s="109" t="s">
        <v>781</v>
      </c>
      <c r="BC718" s="115">
        <v>44761</v>
      </c>
      <c r="BD718" s="33" t="s">
        <v>903</v>
      </c>
      <c r="BE718" s="104"/>
      <c r="BF718" s="61"/>
      <c r="BG718" s="61"/>
      <c r="BH718" s="61"/>
      <c r="BI718" s="61"/>
      <c r="BJ718" s="8" t="s">
        <v>956</v>
      </c>
      <c r="BK718" s="104"/>
      <c r="BL718" s="104"/>
      <c r="BN718" s="17" t="s">
        <v>5150</v>
      </c>
      <c r="BO718" s="91" t="s">
        <v>5387</v>
      </c>
      <c r="BP718" s="17" t="s">
        <v>5390</v>
      </c>
      <c r="BQ718" s="17" t="s">
        <v>5389</v>
      </c>
    </row>
    <row r="719" spans="1:69" s="62" customFormat="1" ht="90" hidden="1" customHeight="1" x14ac:dyDescent="0.3">
      <c r="A719" s="73" t="s">
        <v>3967</v>
      </c>
      <c r="B719" s="17" t="s">
        <v>3985</v>
      </c>
      <c r="C719" s="100">
        <v>44439</v>
      </c>
      <c r="D719" s="100" t="s">
        <v>4287</v>
      </c>
      <c r="E719" s="73" t="s">
        <v>1029</v>
      </c>
      <c r="F719" s="17" t="s">
        <v>8332</v>
      </c>
      <c r="G719" s="88" t="s">
        <v>9190</v>
      </c>
      <c r="H719" s="88" t="s">
        <v>3925</v>
      </c>
      <c r="I719" s="88" t="s">
        <v>3926</v>
      </c>
      <c r="J719" s="49" t="s">
        <v>3927</v>
      </c>
      <c r="K719" s="170">
        <v>1</v>
      </c>
      <c r="L719" s="309">
        <v>44607</v>
      </c>
      <c r="M719" s="309">
        <v>44834</v>
      </c>
      <c r="N719" s="39">
        <f t="shared" si="27"/>
        <v>33</v>
      </c>
      <c r="O719" s="148">
        <v>1</v>
      </c>
      <c r="P719" s="88" t="s">
        <v>44</v>
      </c>
      <c r="Q719" s="247"/>
      <c r="R719" s="5" t="s">
        <v>9161</v>
      </c>
      <c r="S719" s="146">
        <f t="shared" si="26"/>
        <v>313</v>
      </c>
      <c r="T719" s="91" t="s">
        <v>937</v>
      </c>
      <c r="U719" s="91" t="s">
        <v>937</v>
      </c>
      <c r="V719" s="91" t="s">
        <v>937</v>
      </c>
      <c r="W719" s="91" t="s">
        <v>937</v>
      </c>
      <c r="X719" s="91" t="s">
        <v>937</v>
      </c>
      <c r="Y719" s="91" t="s">
        <v>937</v>
      </c>
      <c r="Z719" s="91" t="s">
        <v>937</v>
      </c>
      <c r="AA719" s="91" t="s">
        <v>937</v>
      </c>
      <c r="AB719" s="91" t="s">
        <v>937</v>
      </c>
      <c r="AC719" s="91" t="s">
        <v>937</v>
      </c>
      <c r="AD719" s="91" t="s">
        <v>937</v>
      </c>
      <c r="AE719" s="91" t="s">
        <v>937</v>
      </c>
      <c r="AF719" s="91" t="s">
        <v>937</v>
      </c>
      <c r="AG719" s="91" t="s">
        <v>937</v>
      </c>
      <c r="AH719" s="91" t="s">
        <v>937</v>
      </c>
      <c r="AI719" s="91" t="s">
        <v>937</v>
      </c>
      <c r="AJ719" s="91" t="s">
        <v>937</v>
      </c>
      <c r="AK719" s="91" t="s">
        <v>937</v>
      </c>
      <c r="AL719" s="91" t="s">
        <v>937</v>
      </c>
      <c r="AM719" s="61" t="s">
        <v>1153</v>
      </c>
      <c r="AN719" s="61" t="s">
        <v>1153</v>
      </c>
      <c r="AO719" s="8" t="s">
        <v>8333</v>
      </c>
      <c r="AP719" s="5" t="s">
        <v>4248</v>
      </c>
      <c r="AQ719" s="5" t="s">
        <v>8334</v>
      </c>
      <c r="AR719" s="17" t="s">
        <v>9104</v>
      </c>
      <c r="AS719" s="5" t="s">
        <v>8335</v>
      </c>
      <c r="AT719" s="17" t="s">
        <v>4958</v>
      </c>
      <c r="AU719" s="5" t="s">
        <v>8336</v>
      </c>
      <c r="AV719" s="5" t="s">
        <v>9105</v>
      </c>
      <c r="AW719" s="5" t="s">
        <v>9165</v>
      </c>
      <c r="AX719" s="5" t="s">
        <v>937</v>
      </c>
      <c r="AY719" s="5" t="s">
        <v>5731</v>
      </c>
      <c r="AZ719" s="5" t="s">
        <v>937</v>
      </c>
      <c r="BA719" s="5" t="s">
        <v>5731</v>
      </c>
      <c r="BB719" s="109" t="s">
        <v>781</v>
      </c>
      <c r="BC719" s="100">
        <v>44838</v>
      </c>
      <c r="BD719" s="33" t="s">
        <v>903</v>
      </c>
      <c r="BE719" s="104"/>
      <c r="BF719" s="61"/>
      <c r="BG719" s="61"/>
      <c r="BH719" s="61"/>
      <c r="BI719" s="61"/>
      <c r="BJ719" s="8" t="s">
        <v>956</v>
      </c>
      <c r="BK719" s="104"/>
      <c r="BL719" s="104"/>
      <c r="BN719" s="17" t="s">
        <v>5150</v>
      </c>
      <c r="BO719" s="17" t="s">
        <v>5375</v>
      </c>
      <c r="BP719" s="17" t="s">
        <v>5391</v>
      </c>
      <c r="BQ719" s="91"/>
    </row>
    <row r="720" spans="1:69" s="62" customFormat="1" ht="90" hidden="1" customHeight="1" x14ac:dyDescent="0.3">
      <c r="A720" s="73" t="s">
        <v>3968</v>
      </c>
      <c r="B720" s="17" t="s">
        <v>3985</v>
      </c>
      <c r="C720" s="100">
        <v>44439</v>
      </c>
      <c r="D720" s="100" t="s">
        <v>4288</v>
      </c>
      <c r="E720" s="73" t="s">
        <v>1030</v>
      </c>
      <c r="F720" s="17" t="s">
        <v>8338</v>
      </c>
      <c r="G720" s="88" t="s">
        <v>3928</v>
      </c>
      <c r="H720" s="88" t="s">
        <v>3925</v>
      </c>
      <c r="I720" s="88" t="s">
        <v>3926</v>
      </c>
      <c r="J720" s="49" t="s">
        <v>3927</v>
      </c>
      <c r="K720" s="170">
        <v>1</v>
      </c>
      <c r="L720" s="309">
        <v>44607</v>
      </c>
      <c r="M720" s="309">
        <v>44834</v>
      </c>
      <c r="N720" s="39">
        <f t="shared" si="27"/>
        <v>33</v>
      </c>
      <c r="O720" s="148">
        <v>1</v>
      </c>
      <c r="P720" s="88" t="s">
        <v>44</v>
      </c>
      <c r="Q720" s="248"/>
      <c r="R720" s="5" t="s">
        <v>9161</v>
      </c>
      <c r="S720" s="146">
        <f t="shared" si="26"/>
        <v>313</v>
      </c>
      <c r="T720" s="91" t="s">
        <v>937</v>
      </c>
      <c r="U720" s="91" t="s">
        <v>937</v>
      </c>
      <c r="V720" s="91" t="s">
        <v>937</v>
      </c>
      <c r="W720" s="91" t="s">
        <v>937</v>
      </c>
      <c r="X720" s="91" t="s">
        <v>937</v>
      </c>
      <c r="Y720" s="91" t="s">
        <v>937</v>
      </c>
      <c r="Z720" s="91" t="s">
        <v>937</v>
      </c>
      <c r="AA720" s="91" t="s">
        <v>937</v>
      </c>
      <c r="AB720" s="91" t="s">
        <v>937</v>
      </c>
      <c r="AC720" s="91" t="s">
        <v>937</v>
      </c>
      <c r="AD720" s="91" t="s">
        <v>937</v>
      </c>
      <c r="AE720" s="91" t="s">
        <v>937</v>
      </c>
      <c r="AF720" s="91" t="s">
        <v>937</v>
      </c>
      <c r="AG720" s="91" t="s">
        <v>937</v>
      </c>
      <c r="AH720" s="91" t="s">
        <v>937</v>
      </c>
      <c r="AI720" s="91" t="s">
        <v>937</v>
      </c>
      <c r="AJ720" s="91" t="s">
        <v>937</v>
      </c>
      <c r="AK720" s="91" t="s">
        <v>937</v>
      </c>
      <c r="AL720" s="91" t="s">
        <v>937</v>
      </c>
      <c r="AM720" s="61" t="s">
        <v>1153</v>
      </c>
      <c r="AN720" s="61" t="s">
        <v>1153</v>
      </c>
      <c r="AO720" s="8" t="s">
        <v>8333</v>
      </c>
      <c r="AP720" s="5" t="s">
        <v>4248</v>
      </c>
      <c r="AQ720" s="5" t="s">
        <v>8339</v>
      </c>
      <c r="AR720" s="17" t="s">
        <v>9106</v>
      </c>
      <c r="AS720" s="5" t="s">
        <v>8335</v>
      </c>
      <c r="AT720" s="17" t="s">
        <v>4959</v>
      </c>
      <c r="AU720" s="5" t="s">
        <v>8336</v>
      </c>
      <c r="AV720" s="5" t="s">
        <v>9105</v>
      </c>
      <c r="AW720" s="5" t="s">
        <v>8337</v>
      </c>
      <c r="AX720" s="5" t="s">
        <v>937</v>
      </c>
      <c r="AY720" s="5" t="s">
        <v>5731</v>
      </c>
      <c r="AZ720" s="5" t="s">
        <v>937</v>
      </c>
      <c r="BA720" s="5" t="s">
        <v>5731</v>
      </c>
      <c r="BB720" s="109" t="s">
        <v>781</v>
      </c>
      <c r="BC720" s="100">
        <v>44838</v>
      </c>
      <c r="BD720" s="33" t="s">
        <v>903</v>
      </c>
      <c r="BE720" s="104"/>
      <c r="BF720" s="61"/>
      <c r="BG720" s="61"/>
      <c r="BH720" s="61"/>
      <c r="BI720" s="61"/>
      <c r="BJ720" s="8" t="s">
        <v>956</v>
      </c>
      <c r="BK720" s="104"/>
      <c r="BL720" s="104"/>
      <c r="BN720" s="17" t="s">
        <v>5150</v>
      </c>
      <c r="BO720" s="17" t="s">
        <v>5375</v>
      </c>
      <c r="BP720" s="17" t="s">
        <v>5392</v>
      </c>
      <c r="BQ720" s="91"/>
    </row>
    <row r="721" spans="1:69" s="62" customFormat="1" ht="90" hidden="1" customHeight="1" x14ac:dyDescent="0.3">
      <c r="A721" s="73" t="s">
        <v>3969</v>
      </c>
      <c r="B721" s="17" t="s">
        <v>3985</v>
      </c>
      <c r="C721" s="100">
        <v>44439</v>
      </c>
      <c r="D721" s="100" t="s">
        <v>4288</v>
      </c>
      <c r="E721" s="73" t="s">
        <v>1031</v>
      </c>
      <c r="F721" s="17" t="s">
        <v>8340</v>
      </c>
      <c r="G721" s="88" t="s">
        <v>3929</v>
      </c>
      <c r="H721" s="88" t="s">
        <v>3930</v>
      </c>
      <c r="I721" s="88" t="s">
        <v>4326</v>
      </c>
      <c r="J721" s="49" t="s">
        <v>3931</v>
      </c>
      <c r="K721" s="246">
        <v>1</v>
      </c>
      <c r="L721" s="309">
        <v>44849</v>
      </c>
      <c r="M721" s="309">
        <v>44972</v>
      </c>
      <c r="N721" s="39">
        <f t="shared" si="27"/>
        <v>18</v>
      </c>
      <c r="O721" s="186">
        <v>0.98</v>
      </c>
      <c r="P721" s="49" t="s">
        <v>44</v>
      </c>
      <c r="Q721" s="242"/>
      <c r="R721" s="5" t="s">
        <v>8341</v>
      </c>
      <c r="S721" s="146">
        <f t="shared" si="26"/>
        <v>369</v>
      </c>
      <c r="T721" s="91" t="s">
        <v>937</v>
      </c>
      <c r="U721" s="91" t="s">
        <v>937</v>
      </c>
      <c r="V721" s="91" t="s">
        <v>937</v>
      </c>
      <c r="W721" s="91" t="s">
        <v>937</v>
      </c>
      <c r="X721" s="91" t="s">
        <v>937</v>
      </c>
      <c r="Y721" s="91" t="s">
        <v>937</v>
      </c>
      <c r="Z721" s="91" t="s">
        <v>937</v>
      </c>
      <c r="AA721" s="91" t="s">
        <v>937</v>
      </c>
      <c r="AB721" s="91" t="s">
        <v>937</v>
      </c>
      <c r="AC721" s="91" t="s">
        <v>937</v>
      </c>
      <c r="AD721" s="91" t="s">
        <v>937</v>
      </c>
      <c r="AE721" s="91" t="s">
        <v>937</v>
      </c>
      <c r="AF721" s="91" t="s">
        <v>937</v>
      </c>
      <c r="AG721" s="91" t="s">
        <v>937</v>
      </c>
      <c r="AH721" s="91" t="s">
        <v>937</v>
      </c>
      <c r="AI721" s="91" t="s">
        <v>937</v>
      </c>
      <c r="AJ721" s="91" t="s">
        <v>937</v>
      </c>
      <c r="AK721" s="91" t="s">
        <v>937</v>
      </c>
      <c r="AL721" s="91" t="s">
        <v>937</v>
      </c>
      <c r="AM721" s="61" t="s">
        <v>1153</v>
      </c>
      <c r="AN721" s="61" t="s">
        <v>1153</v>
      </c>
      <c r="AO721" s="8" t="s">
        <v>8264</v>
      </c>
      <c r="AP721" s="8" t="s">
        <v>9107</v>
      </c>
      <c r="AQ721" s="5" t="s">
        <v>8342</v>
      </c>
      <c r="AR721" s="17" t="s">
        <v>9108</v>
      </c>
      <c r="AS721" s="5" t="s">
        <v>8343</v>
      </c>
      <c r="AT721" s="17" t="s">
        <v>4960</v>
      </c>
      <c r="AU721" s="5" t="s">
        <v>8344</v>
      </c>
      <c r="AV721" s="5" t="s">
        <v>1153</v>
      </c>
      <c r="AW721" s="5" t="s">
        <v>5095</v>
      </c>
      <c r="AX721" s="5" t="s">
        <v>1153</v>
      </c>
      <c r="AY721" s="5" t="s">
        <v>5095</v>
      </c>
      <c r="AZ721" s="5" t="s">
        <v>1153</v>
      </c>
      <c r="BA721" s="5" t="s">
        <v>5095</v>
      </c>
      <c r="BB721" s="109" t="s">
        <v>3062</v>
      </c>
      <c r="BC721" s="100">
        <v>44764</v>
      </c>
      <c r="BD721" s="33" t="s">
        <v>903</v>
      </c>
      <c r="BE721" s="104"/>
      <c r="BF721" s="61"/>
      <c r="BG721" s="61"/>
      <c r="BH721" s="61"/>
      <c r="BI721" s="61"/>
      <c r="BJ721" s="8" t="s">
        <v>956</v>
      </c>
      <c r="BK721" s="104"/>
      <c r="BL721" s="104"/>
      <c r="BN721" s="17" t="s">
        <v>5150</v>
      </c>
      <c r="BO721" s="17" t="s">
        <v>5151</v>
      </c>
      <c r="BP721" s="17" t="s">
        <v>5393</v>
      </c>
      <c r="BQ721" s="91"/>
    </row>
    <row r="722" spans="1:69" s="62" customFormat="1" ht="90" hidden="1" customHeight="1" x14ac:dyDescent="0.3">
      <c r="A722" s="73" t="s">
        <v>3970</v>
      </c>
      <c r="B722" s="17" t="s">
        <v>3985</v>
      </c>
      <c r="C722" s="100">
        <v>44439</v>
      </c>
      <c r="D722" s="100" t="s">
        <v>4288</v>
      </c>
      <c r="E722" s="73" t="s">
        <v>1031</v>
      </c>
      <c r="F722" s="17" t="s">
        <v>8340</v>
      </c>
      <c r="G722" s="88" t="s">
        <v>3929</v>
      </c>
      <c r="H722" s="88" t="s">
        <v>5085</v>
      </c>
      <c r="I722" s="88" t="s">
        <v>5086</v>
      </c>
      <c r="J722" s="49" t="s">
        <v>1213</v>
      </c>
      <c r="K722" s="246">
        <v>1</v>
      </c>
      <c r="L722" s="309">
        <v>44608</v>
      </c>
      <c r="M722" s="309">
        <v>45107</v>
      </c>
      <c r="N722" s="39">
        <f t="shared" si="27"/>
        <v>20</v>
      </c>
      <c r="O722" s="186">
        <v>1</v>
      </c>
      <c r="P722" s="49" t="s">
        <v>44</v>
      </c>
      <c r="Q722" s="242" t="s">
        <v>626</v>
      </c>
      <c r="R722" s="5" t="s">
        <v>8345</v>
      </c>
      <c r="S722" s="146">
        <f t="shared" si="26"/>
        <v>275</v>
      </c>
      <c r="T722" s="91" t="s">
        <v>937</v>
      </c>
      <c r="U722" s="91" t="s">
        <v>937</v>
      </c>
      <c r="V722" s="91" t="s">
        <v>937</v>
      </c>
      <c r="W722" s="91" t="s">
        <v>937</v>
      </c>
      <c r="X722" s="91" t="s">
        <v>937</v>
      </c>
      <c r="Y722" s="91" t="s">
        <v>937</v>
      </c>
      <c r="Z722" s="91" t="s">
        <v>937</v>
      </c>
      <c r="AA722" s="91" t="s">
        <v>937</v>
      </c>
      <c r="AB722" s="91" t="s">
        <v>937</v>
      </c>
      <c r="AC722" s="91" t="s">
        <v>937</v>
      </c>
      <c r="AD722" s="91" t="s">
        <v>937</v>
      </c>
      <c r="AE722" s="91" t="s">
        <v>937</v>
      </c>
      <c r="AF722" s="91" t="s">
        <v>937</v>
      </c>
      <c r="AG722" s="91" t="s">
        <v>937</v>
      </c>
      <c r="AH722" s="91" t="s">
        <v>937</v>
      </c>
      <c r="AI722" s="91" t="s">
        <v>937</v>
      </c>
      <c r="AJ722" s="91" t="s">
        <v>937</v>
      </c>
      <c r="AK722" s="91" t="s">
        <v>937</v>
      </c>
      <c r="AL722" s="91" t="s">
        <v>937</v>
      </c>
      <c r="AM722" s="61" t="s">
        <v>1153</v>
      </c>
      <c r="AN722" s="61" t="s">
        <v>1153</v>
      </c>
      <c r="AO722" s="8" t="s">
        <v>8264</v>
      </c>
      <c r="AP722" s="8" t="s">
        <v>4249</v>
      </c>
      <c r="AQ722" s="5" t="s">
        <v>8346</v>
      </c>
      <c r="AR722" s="17" t="s">
        <v>4319</v>
      </c>
      <c r="AS722" s="5" t="s">
        <v>8347</v>
      </c>
      <c r="AT722" s="17" t="s">
        <v>9109</v>
      </c>
      <c r="AU722" s="5" t="s">
        <v>8348</v>
      </c>
      <c r="AV722" s="5" t="s">
        <v>1153</v>
      </c>
      <c r="AW722" s="5" t="s">
        <v>5095</v>
      </c>
      <c r="AX722" s="5" t="s">
        <v>1153</v>
      </c>
      <c r="AY722" s="5" t="s">
        <v>5095</v>
      </c>
      <c r="AZ722" s="5" t="s">
        <v>1153</v>
      </c>
      <c r="BA722" s="5" t="s">
        <v>5095</v>
      </c>
      <c r="BB722" s="109" t="s">
        <v>3062</v>
      </c>
      <c r="BC722" s="100">
        <v>44764</v>
      </c>
      <c r="BD722" s="33" t="s">
        <v>903</v>
      </c>
      <c r="BE722" s="104"/>
      <c r="BF722" s="61"/>
      <c r="BG722" s="61"/>
      <c r="BH722" s="61"/>
      <c r="BI722" s="61"/>
      <c r="BJ722" s="8" t="s">
        <v>956</v>
      </c>
      <c r="BK722" s="104"/>
      <c r="BL722" s="104"/>
      <c r="BN722" s="17" t="s">
        <v>5150</v>
      </c>
      <c r="BO722" s="17" t="s">
        <v>5375</v>
      </c>
      <c r="BP722" s="17" t="s">
        <v>5394</v>
      </c>
      <c r="BQ722" s="91"/>
    </row>
    <row r="723" spans="1:69" s="62" customFormat="1" ht="90" hidden="1" customHeight="1" x14ac:dyDescent="0.3">
      <c r="A723" s="73" t="s">
        <v>3971</v>
      </c>
      <c r="B723" s="17" t="s">
        <v>3985</v>
      </c>
      <c r="C723" s="100">
        <v>44439</v>
      </c>
      <c r="D723" s="100" t="s">
        <v>4288</v>
      </c>
      <c r="E723" s="73" t="s">
        <v>1032</v>
      </c>
      <c r="F723" s="17" t="s">
        <v>8349</v>
      </c>
      <c r="G723" s="88" t="s">
        <v>9191</v>
      </c>
      <c r="H723" s="88" t="s">
        <v>3925</v>
      </c>
      <c r="I723" s="88" t="s">
        <v>3926</v>
      </c>
      <c r="J723" s="49" t="s">
        <v>3927</v>
      </c>
      <c r="K723" s="170">
        <v>1</v>
      </c>
      <c r="L723" s="309">
        <v>44607</v>
      </c>
      <c r="M723" s="309">
        <v>44834</v>
      </c>
      <c r="N723" s="39">
        <f t="shared" si="27"/>
        <v>33</v>
      </c>
      <c r="O723" s="148">
        <v>1</v>
      </c>
      <c r="P723" s="49" t="s">
        <v>44</v>
      </c>
      <c r="Q723" s="242"/>
      <c r="R723" s="5" t="s">
        <v>9161</v>
      </c>
      <c r="S723" s="146">
        <f t="shared" si="26"/>
        <v>313</v>
      </c>
      <c r="T723" s="91" t="s">
        <v>937</v>
      </c>
      <c r="U723" s="91" t="s">
        <v>937</v>
      </c>
      <c r="V723" s="91" t="s">
        <v>937</v>
      </c>
      <c r="W723" s="91" t="s">
        <v>937</v>
      </c>
      <c r="X723" s="91" t="s">
        <v>937</v>
      </c>
      <c r="Y723" s="91" t="s">
        <v>937</v>
      </c>
      <c r="Z723" s="91" t="s">
        <v>937</v>
      </c>
      <c r="AA723" s="91" t="s">
        <v>937</v>
      </c>
      <c r="AB723" s="91" t="s">
        <v>937</v>
      </c>
      <c r="AC723" s="91" t="s">
        <v>937</v>
      </c>
      <c r="AD723" s="91" t="s">
        <v>937</v>
      </c>
      <c r="AE723" s="91" t="s">
        <v>937</v>
      </c>
      <c r="AF723" s="91" t="s">
        <v>937</v>
      </c>
      <c r="AG723" s="91" t="s">
        <v>937</v>
      </c>
      <c r="AH723" s="91" t="s">
        <v>937</v>
      </c>
      <c r="AI723" s="91" t="s">
        <v>937</v>
      </c>
      <c r="AJ723" s="91" t="s">
        <v>937</v>
      </c>
      <c r="AK723" s="91" t="s">
        <v>937</v>
      </c>
      <c r="AL723" s="91" t="s">
        <v>937</v>
      </c>
      <c r="AM723" s="61" t="s">
        <v>1153</v>
      </c>
      <c r="AN723" s="61" t="s">
        <v>1153</v>
      </c>
      <c r="AO723" s="8" t="s">
        <v>8333</v>
      </c>
      <c r="AP723" s="5" t="s">
        <v>4248</v>
      </c>
      <c r="AQ723" s="5" t="s">
        <v>8339</v>
      </c>
      <c r="AR723" s="17" t="s">
        <v>9110</v>
      </c>
      <c r="AS723" s="5" t="s">
        <v>8335</v>
      </c>
      <c r="AT723" s="17" t="s">
        <v>4958</v>
      </c>
      <c r="AU723" s="5" t="s">
        <v>8350</v>
      </c>
      <c r="AV723" s="5" t="s">
        <v>9105</v>
      </c>
      <c r="AW723" s="5" t="s">
        <v>8337</v>
      </c>
      <c r="AX723" s="5" t="s">
        <v>937</v>
      </c>
      <c r="AY723" s="5" t="s">
        <v>5731</v>
      </c>
      <c r="AZ723" s="5" t="s">
        <v>937</v>
      </c>
      <c r="BA723" s="5" t="s">
        <v>5731</v>
      </c>
      <c r="BB723" s="109" t="s">
        <v>781</v>
      </c>
      <c r="BC723" s="100">
        <v>44838</v>
      </c>
      <c r="BD723" s="33" t="s">
        <v>903</v>
      </c>
      <c r="BE723" s="104"/>
      <c r="BF723" s="61"/>
      <c r="BG723" s="61"/>
      <c r="BH723" s="61"/>
      <c r="BI723" s="61"/>
      <c r="BJ723" s="8" t="s">
        <v>956</v>
      </c>
      <c r="BK723" s="104"/>
      <c r="BL723" s="104"/>
      <c r="BN723" s="17" t="s">
        <v>5150</v>
      </c>
      <c r="BO723" s="17" t="s">
        <v>5375</v>
      </c>
      <c r="BP723" s="17" t="s">
        <v>5395</v>
      </c>
      <c r="BQ723" s="91"/>
    </row>
    <row r="724" spans="1:69" s="62" customFormat="1" ht="90" hidden="1" customHeight="1" x14ac:dyDescent="0.3">
      <c r="A724" s="73" t="s">
        <v>3972</v>
      </c>
      <c r="B724" s="17" t="s">
        <v>3985</v>
      </c>
      <c r="C724" s="100">
        <v>44439</v>
      </c>
      <c r="D724" s="100" t="s">
        <v>4288</v>
      </c>
      <c r="E724" s="73" t="s">
        <v>1033</v>
      </c>
      <c r="F724" s="17" t="s">
        <v>8351</v>
      </c>
      <c r="G724" s="88" t="s">
        <v>3932</v>
      </c>
      <c r="H724" s="88" t="s">
        <v>3925</v>
      </c>
      <c r="I724" s="88" t="s">
        <v>3926</v>
      </c>
      <c r="J724" s="49" t="s">
        <v>3927</v>
      </c>
      <c r="K724" s="170">
        <v>1</v>
      </c>
      <c r="L724" s="309">
        <v>44607</v>
      </c>
      <c r="M724" s="309">
        <v>44834</v>
      </c>
      <c r="N724" s="39">
        <f t="shared" si="27"/>
        <v>33</v>
      </c>
      <c r="O724" s="148">
        <v>1</v>
      </c>
      <c r="P724" s="49" t="s">
        <v>44</v>
      </c>
      <c r="Q724" s="242"/>
      <c r="R724" s="5" t="s">
        <v>9161</v>
      </c>
      <c r="S724" s="146">
        <f t="shared" si="26"/>
        <v>313</v>
      </c>
      <c r="T724" s="91" t="s">
        <v>937</v>
      </c>
      <c r="U724" s="91" t="s">
        <v>937</v>
      </c>
      <c r="V724" s="91" t="s">
        <v>937</v>
      </c>
      <c r="W724" s="91" t="s">
        <v>937</v>
      </c>
      <c r="X724" s="91" t="s">
        <v>937</v>
      </c>
      <c r="Y724" s="91" t="s">
        <v>937</v>
      </c>
      <c r="Z724" s="91" t="s">
        <v>937</v>
      </c>
      <c r="AA724" s="91" t="s">
        <v>937</v>
      </c>
      <c r="AB724" s="91" t="s">
        <v>937</v>
      </c>
      <c r="AC724" s="91" t="s">
        <v>937</v>
      </c>
      <c r="AD724" s="91" t="s">
        <v>937</v>
      </c>
      <c r="AE724" s="91" t="s">
        <v>937</v>
      </c>
      <c r="AF724" s="91" t="s">
        <v>937</v>
      </c>
      <c r="AG724" s="91" t="s">
        <v>937</v>
      </c>
      <c r="AH724" s="91" t="s">
        <v>937</v>
      </c>
      <c r="AI724" s="91" t="s">
        <v>937</v>
      </c>
      <c r="AJ724" s="91" t="s">
        <v>937</v>
      </c>
      <c r="AK724" s="91" t="s">
        <v>937</v>
      </c>
      <c r="AL724" s="91" t="s">
        <v>937</v>
      </c>
      <c r="AM724" s="61" t="s">
        <v>1153</v>
      </c>
      <c r="AN724" s="61" t="s">
        <v>1153</v>
      </c>
      <c r="AO724" s="8" t="s">
        <v>8333</v>
      </c>
      <c r="AP724" s="5" t="s">
        <v>4248</v>
      </c>
      <c r="AQ724" s="5" t="s">
        <v>8339</v>
      </c>
      <c r="AR724" s="17" t="s">
        <v>9111</v>
      </c>
      <c r="AS724" s="5" t="s">
        <v>8335</v>
      </c>
      <c r="AT724" s="17" t="s">
        <v>4958</v>
      </c>
      <c r="AU724" s="5" t="s">
        <v>8350</v>
      </c>
      <c r="AV724" s="5" t="s">
        <v>9105</v>
      </c>
      <c r="AW724" s="5" t="s">
        <v>8337</v>
      </c>
      <c r="AX724" s="5" t="s">
        <v>937</v>
      </c>
      <c r="AY724" s="5" t="s">
        <v>5731</v>
      </c>
      <c r="AZ724" s="5" t="s">
        <v>937</v>
      </c>
      <c r="BA724" s="5" t="s">
        <v>5731</v>
      </c>
      <c r="BB724" s="109" t="s">
        <v>781</v>
      </c>
      <c r="BC724" s="100">
        <v>44838</v>
      </c>
      <c r="BD724" s="33" t="s">
        <v>903</v>
      </c>
      <c r="BE724" s="104"/>
      <c r="BF724" s="61"/>
      <c r="BG724" s="61"/>
      <c r="BH724" s="61"/>
      <c r="BI724" s="61"/>
      <c r="BJ724" s="8" t="s">
        <v>956</v>
      </c>
      <c r="BK724" s="104"/>
      <c r="BL724" s="104"/>
      <c r="BN724" s="17" t="s">
        <v>5150</v>
      </c>
      <c r="BO724" s="17" t="s">
        <v>5375</v>
      </c>
      <c r="BP724" s="17" t="s">
        <v>5396</v>
      </c>
      <c r="BQ724" s="91"/>
    </row>
    <row r="725" spans="1:69" s="62" customFormat="1" ht="90" hidden="1" customHeight="1" x14ac:dyDescent="0.3">
      <c r="A725" s="73" t="s">
        <v>3973</v>
      </c>
      <c r="B725" s="17" t="s">
        <v>3985</v>
      </c>
      <c r="C725" s="100">
        <v>44439</v>
      </c>
      <c r="D725" s="100" t="s">
        <v>4287</v>
      </c>
      <c r="E725" s="73" t="s">
        <v>1034</v>
      </c>
      <c r="F725" s="17" t="s">
        <v>8352</v>
      </c>
      <c r="G725" s="88" t="s">
        <v>5087</v>
      </c>
      <c r="H725" s="88" t="s">
        <v>4327</v>
      </c>
      <c r="I725" s="88" t="s">
        <v>3933</v>
      </c>
      <c r="J725" s="49" t="s">
        <v>3934</v>
      </c>
      <c r="K725" s="170">
        <v>1</v>
      </c>
      <c r="L725" s="309">
        <v>44531</v>
      </c>
      <c r="M725" s="309">
        <v>44681</v>
      </c>
      <c r="N725" s="39">
        <f t="shared" si="27"/>
        <v>22</v>
      </c>
      <c r="O725" s="148">
        <v>1</v>
      </c>
      <c r="P725" s="49" t="s">
        <v>44</v>
      </c>
      <c r="Q725" s="242"/>
      <c r="R725" s="5" t="s">
        <v>8353</v>
      </c>
      <c r="S725" s="146">
        <f t="shared" si="26"/>
        <v>291</v>
      </c>
      <c r="T725" s="91" t="s">
        <v>937</v>
      </c>
      <c r="U725" s="91" t="s">
        <v>937</v>
      </c>
      <c r="V725" s="91" t="s">
        <v>937</v>
      </c>
      <c r="W725" s="91" t="s">
        <v>937</v>
      </c>
      <c r="X725" s="91" t="s">
        <v>937</v>
      </c>
      <c r="Y725" s="91" t="s">
        <v>937</v>
      </c>
      <c r="Z725" s="91" t="s">
        <v>937</v>
      </c>
      <c r="AA725" s="91" t="s">
        <v>937</v>
      </c>
      <c r="AB725" s="91" t="s">
        <v>937</v>
      </c>
      <c r="AC725" s="91" t="s">
        <v>937</v>
      </c>
      <c r="AD725" s="91" t="s">
        <v>937</v>
      </c>
      <c r="AE725" s="91" t="s">
        <v>937</v>
      </c>
      <c r="AF725" s="91" t="s">
        <v>937</v>
      </c>
      <c r="AG725" s="91" t="s">
        <v>937</v>
      </c>
      <c r="AH725" s="91" t="s">
        <v>937</v>
      </c>
      <c r="AI725" s="91" t="s">
        <v>937</v>
      </c>
      <c r="AJ725" s="91" t="s">
        <v>937</v>
      </c>
      <c r="AK725" s="91" t="s">
        <v>937</v>
      </c>
      <c r="AL725" s="91" t="s">
        <v>937</v>
      </c>
      <c r="AM725" s="61" t="s">
        <v>1153</v>
      </c>
      <c r="AN725" s="61" t="s">
        <v>1153</v>
      </c>
      <c r="AO725" s="8" t="s">
        <v>8264</v>
      </c>
      <c r="AP725" s="8" t="s">
        <v>4250</v>
      </c>
      <c r="AQ725" s="5" t="s">
        <v>8354</v>
      </c>
      <c r="AR725" s="17" t="s">
        <v>4320</v>
      </c>
      <c r="AS725" s="37" t="s">
        <v>8355</v>
      </c>
      <c r="AT725" s="35" t="s">
        <v>4961</v>
      </c>
      <c r="AU725" s="5" t="s">
        <v>8356</v>
      </c>
      <c r="AV725" s="5" t="s">
        <v>1153</v>
      </c>
      <c r="AW725" s="5" t="s">
        <v>5095</v>
      </c>
      <c r="AX725" s="5" t="s">
        <v>1153</v>
      </c>
      <c r="AY725" s="5" t="s">
        <v>5095</v>
      </c>
      <c r="AZ725" s="5" t="s">
        <v>1153</v>
      </c>
      <c r="BA725" s="5" t="s">
        <v>5095</v>
      </c>
      <c r="BB725" s="109" t="s">
        <v>781</v>
      </c>
      <c r="BC725" s="100">
        <v>44754</v>
      </c>
      <c r="BD725" s="33" t="s">
        <v>903</v>
      </c>
      <c r="BE725" s="104"/>
      <c r="BF725" s="61"/>
      <c r="BG725" s="61"/>
      <c r="BH725" s="61"/>
      <c r="BI725" s="61"/>
      <c r="BJ725" s="8" t="s">
        <v>956</v>
      </c>
      <c r="BK725" s="104"/>
      <c r="BL725" s="104"/>
      <c r="BN725" s="17" t="s">
        <v>5150</v>
      </c>
      <c r="BO725" s="17" t="s">
        <v>5397</v>
      </c>
      <c r="BP725" s="17" t="s">
        <v>5398</v>
      </c>
      <c r="BQ725" s="91"/>
    </row>
    <row r="726" spans="1:69" s="62" customFormat="1" ht="90" hidden="1" customHeight="1" x14ac:dyDescent="0.3">
      <c r="A726" s="73" t="s">
        <v>3974</v>
      </c>
      <c r="B726" s="17" t="s">
        <v>3985</v>
      </c>
      <c r="C726" s="100">
        <v>44439</v>
      </c>
      <c r="D726" s="100" t="s">
        <v>4381</v>
      </c>
      <c r="E726" s="73" t="s">
        <v>1035</v>
      </c>
      <c r="F726" s="17" t="s">
        <v>8357</v>
      </c>
      <c r="G726" s="88" t="s">
        <v>3935</v>
      </c>
      <c r="H726" s="88" t="s">
        <v>3895</v>
      </c>
      <c r="I726" s="88" t="s">
        <v>3895</v>
      </c>
      <c r="J726" s="49" t="s">
        <v>3896</v>
      </c>
      <c r="K726" s="170">
        <v>1</v>
      </c>
      <c r="L726" s="309">
        <v>44484</v>
      </c>
      <c r="M726" s="309">
        <v>44910</v>
      </c>
      <c r="N726" s="39">
        <f t="shared" si="27"/>
        <v>9</v>
      </c>
      <c r="O726" s="148">
        <v>1</v>
      </c>
      <c r="P726" s="49" t="s">
        <v>44</v>
      </c>
      <c r="Q726" s="242" t="s">
        <v>3946</v>
      </c>
      <c r="R726" s="5" t="s">
        <v>8503</v>
      </c>
      <c r="S726" s="146">
        <f t="shared" si="26"/>
        <v>361</v>
      </c>
      <c r="T726" s="91" t="s">
        <v>937</v>
      </c>
      <c r="U726" s="91" t="s">
        <v>937</v>
      </c>
      <c r="V726" s="91" t="s">
        <v>937</v>
      </c>
      <c r="W726" s="91" t="s">
        <v>937</v>
      </c>
      <c r="X726" s="91" t="s">
        <v>937</v>
      </c>
      <c r="Y726" s="91" t="s">
        <v>937</v>
      </c>
      <c r="Z726" s="91" t="s">
        <v>937</v>
      </c>
      <c r="AA726" s="91" t="s">
        <v>937</v>
      </c>
      <c r="AB726" s="91" t="s">
        <v>937</v>
      </c>
      <c r="AC726" s="91" t="s">
        <v>937</v>
      </c>
      <c r="AD726" s="91" t="s">
        <v>937</v>
      </c>
      <c r="AE726" s="91" t="s">
        <v>937</v>
      </c>
      <c r="AF726" s="91" t="s">
        <v>937</v>
      </c>
      <c r="AG726" s="91" t="s">
        <v>937</v>
      </c>
      <c r="AH726" s="91" t="s">
        <v>937</v>
      </c>
      <c r="AI726" s="91" t="s">
        <v>937</v>
      </c>
      <c r="AJ726" s="91" t="s">
        <v>937</v>
      </c>
      <c r="AK726" s="91" t="s">
        <v>937</v>
      </c>
      <c r="AL726" s="91" t="s">
        <v>937</v>
      </c>
      <c r="AM726" s="61" t="s">
        <v>1153</v>
      </c>
      <c r="AN726" s="61" t="s">
        <v>1153</v>
      </c>
      <c r="AO726" s="8" t="s">
        <v>8264</v>
      </c>
      <c r="AP726" s="8" t="s">
        <v>9083</v>
      </c>
      <c r="AQ726" s="5" t="s">
        <v>8308</v>
      </c>
      <c r="AR726" s="17" t="s">
        <v>4321</v>
      </c>
      <c r="AS726" s="98" t="s">
        <v>8268</v>
      </c>
      <c r="AT726" s="81" t="s">
        <v>4955</v>
      </c>
      <c r="AU726" s="98" t="s">
        <v>8358</v>
      </c>
      <c r="AV726" s="98" t="s">
        <v>9084</v>
      </c>
      <c r="AW726" s="98" t="s">
        <v>8280</v>
      </c>
      <c r="AX726" s="149" t="s">
        <v>9085</v>
      </c>
      <c r="AY726" s="98" t="s">
        <v>8505</v>
      </c>
      <c r="AZ726" s="89" t="s">
        <v>937</v>
      </c>
      <c r="BA726" s="89" t="s">
        <v>9290</v>
      </c>
      <c r="BB726" s="33" t="s">
        <v>781</v>
      </c>
      <c r="BC726" s="100">
        <v>44946</v>
      </c>
      <c r="BD726" s="33" t="s">
        <v>903</v>
      </c>
      <c r="BE726" s="104"/>
      <c r="BF726" s="61"/>
      <c r="BG726" s="61"/>
      <c r="BH726" s="61"/>
      <c r="BI726" s="61"/>
      <c r="BJ726" s="8" t="s">
        <v>956</v>
      </c>
      <c r="BK726" s="104"/>
      <c r="BL726" s="104"/>
      <c r="BN726" s="17" t="s">
        <v>5150</v>
      </c>
      <c r="BO726" s="17" t="s">
        <v>5152</v>
      </c>
      <c r="BP726" s="17" t="s">
        <v>5399</v>
      </c>
      <c r="BQ726" s="17" t="s">
        <v>5400</v>
      </c>
    </row>
    <row r="727" spans="1:69" s="62" customFormat="1" ht="90" hidden="1" customHeight="1" x14ac:dyDescent="0.3">
      <c r="A727" s="36" t="s">
        <v>3975</v>
      </c>
      <c r="B727" s="35" t="s">
        <v>3985</v>
      </c>
      <c r="C727" s="47">
        <v>44439</v>
      </c>
      <c r="D727" s="47" t="s">
        <v>4381</v>
      </c>
      <c r="E727" s="36" t="s">
        <v>1035</v>
      </c>
      <c r="F727" s="35" t="s">
        <v>8359</v>
      </c>
      <c r="G727" s="35" t="s">
        <v>9192</v>
      </c>
      <c r="H727" s="35" t="s">
        <v>3936</v>
      </c>
      <c r="I727" s="17" t="s">
        <v>4330</v>
      </c>
      <c r="J727" s="35" t="s">
        <v>9193</v>
      </c>
      <c r="K727" s="33">
        <v>2</v>
      </c>
      <c r="L727" s="309">
        <v>44499</v>
      </c>
      <c r="M727" s="309">
        <v>44530</v>
      </c>
      <c r="N727" s="39">
        <f t="shared" si="27"/>
        <v>5</v>
      </c>
      <c r="O727" s="148">
        <v>2</v>
      </c>
      <c r="P727" s="35" t="s">
        <v>626</v>
      </c>
      <c r="Q727" s="58" t="s">
        <v>3948</v>
      </c>
      <c r="R727" s="5" t="s">
        <v>8360</v>
      </c>
      <c r="S727" s="146">
        <f t="shared" si="26"/>
        <v>254</v>
      </c>
      <c r="T727" s="91"/>
      <c r="U727" s="91"/>
      <c r="V727" s="91"/>
      <c r="W727" s="91"/>
      <c r="X727" s="91"/>
      <c r="Y727" s="91"/>
      <c r="Z727" s="91"/>
      <c r="AA727" s="61"/>
      <c r="AB727" s="61"/>
      <c r="AC727" s="61"/>
      <c r="AD727" s="61"/>
      <c r="AE727" s="61"/>
      <c r="AF727" s="61"/>
      <c r="AG727" s="61"/>
      <c r="AH727" s="61"/>
      <c r="AI727" s="61"/>
      <c r="AJ727" s="61"/>
      <c r="AK727" s="61"/>
      <c r="AL727" s="61" t="s">
        <v>1153</v>
      </c>
      <c r="AM727" s="61" t="s">
        <v>1153</v>
      </c>
      <c r="AN727" s="61" t="s">
        <v>1153</v>
      </c>
      <c r="AO727" s="8" t="s">
        <v>8264</v>
      </c>
      <c r="AP727" s="44" t="s">
        <v>9112</v>
      </c>
      <c r="AQ727" s="5" t="s">
        <v>8361</v>
      </c>
      <c r="AR727" s="8" t="s">
        <v>4328</v>
      </c>
      <c r="AS727" s="5" t="s">
        <v>8362</v>
      </c>
      <c r="AT727" s="5" t="s">
        <v>1153</v>
      </c>
      <c r="AU727" s="5" t="s">
        <v>9294</v>
      </c>
      <c r="AV727" s="5" t="s">
        <v>1153</v>
      </c>
      <c r="AW727" s="5" t="s">
        <v>9294</v>
      </c>
      <c r="AX727" s="5" t="s">
        <v>1153</v>
      </c>
      <c r="AY727" s="5" t="s">
        <v>9294</v>
      </c>
      <c r="AZ727" s="5" t="s">
        <v>1153</v>
      </c>
      <c r="BA727" s="5" t="s">
        <v>9294</v>
      </c>
      <c r="BB727" s="109" t="s">
        <v>902</v>
      </c>
      <c r="BC727" s="100">
        <v>44657</v>
      </c>
      <c r="BD727" s="33" t="s">
        <v>903</v>
      </c>
      <c r="BE727" s="104"/>
      <c r="BF727" s="61"/>
      <c r="BG727" s="61"/>
      <c r="BH727" s="61"/>
      <c r="BI727" s="61"/>
      <c r="BJ727" s="8" t="s">
        <v>956</v>
      </c>
      <c r="BK727" s="104"/>
      <c r="BL727" s="104"/>
      <c r="BN727" s="17" t="s">
        <v>5150</v>
      </c>
      <c r="BO727" s="17" t="s">
        <v>5152</v>
      </c>
      <c r="BP727" s="17" t="s">
        <v>5399</v>
      </c>
      <c r="BQ727" s="17" t="s">
        <v>5400</v>
      </c>
    </row>
    <row r="728" spans="1:69" s="62" customFormat="1" ht="90" hidden="1" customHeight="1" x14ac:dyDescent="0.3">
      <c r="A728" s="36" t="s">
        <v>3976</v>
      </c>
      <c r="B728" s="35" t="s">
        <v>3985</v>
      </c>
      <c r="C728" s="47">
        <v>44439</v>
      </c>
      <c r="D728" s="47" t="s">
        <v>4381</v>
      </c>
      <c r="E728" s="36" t="s">
        <v>1035</v>
      </c>
      <c r="F728" s="35" t="s">
        <v>8359</v>
      </c>
      <c r="G728" s="35" t="s">
        <v>9192</v>
      </c>
      <c r="H728" s="35" t="s">
        <v>3937</v>
      </c>
      <c r="I728" s="35" t="s">
        <v>3938</v>
      </c>
      <c r="J728" s="35" t="s">
        <v>3939</v>
      </c>
      <c r="K728" s="33">
        <v>2</v>
      </c>
      <c r="L728" s="309">
        <v>44531</v>
      </c>
      <c r="M728" s="309">
        <v>44550</v>
      </c>
      <c r="N728" s="39">
        <f t="shared" si="27"/>
        <v>3</v>
      </c>
      <c r="O728" s="148">
        <v>2</v>
      </c>
      <c r="P728" s="35" t="s">
        <v>626</v>
      </c>
      <c r="Q728" s="58" t="s">
        <v>3948</v>
      </c>
      <c r="R728" s="5" t="s">
        <v>8363</v>
      </c>
      <c r="S728" s="146">
        <f t="shared" si="26"/>
        <v>201</v>
      </c>
      <c r="T728" s="91"/>
      <c r="U728" s="91"/>
      <c r="V728" s="91"/>
      <c r="W728" s="91"/>
      <c r="X728" s="91"/>
      <c r="Y728" s="91"/>
      <c r="Z728" s="91"/>
      <c r="AA728" s="61"/>
      <c r="AB728" s="61"/>
      <c r="AC728" s="61"/>
      <c r="AD728" s="61"/>
      <c r="AE728" s="61"/>
      <c r="AF728" s="61"/>
      <c r="AG728" s="61"/>
      <c r="AH728" s="61"/>
      <c r="AI728" s="61"/>
      <c r="AJ728" s="61"/>
      <c r="AK728" s="61"/>
      <c r="AL728" s="61" t="s">
        <v>1153</v>
      </c>
      <c r="AM728" s="61" t="s">
        <v>1153</v>
      </c>
      <c r="AN728" s="61" t="s">
        <v>1153</v>
      </c>
      <c r="AO728" s="8" t="s">
        <v>8264</v>
      </c>
      <c r="AP728" s="44" t="s">
        <v>4269</v>
      </c>
      <c r="AQ728" s="5" t="s">
        <v>8364</v>
      </c>
      <c r="AR728" s="8" t="s">
        <v>9113</v>
      </c>
      <c r="AS728" s="5" t="s">
        <v>8365</v>
      </c>
      <c r="AT728" s="5" t="s">
        <v>1153</v>
      </c>
      <c r="AU728" s="5" t="s">
        <v>9294</v>
      </c>
      <c r="AV728" s="5" t="s">
        <v>1153</v>
      </c>
      <c r="AW728" s="5" t="s">
        <v>9294</v>
      </c>
      <c r="AX728" s="5" t="s">
        <v>1153</v>
      </c>
      <c r="AY728" s="5" t="s">
        <v>9294</v>
      </c>
      <c r="AZ728" s="5" t="s">
        <v>1153</v>
      </c>
      <c r="BA728" s="5" t="s">
        <v>9294</v>
      </c>
      <c r="BB728" s="109" t="s">
        <v>902</v>
      </c>
      <c r="BC728" s="100">
        <v>44657</v>
      </c>
      <c r="BD728" s="33" t="s">
        <v>903</v>
      </c>
      <c r="BE728" s="104"/>
      <c r="BF728" s="61"/>
      <c r="BG728" s="61"/>
      <c r="BH728" s="61"/>
      <c r="BI728" s="61"/>
      <c r="BJ728" s="8" t="s">
        <v>956</v>
      </c>
      <c r="BK728" s="104"/>
      <c r="BL728" s="104"/>
      <c r="BN728" s="17" t="s">
        <v>5150</v>
      </c>
      <c r="BO728" s="17" t="s">
        <v>5152</v>
      </c>
      <c r="BP728" s="17" t="s">
        <v>5399</v>
      </c>
      <c r="BQ728" s="17" t="s">
        <v>5400</v>
      </c>
    </row>
    <row r="729" spans="1:69" s="62" customFormat="1" ht="90" hidden="1" customHeight="1" x14ac:dyDescent="0.3">
      <c r="A729" s="73" t="s">
        <v>3977</v>
      </c>
      <c r="B729" s="17" t="s">
        <v>3985</v>
      </c>
      <c r="C729" s="100">
        <v>44439</v>
      </c>
      <c r="D729" s="100" t="s">
        <v>4381</v>
      </c>
      <c r="E729" s="73" t="s">
        <v>1035</v>
      </c>
      <c r="F729" s="17" t="s">
        <v>8357</v>
      </c>
      <c r="G729" s="17" t="s">
        <v>9192</v>
      </c>
      <c r="H729" s="17" t="s">
        <v>3940</v>
      </c>
      <c r="I729" s="17" t="s">
        <v>3907</v>
      </c>
      <c r="J729" s="35" t="s">
        <v>3908</v>
      </c>
      <c r="K729" s="33">
        <v>1</v>
      </c>
      <c r="L729" s="309">
        <v>44470</v>
      </c>
      <c r="M729" s="309">
        <v>44865</v>
      </c>
      <c r="N729" s="39">
        <f t="shared" si="27"/>
        <v>5</v>
      </c>
      <c r="O729" s="148">
        <v>1</v>
      </c>
      <c r="P729" s="35" t="s">
        <v>2195</v>
      </c>
      <c r="Q729" s="58" t="s">
        <v>112</v>
      </c>
      <c r="R729" s="5" t="s">
        <v>9114</v>
      </c>
      <c r="S729" s="146">
        <f t="shared" si="26"/>
        <v>172</v>
      </c>
      <c r="T729" s="91" t="s">
        <v>937</v>
      </c>
      <c r="U729" s="91" t="s">
        <v>937</v>
      </c>
      <c r="V729" s="91" t="s">
        <v>937</v>
      </c>
      <c r="W729" s="91" t="s">
        <v>937</v>
      </c>
      <c r="X729" s="91" t="s">
        <v>937</v>
      </c>
      <c r="Y729" s="91" t="s">
        <v>937</v>
      </c>
      <c r="Z729" s="91" t="s">
        <v>937</v>
      </c>
      <c r="AA729" s="91" t="s">
        <v>937</v>
      </c>
      <c r="AB729" s="91" t="s">
        <v>937</v>
      </c>
      <c r="AC729" s="91" t="s">
        <v>937</v>
      </c>
      <c r="AD729" s="91" t="s">
        <v>937</v>
      </c>
      <c r="AE729" s="91" t="s">
        <v>937</v>
      </c>
      <c r="AF729" s="91" t="s">
        <v>937</v>
      </c>
      <c r="AG729" s="91" t="s">
        <v>937</v>
      </c>
      <c r="AH729" s="91" t="s">
        <v>937</v>
      </c>
      <c r="AI729" s="91" t="s">
        <v>937</v>
      </c>
      <c r="AJ729" s="91" t="s">
        <v>937</v>
      </c>
      <c r="AK729" s="91" t="s">
        <v>937</v>
      </c>
      <c r="AL729" s="61" t="s">
        <v>1153</v>
      </c>
      <c r="AM729" s="61" t="s">
        <v>1153</v>
      </c>
      <c r="AN729" s="61" t="s">
        <v>1153</v>
      </c>
      <c r="AO729" s="8" t="s">
        <v>8264</v>
      </c>
      <c r="AP729" s="44" t="s">
        <v>4188</v>
      </c>
      <c r="AQ729" s="5" t="s">
        <v>8294</v>
      </c>
      <c r="AR729" s="8" t="s">
        <v>9115</v>
      </c>
      <c r="AS729" s="5" t="s">
        <v>8366</v>
      </c>
      <c r="AT729" s="5" t="s">
        <v>9116</v>
      </c>
      <c r="AU729" s="5" t="s">
        <v>8367</v>
      </c>
      <c r="AV729" s="5" t="s">
        <v>5439</v>
      </c>
      <c r="AW729" s="5" t="s">
        <v>8368</v>
      </c>
      <c r="AX729" s="5" t="s">
        <v>9117</v>
      </c>
      <c r="AY729" s="5" t="s">
        <v>8525</v>
      </c>
      <c r="AZ729" s="89" t="s">
        <v>937</v>
      </c>
      <c r="BA729" s="89" t="s">
        <v>9290</v>
      </c>
      <c r="BB729" s="33" t="s">
        <v>781</v>
      </c>
      <c r="BC729" s="100">
        <v>44949</v>
      </c>
      <c r="BD729" s="33" t="s">
        <v>903</v>
      </c>
      <c r="BE729" s="104"/>
      <c r="BF729" s="61"/>
      <c r="BG729" s="61"/>
      <c r="BH729" s="61"/>
      <c r="BI729" s="61"/>
      <c r="BJ729" s="8" t="s">
        <v>956</v>
      </c>
      <c r="BK729" s="104"/>
      <c r="BL729" s="104"/>
      <c r="BN729" s="17" t="s">
        <v>5150</v>
      </c>
      <c r="BO729" s="17" t="s">
        <v>5152</v>
      </c>
      <c r="BP729" s="17" t="s">
        <v>5399</v>
      </c>
      <c r="BQ729" s="17" t="s">
        <v>5400</v>
      </c>
    </row>
    <row r="730" spans="1:69" s="62" customFormat="1" ht="90" hidden="1" customHeight="1" x14ac:dyDescent="0.3">
      <c r="A730" s="36" t="s">
        <v>3978</v>
      </c>
      <c r="B730" s="35" t="s">
        <v>3985</v>
      </c>
      <c r="C730" s="47">
        <v>44439</v>
      </c>
      <c r="D730" s="47" t="s">
        <v>4381</v>
      </c>
      <c r="E730" s="36" t="s">
        <v>1035</v>
      </c>
      <c r="F730" s="35" t="s">
        <v>8359</v>
      </c>
      <c r="G730" s="35" t="s">
        <v>9192</v>
      </c>
      <c r="H730" s="35" t="s">
        <v>3909</v>
      </c>
      <c r="I730" s="35" t="s">
        <v>3941</v>
      </c>
      <c r="J730" s="35" t="s">
        <v>3911</v>
      </c>
      <c r="K730" s="33">
        <v>1</v>
      </c>
      <c r="L730" s="309">
        <v>44470</v>
      </c>
      <c r="M730" s="309">
        <v>44804</v>
      </c>
      <c r="N730" s="39">
        <f t="shared" si="27"/>
        <v>48</v>
      </c>
      <c r="O730" s="169">
        <v>0</v>
      </c>
      <c r="P730" s="35" t="s">
        <v>2195</v>
      </c>
      <c r="Q730" s="58" t="s">
        <v>112</v>
      </c>
      <c r="R730" s="5" t="s">
        <v>8369</v>
      </c>
      <c r="S730" s="146">
        <f t="shared" si="26"/>
        <v>179</v>
      </c>
      <c r="T730" s="91" t="s">
        <v>937</v>
      </c>
      <c r="U730" s="91" t="s">
        <v>937</v>
      </c>
      <c r="V730" s="91" t="s">
        <v>937</v>
      </c>
      <c r="W730" s="91" t="s">
        <v>937</v>
      </c>
      <c r="X730" s="91" t="s">
        <v>937</v>
      </c>
      <c r="Y730" s="91" t="s">
        <v>937</v>
      </c>
      <c r="Z730" s="91" t="s">
        <v>937</v>
      </c>
      <c r="AA730" s="91" t="s">
        <v>937</v>
      </c>
      <c r="AB730" s="91" t="s">
        <v>937</v>
      </c>
      <c r="AC730" s="91" t="s">
        <v>937</v>
      </c>
      <c r="AD730" s="91" t="s">
        <v>937</v>
      </c>
      <c r="AE730" s="91" t="s">
        <v>937</v>
      </c>
      <c r="AF730" s="91" t="s">
        <v>937</v>
      </c>
      <c r="AG730" s="91" t="s">
        <v>937</v>
      </c>
      <c r="AH730" s="91" t="s">
        <v>937</v>
      </c>
      <c r="AI730" s="91" t="s">
        <v>937</v>
      </c>
      <c r="AJ730" s="91" t="s">
        <v>937</v>
      </c>
      <c r="AK730" s="91" t="s">
        <v>937</v>
      </c>
      <c r="AL730" s="61" t="s">
        <v>1153</v>
      </c>
      <c r="AM730" s="61" t="s">
        <v>1153</v>
      </c>
      <c r="AN730" s="61" t="s">
        <v>1153</v>
      </c>
      <c r="AO730" s="8" t="s">
        <v>8264</v>
      </c>
      <c r="AP730" s="44" t="s">
        <v>4189</v>
      </c>
      <c r="AQ730" s="5" t="s">
        <v>8294</v>
      </c>
      <c r="AR730" s="8" t="s">
        <v>9118</v>
      </c>
      <c r="AS730" s="5" t="s">
        <v>8295</v>
      </c>
      <c r="AT730" s="93" t="s">
        <v>1153</v>
      </c>
      <c r="AU730" s="93" t="s">
        <v>4803</v>
      </c>
      <c r="AV730" s="93" t="s">
        <v>1153</v>
      </c>
      <c r="AW730" s="93" t="s">
        <v>4803</v>
      </c>
      <c r="AX730" s="93" t="s">
        <v>1153</v>
      </c>
      <c r="AY730" s="93" t="s">
        <v>4803</v>
      </c>
      <c r="AZ730" s="93" t="s">
        <v>1153</v>
      </c>
      <c r="BA730" s="93" t="s">
        <v>4803</v>
      </c>
      <c r="BB730" s="109" t="s">
        <v>1328</v>
      </c>
      <c r="BC730" s="100">
        <v>44677</v>
      </c>
      <c r="BD730" s="33" t="s">
        <v>1808</v>
      </c>
      <c r="BE730" s="100">
        <v>44677</v>
      </c>
      <c r="BF730" s="65" t="s">
        <v>4360</v>
      </c>
      <c r="BG730" s="96" t="s">
        <v>1153</v>
      </c>
      <c r="BH730" s="8" t="s">
        <v>9247</v>
      </c>
      <c r="BI730" s="96" t="s">
        <v>9258</v>
      </c>
      <c r="BJ730" s="44" t="s">
        <v>4368</v>
      </c>
      <c r="BK730" s="104" t="s">
        <v>1153</v>
      </c>
      <c r="BL730" s="104" t="s">
        <v>3978</v>
      </c>
      <c r="BN730" s="17" t="s">
        <v>5150</v>
      </c>
      <c r="BO730" s="17" t="s">
        <v>5152</v>
      </c>
      <c r="BP730" s="17" t="s">
        <v>5399</v>
      </c>
      <c r="BQ730" s="17" t="s">
        <v>5400</v>
      </c>
    </row>
    <row r="731" spans="1:69" s="62" customFormat="1" ht="90" hidden="1" customHeight="1" x14ac:dyDescent="0.3">
      <c r="A731" s="73" t="s">
        <v>3978</v>
      </c>
      <c r="B731" s="17" t="s">
        <v>3985</v>
      </c>
      <c r="C731" s="100">
        <v>44439</v>
      </c>
      <c r="D731" s="100" t="s">
        <v>4381</v>
      </c>
      <c r="E731" s="73" t="s">
        <v>1035</v>
      </c>
      <c r="F731" s="17" t="s">
        <v>8357</v>
      </c>
      <c r="G731" s="17" t="s">
        <v>9192</v>
      </c>
      <c r="H731" s="17" t="s">
        <v>3909</v>
      </c>
      <c r="I731" s="17" t="s">
        <v>3941</v>
      </c>
      <c r="J731" s="35" t="s">
        <v>3911</v>
      </c>
      <c r="K731" s="33">
        <v>1</v>
      </c>
      <c r="L731" s="309">
        <v>44470</v>
      </c>
      <c r="M731" s="314">
        <v>44926</v>
      </c>
      <c r="N731" s="39">
        <f t="shared" si="27"/>
        <v>14</v>
      </c>
      <c r="O731" s="148">
        <v>1</v>
      </c>
      <c r="P731" s="35" t="s">
        <v>2195</v>
      </c>
      <c r="Q731" s="58" t="s">
        <v>112</v>
      </c>
      <c r="R731" s="5" t="s">
        <v>8523</v>
      </c>
      <c r="S731" s="146">
        <f t="shared" si="26"/>
        <v>172</v>
      </c>
      <c r="T731" s="91" t="s">
        <v>937</v>
      </c>
      <c r="U731" s="91" t="s">
        <v>937</v>
      </c>
      <c r="V731" s="91" t="s">
        <v>937</v>
      </c>
      <c r="W731" s="91" t="s">
        <v>937</v>
      </c>
      <c r="X731" s="91" t="s">
        <v>937</v>
      </c>
      <c r="Y731" s="91" t="s">
        <v>937</v>
      </c>
      <c r="Z731" s="91" t="s">
        <v>937</v>
      </c>
      <c r="AA731" s="91" t="s">
        <v>937</v>
      </c>
      <c r="AB731" s="91" t="s">
        <v>937</v>
      </c>
      <c r="AC731" s="91" t="s">
        <v>937</v>
      </c>
      <c r="AD731" s="91" t="s">
        <v>937</v>
      </c>
      <c r="AE731" s="91" t="s">
        <v>937</v>
      </c>
      <c r="AF731" s="91" t="s">
        <v>937</v>
      </c>
      <c r="AG731" s="91" t="s">
        <v>937</v>
      </c>
      <c r="AH731" s="91" t="s">
        <v>937</v>
      </c>
      <c r="AI731" s="91" t="s">
        <v>937</v>
      </c>
      <c r="AJ731" s="91" t="s">
        <v>937</v>
      </c>
      <c r="AK731" s="91" t="s">
        <v>937</v>
      </c>
      <c r="AL731" s="61" t="s">
        <v>1153</v>
      </c>
      <c r="AM731" s="61" t="s">
        <v>1153</v>
      </c>
      <c r="AN731" s="61" t="s">
        <v>1153</v>
      </c>
      <c r="AO731" s="8" t="s">
        <v>8264</v>
      </c>
      <c r="AP731" s="44" t="s">
        <v>4189</v>
      </c>
      <c r="AQ731" s="5" t="s">
        <v>8294</v>
      </c>
      <c r="AR731" s="8" t="s">
        <v>9118</v>
      </c>
      <c r="AS731" s="5" t="s">
        <v>8297</v>
      </c>
      <c r="AT731" s="5" t="s">
        <v>9092</v>
      </c>
      <c r="AU731" s="93" t="s">
        <v>8370</v>
      </c>
      <c r="AV731" s="93" t="s">
        <v>5440</v>
      </c>
      <c r="AW731" s="5" t="s">
        <v>8299</v>
      </c>
      <c r="AX731" s="5" t="s">
        <v>8522</v>
      </c>
      <c r="AY731" s="5" t="s">
        <v>9460</v>
      </c>
      <c r="AZ731" s="89" t="s">
        <v>937</v>
      </c>
      <c r="BA731" s="89" t="s">
        <v>9290</v>
      </c>
      <c r="BB731" s="33" t="s">
        <v>781</v>
      </c>
      <c r="BC731" s="403">
        <v>44944</v>
      </c>
      <c r="BD731" s="33" t="s">
        <v>903</v>
      </c>
      <c r="BE731" s="104"/>
      <c r="BF731" s="61"/>
      <c r="BG731" s="61"/>
      <c r="BH731" s="61"/>
      <c r="BI731" s="61"/>
      <c r="BJ731" s="8" t="s">
        <v>956</v>
      </c>
      <c r="BK731" s="104"/>
      <c r="BL731" s="104"/>
      <c r="BN731" s="17" t="s">
        <v>5150</v>
      </c>
      <c r="BO731" s="17" t="s">
        <v>5152</v>
      </c>
      <c r="BP731" s="17" t="s">
        <v>5399</v>
      </c>
      <c r="BQ731" s="17" t="s">
        <v>5400</v>
      </c>
    </row>
    <row r="732" spans="1:69" s="62" customFormat="1" ht="90" hidden="1" customHeight="1" x14ac:dyDescent="0.3">
      <c r="A732" s="73" t="s">
        <v>3979</v>
      </c>
      <c r="B732" s="17" t="s">
        <v>3985</v>
      </c>
      <c r="C732" s="100">
        <v>44439</v>
      </c>
      <c r="D732" s="100" t="s">
        <v>4288</v>
      </c>
      <c r="E732" s="73" t="s">
        <v>1036</v>
      </c>
      <c r="F732" s="17" t="s">
        <v>8371</v>
      </c>
      <c r="G732" s="88" t="s">
        <v>3942</v>
      </c>
      <c r="H732" s="88" t="s">
        <v>3895</v>
      </c>
      <c r="I732" s="88" t="s">
        <v>3895</v>
      </c>
      <c r="J732" s="49" t="s">
        <v>3896</v>
      </c>
      <c r="K732" s="170">
        <v>1</v>
      </c>
      <c r="L732" s="309">
        <v>44484</v>
      </c>
      <c r="M732" s="309">
        <v>44910</v>
      </c>
      <c r="N732" s="39">
        <f t="shared" si="27"/>
        <v>9</v>
      </c>
      <c r="O732" s="148">
        <v>1</v>
      </c>
      <c r="P732" s="49" t="s">
        <v>44</v>
      </c>
      <c r="Q732" s="242" t="s">
        <v>3946</v>
      </c>
      <c r="R732" s="5" t="s">
        <v>8503</v>
      </c>
      <c r="S732" s="146">
        <f t="shared" si="26"/>
        <v>361</v>
      </c>
      <c r="T732" s="91" t="s">
        <v>937</v>
      </c>
      <c r="U732" s="91" t="s">
        <v>937</v>
      </c>
      <c r="V732" s="91" t="s">
        <v>937</v>
      </c>
      <c r="W732" s="91" t="s">
        <v>937</v>
      </c>
      <c r="X732" s="91" t="s">
        <v>937</v>
      </c>
      <c r="Y732" s="91" t="s">
        <v>937</v>
      </c>
      <c r="Z732" s="91" t="s">
        <v>937</v>
      </c>
      <c r="AA732" s="91" t="s">
        <v>937</v>
      </c>
      <c r="AB732" s="91" t="s">
        <v>937</v>
      </c>
      <c r="AC732" s="91" t="s">
        <v>937</v>
      </c>
      <c r="AD732" s="91" t="s">
        <v>937</v>
      </c>
      <c r="AE732" s="91" t="s">
        <v>937</v>
      </c>
      <c r="AF732" s="91" t="s">
        <v>937</v>
      </c>
      <c r="AG732" s="91" t="s">
        <v>937</v>
      </c>
      <c r="AH732" s="91" t="s">
        <v>937</v>
      </c>
      <c r="AI732" s="91" t="s">
        <v>937</v>
      </c>
      <c r="AJ732" s="91" t="s">
        <v>937</v>
      </c>
      <c r="AK732" s="91" t="s">
        <v>937</v>
      </c>
      <c r="AL732" s="91" t="s">
        <v>937</v>
      </c>
      <c r="AM732" s="61" t="s">
        <v>1153</v>
      </c>
      <c r="AN732" s="61" t="s">
        <v>1153</v>
      </c>
      <c r="AO732" s="8" t="s">
        <v>8264</v>
      </c>
      <c r="AP732" s="8" t="s">
        <v>9083</v>
      </c>
      <c r="AQ732" s="5" t="s">
        <v>8308</v>
      </c>
      <c r="AR732" s="17" t="s">
        <v>4322</v>
      </c>
      <c r="AS732" s="98" t="s">
        <v>8268</v>
      </c>
      <c r="AT732" s="81" t="s">
        <v>4955</v>
      </c>
      <c r="AU732" s="98" t="s">
        <v>8358</v>
      </c>
      <c r="AV732" s="98" t="s">
        <v>9084</v>
      </c>
      <c r="AW732" s="98" t="s">
        <v>8280</v>
      </c>
      <c r="AX732" s="149" t="s">
        <v>9085</v>
      </c>
      <c r="AY732" s="98" t="s">
        <v>8505</v>
      </c>
      <c r="AZ732" s="89" t="s">
        <v>937</v>
      </c>
      <c r="BA732" s="89" t="s">
        <v>9290</v>
      </c>
      <c r="BB732" s="33" t="s">
        <v>781</v>
      </c>
      <c r="BC732" s="100">
        <v>44946</v>
      </c>
      <c r="BD732" s="33" t="s">
        <v>903</v>
      </c>
      <c r="BE732" s="104"/>
      <c r="BF732" s="61"/>
      <c r="BG732" s="61"/>
      <c r="BH732" s="61"/>
      <c r="BI732" s="61"/>
      <c r="BJ732" s="8" t="s">
        <v>956</v>
      </c>
      <c r="BK732" s="104"/>
      <c r="BL732" s="104"/>
      <c r="BN732" s="17" t="s">
        <v>5295</v>
      </c>
      <c r="BO732" s="17" t="s">
        <v>5401</v>
      </c>
      <c r="BP732" s="17" t="s">
        <v>5402</v>
      </c>
      <c r="BQ732" s="17" t="s">
        <v>5403</v>
      </c>
    </row>
    <row r="733" spans="1:69" s="62" customFormat="1" ht="90" hidden="1" customHeight="1" x14ac:dyDescent="0.3">
      <c r="A733" s="36" t="s">
        <v>3980</v>
      </c>
      <c r="B733" s="35" t="s">
        <v>3985</v>
      </c>
      <c r="C733" s="47">
        <v>44439</v>
      </c>
      <c r="D733" s="47" t="s">
        <v>4287</v>
      </c>
      <c r="E733" s="36" t="s">
        <v>1061</v>
      </c>
      <c r="F733" s="35" t="s">
        <v>8372</v>
      </c>
      <c r="G733" s="49" t="s">
        <v>9180</v>
      </c>
      <c r="H733" s="49" t="s">
        <v>3899</v>
      </c>
      <c r="I733" s="49" t="s">
        <v>3900</v>
      </c>
      <c r="J733" s="49" t="s">
        <v>3901</v>
      </c>
      <c r="K733" s="170">
        <v>1</v>
      </c>
      <c r="L733" s="309">
        <v>44481</v>
      </c>
      <c r="M733" s="309">
        <v>44561</v>
      </c>
      <c r="N733" s="39">
        <f t="shared" si="27"/>
        <v>12</v>
      </c>
      <c r="O733" s="148">
        <v>1</v>
      </c>
      <c r="P733" s="35" t="s">
        <v>60</v>
      </c>
      <c r="Q733" s="58"/>
      <c r="R733" s="5" t="s">
        <v>8274</v>
      </c>
      <c r="S733" s="146">
        <f t="shared" si="26"/>
        <v>286</v>
      </c>
      <c r="T733" s="91"/>
      <c r="U733" s="91"/>
      <c r="V733" s="91"/>
      <c r="W733" s="91"/>
      <c r="X733" s="91"/>
      <c r="Y733" s="91"/>
      <c r="Z733" s="91"/>
      <c r="AA733" s="61"/>
      <c r="AB733" s="61"/>
      <c r="AC733" s="61"/>
      <c r="AD733" s="61"/>
      <c r="AE733" s="61"/>
      <c r="AF733" s="61"/>
      <c r="AG733" s="61"/>
      <c r="AH733" s="61"/>
      <c r="AI733" s="61"/>
      <c r="AJ733" s="61"/>
      <c r="AK733" s="61"/>
      <c r="AL733" s="61" t="s">
        <v>1153</v>
      </c>
      <c r="AM733" s="61" t="s">
        <v>1153</v>
      </c>
      <c r="AN733" s="61" t="s">
        <v>1153</v>
      </c>
      <c r="AO733" s="5" t="s">
        <v>8327</v>
      </c>
      <c r="AP733" s="5" t="s">
        <v>4197</v>
      </c>
      <c r="AQ733" s="5" t="s">
        <v>8275</v>
      </c>
      <c r="AR733" s="5" t="s">
        <v>1153</v>
      </c>
      <c r="AS733" s="5" t="s">
        <v>4277</v>
      </c>
      <c r="AT733" s="5" t="s">
        <v>1153</v>
      </c>
      <c r="AU733" s="5" t="s">
        <v>4277</v>
      </c>
      <c r="AV733" s="5" t="s">
        <v>1153</v>
      </c>
      <c r="AW733" s="5" t="s">
        <v>4277</v>
      </c>
      <c r="AX733" s="5" t="s">
        <v>1153</v>
      </c>
      <c r="AY733" s="5" t="s">
        <v>4277</v>
      </c>
      <c r="AZ733" s="5" t="s">
        <v>1153</v>
      </c>
      <c r="BA733" s="5" t="s">
        <v>4277</v>
      </c>
      <c r="BB733" s="109" t="s">
        <v>781</v>
      </c>
      <c r="BC733" s="100">
        <v>44574</v>
      </c>
      <c r="BD733" s="33" t="s">
        <v>903</v>
      </c>
      <c r="BE733" s="104"/>
      <c r="BF733" s="61"/>
      <c r="BG733" s="61"/>
      <c r="BH733" s="61"/>
      <c r="BI733" s="61"/>
      <c r="BJ733" s="8" t="s">
        <v>956</v>
      </c>
      <c r="BK733" s="104"/>
      <c r="BL733" s="104"/>
      <c r="BN733" s="17" t="s">
        <v>5150</v>
      </c>
      <c r="BO733" s="17" t="s">
        <v>5375</v>
      </c>
      <c r="BP733" s="91"/>
      <c r="BQ733" s="91"/>
    </row>
    <row r="734" spans="1:69" s="62" customFormat="1" ht="90" hidden="1" customHeight="1" x14ac:dyDescent="0.3">
      <c r="A734" s="36" t="s">
        <v>3981</v>
      </c>
      <c r="B734" s="35" t="s">
        <v>3985</v>
      </c>
      <c r="C734" s="47">
        <v>44439</v>
      </c>
      <c r="D734" s="47" t="s">
        <v>4287</v>
      </c>
      <c r="E734" s="36" t="s">
        <v>1061</v>
      </c>
      <c r="F734" s="35" t="s">
        <v>8372</v>
      </c>
      <c r="G734" s="49" t="s">
        <v>9180</v>
      </c>
      <c r="H734" s="49" t="s">
        <v>3899</v>
      </c>
      <c r="I734" s="17" t="s">
        <v>4329</v>
      </c>
      <c r="J734" s="35" t="s">
        <v>1245</v>
      </c>
      <c r="K734" s="33">
        <v>1</v>
      </c>
      <c r="L734" s="309">
        <v>44481</v>
      </c>
      <c r="M734" s="309">
        <v>44651</v>
      </c>
      <c r="N734" s="39">
        <f t="shared" si="27"/>
        <v>25</v>
      </c>
      <c r="O734" s="148">
        <v>1</v>
      </c>
      <c r="P734" s="35" t="s">
        <v>60</v>
      </c>
      <c r="Q734" s="242" t="s">
        <v>3947</v>
      </c>
      <c r="R734" s="5" t="s">
        <v>8276</v>
      </c>
      <c r="S734" s="146">
        <f t="shared" si="26"/>
        <v>262</v>
      </c>
      <c r="T734" s="91"/>
      <c r="U734" s="91"/>
      <c r="V734" s="91"/>
      <c r="W734" s="91"/>
      <c r="X734" s="91"/>
      <c r="Y734" s="91"/>
      <c r="Z734" s="91"/>
      <c r="AA734" s="61"/>
      <c r="AB734" s="61"/>
      <c r="AC734" s="61"/>
      <c r="AD734" s="61"/>
      <c r="AE734" s="61"/>
      <c r="AF734" s="61"/>
      <c r="AG734" s="61"/>
      <c r="AH734" s="61"/>
      <c r="AI734" s="61"/>
      <c r="AJ734" s="61"/>
      <c r="AK734" s="61"/>
      <c r="AL734" s="61" t="s">
        <v>1153</v>
      </c>
      <c r="AM734" s="61" t="s">
        <v>1153</v>
      </c>
      <c r="AN734" s="61" t="s">
        <v>1153</v>
      </c>
      <c r="AO734" s="5" t="s">
        <v>8327</v>
      </c>
      <c r="AP734" s="5" t="s">
        <v>9086</v>
      </c>
      <c r="AQ734" s="5" t="s">
        <v>8277</v>
      </c>
      <c r="AR734" s="8" t="s">
        <v>4305</v>
      </c>
      <c r="AS734" s="8" t="s">
        <v>8278</v>
      </c>
      <c r="AT734" s="5" t="s">
        <v>1153</v>
      </c>
      <c r="AU734" s="5" t="s">
        <v>4802</v>
      </c>
      <c r="AV734" s="5" t="s">
        <v>1153</v>
      </c>
      <c r="AW734" s="5" t="s">
        <v>4802</v>
      </c>
      <c r="AX734" s="5" t="s">
        <v>1153</v>
      </c>
      <c r="AY734" s="5" t="s">
        <v>4802</v>
      </c>
      <c r="AZ734" s="5" t="s">
        <v>1153</v>
      </c>
      <c r="BA734" s="5" t="s">
        <v>4802</v>
      </c>
      <c r="BB734" s="109" t="s">
        <v>781</v>
      </c>
      <c r="BC734" s="100">
        <v>44657</v>
      </c>
      <c r="BD734" s="33" t="s">
        <v>903</v>
      </c>
      <c r="BE734" s="104"/>
      <c r="BF734" s="61"/>
      <c r="BG734" s="61"/>
      <c r="BH734" s="61"/>
      <c r="BI734" s="61"/>
      <c r="BJ734" s="8" t="s">
        <v>956</v>
      </c>
      <c r="BK734" s="104"/>
      <c r="BL734" s="104"/>
      <c r="BN734" s="17" t="s">
        <v>5295</v>
      </c>
      <c r="BO734" s="17" t="s">
        <v>5401</v>
      </c>
      <c r="BP734" s="17" t="s">
        <v>5404</v>
      </c>
      <c r="BQ734" s="17" t="s">
        <v>5405</v>
      </c>
    </row>
    <row r="735" spans="1:69" s="62" customFormat="1" ht="90" hidden="1" customHeight="1" x14ac:dyDescent="0.3">
      <c r="A735" s="36" t="s">
        <v>3982</v>
      </c>
      <c r="B735" s="35" t="s">
        <v>3985</v>
      </c>
      <c r="C735" s="47">
        <v>44439</v>
      </c>
      <c r="D735" s="47" t="s">
        <v>4381</v>
      </c>
      <c r="E735" s="36" t="s">
        <v>1062</v>
      </c>
      <c r="F735" s="35" t="s">
        <v>8373</v>
      </c>
      <c r="G735" s="35" t="s">
        <v>9194</v>
      </c>
      <c r="H735" s="35" t="s">
        <v>3936</v>
      </c>
      <c r="I735" s="17" t="s">
        <v>4330</v>
      </c>
      <c r="J735" s="35" t="s">
        <v>9195</v>
      </c>
      <c r="K735" s="33">
        <v>2</v>
      </c>
      <c r="L735" s="309">
        <v>44499</v>
      </c>
      <c r="M735" s="309">
        <v>44530</v>
      </c>
      <c r="N735" s="39">
        <f t="shared" si="27"/>
        <v>5</v>
      </c>
      <c r="O735" s="148">
        <v>2</v>
      </c>
      <c r="P735" s="35" t="s">
        <v>626</v>
      </c>
      <c r="Q735" s="58" t="s">
        <v>3948</v>
      </c>
      <c r="R735" s="5" t="s">
        <v>8360</v>
      </c>
      <c r="S735" s="146">
        <f t="shared" si="26"/>
        <v>254</v>
      </c>
      <c r="T735" s="91"/>
      <c r="U735" s="91"/>
      <c r="V735" s="91"/>
      <c r="W735" s="91"/>
      <c r="X735" s="91"/>
      <c r="Y735" s="91"/>
      <c r="Z735" s="91"/>
      <c r="AA735" s="61"/>
      <c r="AB735" s="61"/>
      <c r="AC735" s="61"/>
      <c r="AD735" s="61"/>
      <c r="AE735" s="61"/>
      <c r="AF735" s="61"/>
      <c r="AG735" s="61"/>
      <c r="AH735" s="61"/>
      <c r="AI735" s="61"/>
      <c r="AJ735" s="61"/>
      <c r="AK735" s="61"/>
      <c r="AL735" s="61" t="s">
        <v>1153</v>
      </c>
      <c r="AM735" s="61" t="s">
        <v>1153</v>
      </c>
      <c r="AN735" s="61" t="s">
        <v>1153</v>
      </c>
      <c r="AO735" s="8" t="s">
        <v>8264</v>
      </c>
      <c r="AP735" s="44" t="s">
        <v>9112</v>
      </c>
      <c r="AQ735" s="5" t="s">
        <v>8361</v>
      </c>
      <c r="AR735" s="8" t="s">
        <v>4328</v>
      </c>
      <c r="AS735" s="5" t="s">
        <v>8362</v>
      </c>
      <c r="AT735" s="5" t="s">
        <v>1153</v>
      </c>
      <c r="AU735" s="5" t="s">
        <v>9294</v>
      </c>
      <c r="AV735" s="5" t="s">
        <v>1153</v>
      </c>
      <c r="AW735" s="5" t="s">
        <v>9294</v>
      </c>
      <c r="AX735" s="5" t="s">
        <v>1153</v>
      </c>
      <c r="AY735" s="5" t="s">
        <v>9294</v>
      </c>
      <c r="AZ735" s="5" t="s">
        <v>1153</v>
      </c>
      <c r="BA735" s="5" t="s">
        <v>4802</v>
      </c>
      <c r="BB735" s="109" t="s">
        <v>902</v>
      </c>
      <c r="BC735" s="100">
        <v>44657</v>
      </c>
      <c r="BD735" s="33" t="s">
        <v>903</v>
      </c>
      <c r="BE735" s="104"/>
      <c r="BF735" s="61"/>
      <c r="BG735" s="61"/>
      <c r="BH735" s="61"/>
      <c r="BI735" s="61"/>
      <c r="BJ735" s="8" t="s">
        <v>956</v>
      </c>
      <c r="BK735" s="104"/>
      <c r="BL735" s="104"/>
      <c r="BN735" s="17" t="s">
        <v>5150</v>
      </c>
      <c r="BO735" s="17" t="s">
        <v>5152</v>
      </c>
      <c r="BP735" s="17" t="s">
        <v>5406</v>
      </c>
      <c r="BQ735" s="91"/>
    </row>
    <row r="736" spans="1:69" s="62" customFormat="1" ht="90" hidden="1" customHeight="1" x14ac:dyDescent="0.3">
      <c r="A736" s="36" t="s">
        <v>3983</v>
      </c>
      <c r="B736" s="35" t="s">
        <v>3985</v>
      </c>
      <c r="C736" s="47">
        <v>44439</v>
      </c>
      <c r="D736" s="47" t="s">
        <v>4381</v>
      </c>
      <c r="E736" s="36" t="s">
        <v>1062</v>
      </c>
      <c r="F736" s="35" t="s">
        <v>8373</v>
      </c>
      <c r="G736" s="35" t="s">
        <v>9194</v>
      </c>
      <c r="H736" s="49" t="s">
        <v>3937</v>
      </c>
      <c r="I736" s="35" t="s">
        <v>3943</v>
      </c>
      <c r="J736" s="35" t="s">
        <v>3939</v>
      </c>
      <c r="K736" s="33">
        <v>2</v>
      </c>
      <c r="L736" s="309">
        <v>44531</v>
      </c>
      <c r="M736" s="309">
        <v>44550</v>
      </c>
      <c r="N736" s="39">
        <f t="shared" si="27"/>
        <v>3</v>
      </c>
      <c r="O736" s="148">
        <v>2</v>
      </c>
      <c r="P736" s="35" t="s">
        <v>626</v>
      </c>
      <c r="Q736" s="58" t="s">
        <v>3948</v>
      </c>
      <c r="R736" s="5" t="s">
        <v>8363</v>
      </c>
      <c r="S736" s="146">
        <f t="shared" si="26"/>
        <v>201</v>
      </c>
      <c r="T736" s="91"/>
      <c r="U736" s="91"/>
      <c r="V736" s="91"/>
      <c r="W736" s="91"/>
      <c r="X736" s="91"/>
      <c r="Y736" s="91"/>
      <c r="Z736" s="91"/>
      <c r="AA736" s="61"/>
      <c r="AB736" s="61"/>
      <c r="AC736" s="61"/>
      <c r="AD736" s="61"/>
      <c r="AE736" s="61"/>
      <c r="AF736" s="61"/>
      <c r="AG736" s="61"/>
      <c r="AH736" s="61"/>
      <c r="AI736" s="61"/>
      <c r="AJ736" s="61"/>
      <c r="AK736" s="61"/>
      <c r="AL736" s="61" t="s">
        <v>1153</v>
      </c>
      <c r="AM736" s="61" t="s">
        <v>1153</v>
      </c>
      <c r="AN736" s="61" t="s">
        <v>1153</v>
      </c>
      <c r="AO736" s="8" t="s">
        <v>8264</v>
      </c>
      <c r="AP736" s="44" t="s">
        <v>4269</v>
      </c>
      <c r="AQ736" s="5" t="s">
        <v>8374</v>
      </c>
      <c r="AR736" s="8" t="s">
        <v>9119</v>
      </c>
      <c r="AS736" s="5" t="s">
        <v>8365</v>
      </c>
      <c r="AT736" s="5" t="s">
        <v>1153</v>
      </c>
      <c r="AU736" s="5" t="s">
        <v>9294</v>
      </c>
      <c r="AV736" s="5" t="s">
        <v>1153</v>
      </c>
      <c r="AW736" s="5" t="s">
        <v>9294</v>
      </c>
      <c r="AX736" s="5" t="s">
        <v>1153</v>
      </c>
      <c r="AY736" s="5" t="s">
        <v>9294</v>
      </c>
      <c r="AZ736" s="5" t="s">
        <v>1153</v>
      </c>
      <c r="BA736" s="5" t="s">
        <v>4802</v>
      </c>
      <c r="BB736" s="109" t="s">
        <v>902</v>
      </c>
      <c r="BC736" s="100">
        <v>44657</v>
      </c>
      <c r="BD736" s="33" t="s">
        <v>903</v>
      </c>
      <c r="BE736" s="104"/>
      <c r="BF736" s="61"/>
      <c r="BG736" s="61"/>
      <c r="BH736" s="61"/>
      <c r="BI736" s="61"/>
      <c r="BJ736" s="8" t="s">
        <v>956</v>
      </c>
      <c r="BK736" s="104"/>
      <c r="BL736" s="104"/>
      <c r="BN736" s="17" t="s">
        <v>5150</v>
      </c>
      <c r="BO736" s="17" t="s">
        <v>5152</v>
      </c>
      <c r="BP736" s="17" t="s">
        <v>5406</v>
      </c>
      <c r="BQ736" s="91"/>
    </row>
    <row r="737" spans="1:69" s="62" customFormat="1" ht="90" hidden="1" customHeight="1" x14ac:dyDescent="0.3">
      <c r="A737" s="36" t="s">
        <v>3984</v>
      </c>
      <c r="B737" s="35" t="s">
        <v>3985</v>
      </c>
      <c r="C737" s="47">
        <v>44439</v>
      </c>
      <c r="D737" s="47" t="s">
        <v>4381</v>
      </c>
      <c r="E737" s="36" t="s">
        <v>1062</v>
      </c>
      <c r="F737" s="35" t="s">
        <v>8373</v>
      </c>
      <c r="G737" s="35" t="s">
        <v>9194</v>
      </c>
      <c r="H737" s="35" t="s">
        <v>3944</v>
      </c>
      <c r="I737" s="35" t="s">
        <v>3945</v>
      </c>
      <c r="J737" s="35" t="s">
        <v>9196</v>
      </c>
      <c r="K737" s="33">
        <v>1</v>
      </c>
      <c r="L737" s="309">
        <v>44470</v>
      </c>
      <c r="M737" s="309">
        <v>44561</v>
      </c>
      <c r="N737" s="39">
        <f t="shared" si="27"/>
        <v>13</v>
      </c>
      <c r="O737" s="148">
        <v>1</v>
      </c>
      <c r="P737" s="35" t="s">
        <v>626</v>
      </c>
      <c r="Q737" s="58" t="s">
        <v>3948</v>
      </c>
      <c r="R737" s="5" t="s">
        <v>8375</v>
      </c>
      <c r="S737" s="146">
        <f t="shared" si="26"/>
        <v>375</v>
      </c>
      <c r="T737" s="91"/>
      <c r="U737" s="91"/>
      <c r="V737" s="91"/>
      <c r="W737" s="91"/>
      <c r="X737" s="91"/>
      <c r="Y737" s="91"/>
      <c r="Z737" s="91"/>
      <c r="AA737" s="61"/>
      <c r="AB737" s="61"/>
      <c r="AC737" s="61"/>
      <c r="AD737" s="61"/>
      <c r="AE737" s="61"/>
      <c r="AF737" s="61"/>
      <c r="AG737" s="61"/>
      <c r="AH737" s="61"/>
      <c r="AI737" s="61"/>
      <c r="AJ737" s="61"/>
      <c r="AK737" s="61"/>
      <c r="AL737" s="61" t="s">
        <v>1153</v>
      </c>
      <c r="AM737" s="61" t="s">
        <v>1153</v>
      </c>
      <c r="AN737" s="61" t="s">
        <v>1153</v>
      </c>
      <c r="AO737" s="8" t="s">
        <v>8264</v>
      </c>
      <c r="AP737" s="44" t="s">
        <v>9120</v>
      </c>
      <c r="AQ737" s="5" t="s">
        <v>8376</v>
      </c>
      <c r="AR737" s="8" t="s">
        <v>9121</v>
      </c>
      <c r="AS737" s="5" t="s">
        <v>8377</v>
      </c>
      <c r="AT737" s="5" t="s">
        <v>1153</v>
      </c>
      <c r="AU737" s="5" t="s">
        <v>9294</v>
      </c>
      <c r="AV737" s="5" t="s">
        <v>1153</v>
      </c>
      <c r="AW737" s="5" t="s">
        <v>9294</v>
      </c>
      <c r="AX737" s="5" t="s">
        <v>1153</v>
      </c>
      <c r="AY737" s="5" t="s">
        <v>9294</v>
      </c>
      <c r="AZ737" s="5" t="s">
        <v>1153</v>
      </c>
      <c r="BA737" s="5" t="s">
        <v>9294</v>
      </c>
      <c r="BB737" s="109" t="s">
        <v>902</v>
      </c>
      <c r="BC737" s="100">
        <v>44664</v>
      </c>
      <c r="BD737" s="33" t="s">
        <v>903</v>
      </c>
      <c r="BE737" s="104"/>
      <c r="BF737" s="61"/>
      <c r="BG737" s="61"/>
      <c r="BH737" s="61"/>
      <c r="BI737" s="61"/>
      <c r="BJ737" s="8" t="s">
        <v>956</v>
      </c>
      <c r="BK737" s="104"/>
      <c r="BL737" s="104"/>
      <c r="BN737" s="17" t="s">
        <v>5150</v>
      </c>
      <c r="BO737" s="17" t="s">
        <v>5152</v>
      </c>
      <c r="BP737" s="17" t="s">
        <v>5406</v>
      </c>
      <c r="BQ737" s="91"/>
    </row>
    <row r="738" spans="1:69" ht="90" hidden="1" customHeight="1" x14ac:dyDescent="0.25">
      <c r="A738" s="106" t="s">
        <v>4341</v>
      </c>
      <c r="B738" s="17" t="s">
        <v>2416</v>
      </c>
      <c r="C738" s="100">
        <v>44183</v>
      </c>
      <c r="D738" s="100" t="s">
        <v>4288</v>
      </c>
      <c r="E738" s="106" t="s">
        <v>1032</v>
      </c>
      <c r="F738" s="89" t="s">
        <v>8378</v>
      </c>
      <c r="G738" s="90" t="s">
        <v>4345</v>
      </c>
      <c r="H738" s="90" t="s">
        <v>4346</v>
      </c>
      <c r="I738" s="90" t="s">
        <v>4390</v>
      </c>
      <c r="J738" s="183" t="s">
        <v>1245</v>
      </c>
      <c r="K738" s="190">
        <v>1</v>
      </c>
      <c r="L738" s="309">
        <v>44256</v>
      </c>
      <c r="M738" s="309">
        <v>44926</v>
      </c>
      <c r="N738" s="39">
        <f t="shared" si="27"/>
        <v>44</v>
      </c>
      <c r="O738" s="110" t="s">
        <v>5071</v>
      </c>
      <c r="P738" s="17" t="s">
        <v>48</v>
      </c>
      <c r="Q738" s="228"/>
      <c r="R738" s="89" t="s">
        <v>8532</v>
      </c>
      <c r="S738" s="146">
        <f t="shared" si="26"/>
        <v>318</v>
      </c>
      <c r="T738" s="91" t="s">
        <v>937</v>
      </c>
      <c r="U738" s="91" t="s">
        <v>937</v>
      </c>
      <c r="V738" s="91" t="s">
        <v>937</v>
      </c>
      <c r="W738" s="91" t="s">
        <v>937</v>
      </c>
      <c r="X738" s="91" t="s">
        <v>937</v>
      </c>
      <c r="Y738" s="91" t="s">
        <v>937</v>
      </c>
      <c r="Z738" s="91" t="s">
        <v>937</v>
      </c>
      <c r="AA738" s="91" t="s">
        <v>937</v>
      </c>
      <c r="AB738" s="91" t="s">
        <v>937</v>
      </c>
      <c r="AC738" s="91" t="s">
        <v>937</v>
      </c>
      <c r="AD738" s="91" t="s">
        <v>937</v>
      </c>
      <c r="AE738" s="91" t="s">
        <v>937</v>
      </c>
      <c r="AF738" s="91" t="s">
        <v>937</v>
      </c>
      <c r="AG738" s="91" t="s">
        <v>937</v>
      </c>
      <c r="AH738" s="91" t="s">
        <v>937</v>
      </c>
      <c r="AI738" s="91" t="s">
        <v>937</v>
      </c>
      <c r="AJ738" s="91" t="s">
        <v>937</v>
      </c>
      <c r="AK738" s="91" t="s">
        <v>937</v>
      </c>
      <c r="AL738" s="61" t="s">
        <v>1153</v>
      </c>
      <c r="AM738" s="61" t="s">
        <v>1153</v>
      </c>
      <c r="AN738" s="61" t="s">
        <v>1153</v>
      </c>
      <c r="AO738" s="61" t="s">
        <v>1153</v>
      </c>
      <c r="AP738" s="61" t="s">
        <v>1153</v>
      </c>
      <c r="AQ738" s="61" t="s">
        <v>1153</v>
      </c>
      <c r="AR738" s="61" t="s">
        <v>1153</v>
      </c>
      <c r="AS738" s="5" t="s">
        <v>8379</v>
      </c>
      <c r="AT738" s="5" t="s">
        <v>4935</v>
      </c>
      <c r="AU738" s="5" t="s">
        <v>8380</v>
      </c>
      <c r="AV738" s="5" t="s">
        <v>8381</v>
      </c>
      <c r="AW738" s="5" t="s">
        <v>8382</v>
      </c>
      <c r="AX738" s="5" t="s">
        <v>8431</v>
      </c>
      <c r="AY738" s="5" t="s">
        <v>8538</v>
      </c>
      <c r="AZ738" s="5" t="s">
        <v>1153</v>
      </c>
      <c r="BA738" s="5" t="s">
        <v>9302</v>
      </c>
      <c r="BB738" s="33" t="s">
        <v>1328</v>
      </c>
      <c r="BC738" s="100">
        <v>44950</v>
      </c>
      <c r="BD738" s="33" t="s">
        <v>1808</v>
      </c>
      <c r="BE738" s="100">
        <v>44950</v>
      </c>
      <c r="BF738" s="5" t="s">
        <v>9122</v>
      </c>
      <c r="BG738" s="8" t="s">
        <v>8533</v>
      </c>
      <c r="BH738" s="8" t="s">
        <v>8534</v>
      </c>
      <c r="BI738" s="61" t="s">
        <v>9261</v>
      </c>
      <c r="BJ738" s="44" t="s">
        <v>4368</v>
      </c>
      <c r="BK738" s="104" t="s">
        <v>2580</v>
      </c>
      <c r="BL738" s="109" t="s">
        <v>4341</v>
      </c>
      <c r="BN738" s="17" t="s">
        <v>5209</v>
      </c>
      <c r="BO738" s="17" t="s">
        <v>5335</v>
      </c>
      <c r="BP738" s="17" t="s">
        <v>5336</v>
      </c>
      <c r="BQ738" s="228"/>
    </row>
    <row r="739" spans="1:69" s="48" customFormat="1" ht="90" customHeight="1" x14ac:dyDescent="0.3">
      <c r="A739" s="32" t="s">
        <v>4341</v>
      </c>
      <c r="B739" s="35" t="s">
        <v>2416</v>
      </c>
      <c r="C739" s="47">
        <v>44183</v>
      </c>
      <c r="D739" s="47" t="s">
        <v>4288</v>
      </c>
      <c r="E739" s="32" t="s">
        <v>1032</v>
      </c>
      <c r="F739" s="86" t="s">
        <v>7945</v>
      </c>
      <c r="G739" s="183" t="s">
        <v>4345</v>
      </c>
      <c r="H739" s="183" t="s">
        <v>4346</v>
      </c>
      <c r="I739" s="183" t="s">
        <v>4390</v>
      </c>
      <c r="J739" s="183" t="s">
        <v>1245</v>
      </c>
      <c r="K739" s="190">
        <v>1</v>
      </c>
      <c r="L739" s="309">
        <v>44256</v>
      </c>
      <c r="M739" s="309">
        <v>45138</v>
      </c>
      <c r="N739" s="138">
        <v>44</v>
      </c>
      <c r="O739" s="110" t="s">
        <v>5071</v>
      </c>
      <c r="P739" s="35" t="s">
        <v>48</v>
      </c>
      <c r="Q739" s="421"/>
      <c r="R739" s="86" t="s">
        <v>9563</v>
      </c>
      <c r="S739" s="146">
        <v>170</v>
      </c>
      <c r="T739" s="91" t="s">
        <v>937</v>
      </c>
      <c r="U739" s="91" t="s">
        <v>937</v>
      </c>
      <c r="V739" s="91" t="s">
        <v>937</v>
      </c>
      <c r="W739" s="91" t="s">
        <v>937</v>
      </c>
      <c r="X739" s="91" t="s">
        <v>937</v>
      </c>
      <c r="Y739" s="91" t="s">
        <v>937</v>
      </c>
      <c r="Z739" s="91" t="s">
        <v>937</v>
      </c>
      <c r="AA739" s="91" t="s">
        <v>937</v>
      </c>
      <c r="AB739" s="91" t="s">
        <v>937</v>
      </c>
      <c r="AC739" s="91" t="s">
        <v>937</v>
      </c>
      <c r="AD739" s="91" t="s">
        <v>937</v>
      </c>
      <c r="AE739" s="91" t="s">
        <v>937</v>
      </c>
      <c r="AF739" s="91" t="s">
        <v>937</v>
      </c>
      <c r="AG739" s="91" t="s">
        <v>937</v>
      </c>
      <c r="AH739" s="91" t="s">
        <v>937</v>
      </c>
      <c r="AI739" s="91" t="s">
        <v>937</v>
      </c>
      <c r="AJ739" s="91" t="s">
        <v>937</v>
      </c>
      <c r="AK739" s="91" t="s">
        <v>937</v>
      </c>
      <c r="AL739" s="61" t="s">
        <v>1153</v>
      </c>
      <c r="AM739" s="61" t="s">
        <v>1153</v>
      </c>
      <c r="AN739" s="61" t="s">
        <v>1153</v>
      </c>
      <c r="AO739" s="61" t="s">
        <v>1153</v>
      </c>
      <c r="AP739" s="61" t="s">
        <v>1153</v>
      </c>
      <c r="AQ739" s="61" t="s">
        <v>1153</v>
      </c>
      <c r="AR739" s="61" t="s">
        <v>1153</v>
      </c>
      <c r="AS739" s="5" t="s">
        <v>8379</v>
      </c>
      <c r="AT739" s="5" t="s">
        <v>4935</v>
      </c>
      <c r="AU739" s="5" t="s">
        <v>8380</v>
      </c>
      <c r="AV739" s="5" t="s">
        <v>8381</v>
      </c>
      <c r="AW739" s="5" t="s">
        <v>8382</v>
      </c>
      <c r="AX739" s="5" t="s">
        <v>8431</v>
      </c>
      <c r="AY739" s="5" t="s">
        <v>8538</v>
      </c>
      <c r="AZ739" s="37" t="s">
        <v>937</v>
      </c>
      <c r="BA739" s="74" t="s">
        <v>9567</v>
      </c>
      <c r="BB739" s="33" t="s">
        <v>1328</v>
      </c>
      <c r="BC739" s="47">
        <v>45014</v>
      </c>
      <c r="BD739" s="33" t="s">
        <v>1808</v>
      </c>
      <c r="BE739" s="47">
        <v>45014</v>
      </c>
      <c r="BF739" s="74" t="s">
        <v>9456</v>
      </c>
      <c r="BG739" s="53" t="s">
        <v>1153</v>
      </c>
      <c r="BH739" s="44" t="s">
        <v>9448</v>
      </c>
      <c r="BI739" s="53" t="s">
        <v>9258</v>
      </c>
      <c r="BJ739" s="44" t="s">
        <v>4368</v>
      </c>
      <c r="BK739" s="31" t="s">
        <v>1153</v>
      </c>
      <c r="BL739" s="33" t="s">
        <v>4341</v>
      </c>
      <c r="BN739" s="35" t="s">
        <v>5209</v>
      </c>
      <c r="BO739" s="35" t="s">
        <v>5335</v>
      </c>
      <c r="BP739" s="35" t="s">
        <v>5336</v>
      </c>
      <c r="BQ739" s="421"/>
    </row>
    <row r="740" spans="1:69" s="254" customFormat="1" ht="90" customHeight="1" x14ac:dyDescent="0.25">
      <c r="A740" s="32" t="s">
        <v>4341</v>
      </c>
      <c r="B740" s="35" t="s">
        <v>2416</v>
      </c>
      <c r="C740" s="47">
        <v>44183</v>
      </c>
      <c r="D740" s="47" t="s">
        <v>4288</v>
      </c>
      <c r="E740" s="32" t="s">
        <v>1032</v>
      </c>
      <c r="F740" s="86" t="s">
        <v>7945</v>
      </c>
      <c r="G740" s="183" t="s">
        <v>4345</v>
      </c>
      <c r="H740" s="183" t="s">
        <v>9449</v>
      </c>
      <c r="I740" s="183" t="s">
        <v>9450</v>
      </c>
      <c r="J740" s="183" t="s">
        <v>9451</v>
      </c>
      <c r="K740" s="190">
        <v>8</v>
      </c>
      <c r="L740" s="309">
        <v>45076</v>
      </c>
      <c r="M740" s="309">
        <v>45290</v>
      </c>
      <c r="N740" s="138">
        <v>44</v>
      </c>
      <c r="O740" s="112">
        <v>0</v>
      </c>
      <c r="P740" s="35" t="s">
        <v>48</v>
      </c>
      <c r="Q740" s="422"/>
      <c r="R740" s="86" t="s">
        <v>9564</v>
      </c>
      <c r="S740" s="146">
        <v>170</v>
      </c>
      <c r="T740" s="91" t="s">
        <v>937</v>
      </c>
      <c r="U740" s="91" t="s">
        <v>937</v>
      </c>
      <c r="V740" s="91" t="s">
        <v>937</v>
      </c>
      <c r="W740" s="91" t="s">
        <v>937</v>
      </c>
      <c r="X740" s="91" t="s">
        <v>937</v>
      </c>
      <c r="Y740" s="91" t="s">
        <v>937</v>
      </c>
      <c r="Z740" s="91" t="s">
        <v>937</v>
      </c>
      <c r="AA740" s="91" t="s">
        <v>937</v>
      </c>
      <c r="AB740" s="91" t="s">
        <v>937</v>
      </c>
      <c r="AC740" s="91" t="s">
        <v>937</v>
      </c>
      <c r="AD740" s="91" t="s">
        <v>937</v>
      </c>
      <c r="AE740" s="91" t="s">
        <v>937</v>
      </c>
      <c r="AF740" s="91" t="s">
        <v>937</v>
      </c>
      <c r="AG740" s="91" t="s">
        <v>937</v>
      </c>
      <c r="AH740" s="91" t="s">
        <v>937</v>
      </c>
      <c r="AI740" s="91" t="s">
        <v>937</v>
      </c>
      <c r="AJ740" s="91" t="s">
        <v>937</v>
      </c>
      <c r="AK740" s="91" t="s">
        <v>937</v>
      </c>
      <c r="AL740" s="61" t="s">
        <v>1153</v>
      </c>
      <c r="AM740" s="61" t="s">
        <v>1153</v>
      </c>
      <c r="AN740" s="61" t="s">
        <v>1153</v>
      </c>
      <c r="AO740" s="61" t="s">
        <v>1153</v>
      </c>
      <c r="AP740" s="61" t="s">
        <v>1153</v>
      </c>
      <c r="AQ740" s="61" t="s">
        <v>1153</v>
      </c>
      <c r="AR740" s="61" t="s">
        <v>1153</v>
      </c>
      <c r="AS740" s="5" t="s">
        <v>8379</v>
      </c>
      <c r="AT740" s="5" t="s">
        <v>4935</v>
      </c>
      <c r="AU740" s="5" t="s">
        <v>8380</v>
      </c>
      <c r="AV740" s="5" t="s">
        <v>8381</v>
      </c>
      <c r="AW740" s="5" t="s">
        <v>8382</v>
      </c>
      <c r="AX740" s="5" t="s">
        <v>8431</v>
      </c>
      <c r="AY740" s="5" t="s">
        <v>8538</v>
      </c>
      <c r="AZ740" s="37" t="s">
        <v>9489</v>
      </c>
      <c r="BA740" s="74" t="s">
        <v>9567</v>
      </c>
      <c r="BB740" s="33" t="s">
        <v>2582</v>
      </c>
      <c r="BC740" s="47">
        <v>45014</v>
      </c>
      <c r="BD740" s="33" t="s">
        <v>783</v>
      </c>
      <c r="BE740" s="417"/>
      <c r="BF740" s="418"/>
      <c r="BG740" s="418"/>
      <c r="BH740" s="418"/>
      <c r="BI740" s="418"/>
      <c r="BJ740" s="44" t="s">
        <v>956</v>
      </c>
      <c r="BK740" s="417"/>
      <c r="BL740" s="417"/>
      <c r="BN740" s="35" t="s">
        <v>5209</v>
      </c>
      <c r="BO740" s="35" t="s">
        <v>5335</v>
      </c>
      <c r="BP740" s="35" t="s">
        <v>5336</v>
      </c>
      <c r="BQ740" s="422"/>
    </row>
    <row r="741" spans="1:69" s="254" customFormat="1" ht="90" customHeight="1" x14ac:dyDescent="0.25">
      <c r="A741" s="32" t="s">
        <v>4342</v>
      </c>
      <c r="B741" s="35" t="s">
        <v>2416</v>
      </c>
      <c r="C741" s="47">
        <v>44183</v>
      </c>
      <c r="D741" s="47" t="s">
        <v>4288</v>
      </c>
      <c r="E741" s="32" t="s">
        <v>1032</v>
      </c>
      <c r="F741" s="86" t="s">
        <v>7945</v>
      </c>
      <c r="G741" s="183" t="s">
        <v>4345</v>
      </c>
      <c r="H741" s="183" t="s">
        <v>4346</v>
      </c>
      <c r="I741" s="183" t="s">
        <v>4347</v>
      </c>
      <c r="J741" s="184" t="s">
        <v>612</v>
      </c>
      <c r="K741" s="170">
        <v>1</v>
      </c>
      <c r="L741" s="309">
        <v>44256</v>
      </c>
      <c r="M741" s="309">
        <v>45138</v>
      </c>
      <c r="N741" s="138">
        <f t="shared" si="27"/>
        <v>22</v>
      </c>
      <c r="O741" s="110">
        <v>0</v>
      </c>
      <c r="P741" s="35" t="s">
        <v>48</v>
      </c>
      <c r="Q741" s="422"/>
      <c r="R741" s="86" t="s">
        <v>9563</v>
      </c>
      <c r="S741" s="146">
        <f t="shared" si="26"/>
        <v>210</v>
      </c>
      <c r="T741" s="91" t="s">
        <v>937</v>
      </c>
      <c r="U741" s="91" t="s">
        <v>937</v>
      </c>
      <c r="V741" s="91" t="s">
        <v>937</v>
      </c>
      <c r="W741" s="91" t="s">
        <v>937</v>
      </c>
      <c r="X741" s="91" t="s">
        <v>937</v>
      </c>
      <c r="Y741" s="91" t="s">
        <v>937</v>
      </c>
      <c r="Z741" s="91" t="s">
        <v>937</v>
      </c>
      <c r="AA741" s="91" t="s">
        <v>937</v>
      </c>
      <c r="AB741" s="91" t="s">
        <v>937</v>
      </c>
      <c r="AC741" s="91" t="s">
        <v>937</v>
      </c>
      <c r="AD741" s="91" t="s">
        <v>937</v>
      </c>
      <c r="AE741" s="91" t="s">
        <v>937</v>
      </c>
      <c r="AF741" s="91" t="s">
        <v>937</v>
      </c>
      <c r="AG741" s="91" t="s">
        <v>937</v>
      </c>
      <c r="AH741" s="91" t="s">
        <v>937</v>
      </c>
      <c r="AI741" s="91" t="s">
        <v>937</v>
      </c>
      <c r="AJ741" s="91" t="s">
        <v>937</v>
      </c>
      <c r="AK741" s="61" t="s">
        <v>1153</v>
      </c>
      <c r="AL741" s="61" t="s">
        <v>1153</v>
      </c>
      <c r="AM741" s="61" t="s">
        <v>1153</v>
      </c>
      <c r="AN741" s="61" t="s">
        <v>1153</v>
      </c>
      <c r="AO741" s="61" t="s">
        <v>1153</v>
      </c>
      <c r="AP741" s="61" t="s">
        <v>1153</v>
      </c>
      <c r="AQ741" s="61" t="s">
        <v>1153</v>
      </c>
      <c r="AR741" s="61" t="s">
        <v>1153</v>
      </c>
      <c r="AS741" s="5" t="s">
        <v>8379</v>
      </c>
      <c r="AT741" s="5" t="s">
        <v>4936</v>
      </c>
      <c r="AU741" s="5" t="s">
        <v>8383</v>
      </c>
      <c r="AV741" s="5" t="s">
        <v>8384</v>
      </c>
      <c r="AW741" s="5" t="s">
        <v>8385</v>
      </c>
      <c r="AX741" s="5" t="s">
        <v>8432</v>
      </c>
      <c r="AY741" s="5" t="s">
        <v>8538</v>
      </c>
      <c r="AZ741" s="37" t="s">
        <v>937</v>
      </c>
      <c r="BA741" s="74" t="s">
        <v>9567</v>
      </c>
      <c r="BB741" s="33" t="s">
        <v>1328</v>
      </c>
      <c r="BC741" s="47">
        <v>45014</v>
      </c>
      <c r="BD741" s="33" t="s">
        <v>1808</v>
      </c>
      <c r="BE741" s="47">
        <v>45014</v>
      </c>
      <c r="BF741" s="74" t="s">
        <v>9456</v>
      </c>
      <c r="BG741" s="53" t="s">
        <v>1153</v>
      </c>
      <c r="BH741" s="44" t="s">
        <v>9448</v>
      </c>
      <c r="BI741" s="53" t="s">
        <v>9258</v>
      </c>
      <c r="BJ741" s="44" t="s">
        <v>4368</v>
      </c>
      <c r="BK741" s="31" t="s">
        <v>1153</v>
      </c>
      <c r="BL741" s="33" t="s">
        <v>4341</v>
      </c>
      <c r="BN741" s="35" t="s">
        <v>5209</v>
      </c>
      <c r="BO741" s="35" t="s">
        <v>5335</v>
      </c>
      <c r="BP741" s="35" t="s">
        <v>5336</v>
      </c>
      <c r="BQ741" s="422"/>
    </row>
    <row r="742" spans="1:69" s="254" customFormat="1" ht="90" customHeight="1" x14ac:dyDescent="0.25">
      <c r="A742" s="32" t="s">
        <v>4342</v>
      </c>
      <c r="B742" s="35" t="s">
        <v>2416</v>
      </c>
      <c r="C742" s="47">
        <v>44183</v>
      </c>
      <c r="D742" s="47" t="s">
        <v>4288</v>
      </c>
      <c r="E742" s="32" t="s">
        <v>1032</v>
      </c>
      <c r="F742" s="86" t="s">
        <v>7945</v>
      </c>
      <c r="G742" s="183" t="s">
        <v>4345</v>
      </c>
      <c r="H742" s="183" t="s">
        <v>9449</v>
      </c>
      <c r="I742" s="56" t="s">
        <v>9452</v>
      </c>
      <c r="J742" s="402" t="s">
        <v>3055</v>
      </c>
      <c r="K742" s="170">
        <v>8</v>
      </c>
      <c r="L742" s="309">
        <v>45076</v>
      </c>
      <c r="M742" s="309">
        <v>45290</v>
      </c>
      <c r="N742" s="138">
        <f t="shared" ref="N742" si="30">+WEEKNUM(M742-L742)</f>
        <v>31</v>
      </c>
      <c r="O742" s="112">
        <v>0</v>
      </c>
      <c r="P742" s="35" t="s">
        <v>48</v>
      </c>
      <c r="Q742" s="422"/>
      <c r="R742" s="86" t="s">
        <v>9563</v>
      </c>
      <c r="S742" s="146">
        <f t="shared" ref="S742" si="31">LEN(R742)</f>
        <v>210</v>
      </c>
      <c r="T742" s="91" t="s">
        <v>937</v>
      </c>
      <c r="U742" s="91" t="s">
        <v>937</v>
      </c>
      <c r="V742" s="91" t="s">
        <v>937</v>
      </c>
      <c r="W742" s="91" t="s">
        <v>937</v>
      </c>
      <c r="X742" s="91" t="s">
        <v>937</v>
      </c>
      <c r="Y742" s="91" t="s">
        <v>937</v>
      </c>
      <c r="Z742" s="91" t="s">
        <v>937</v>
      </c>
      <c r="AA742" s="91" t="s">
        <v>937</v>
      </c>
      <c r="AB742" s="91" t="s">
        <v>937</v>
      </c>
      <c r="AC742" s="91" t="s">
        <v>937</v>
      </c>
      <c r="AD742" s="91" t="s">
        <v>937</v>
      </c>
      <c r="AE742" s="91" t="s">
        <v>937</v>
      </c>
      <c r="AF742" s="91" t="s">
        <v>937</v>
      </c>
      <c r="AG742" s="91" t="s">
        <v>937</v>
      </c>
      <c r="AH742" s="91" t="s">
        <v>937</v>
      </c>
      <c r="AI742" s="91" t="s">
        <v>937</v>
      </c>
      <c r="AJ742" s="91" t="s">
        <v>937</v>
      </c>
      <c r="AK742" s="61" t="s">
        <v>1153</v>
      </c>
      <c r="AL742" s="61" t="s">
        <v>1153</v>
      </c>
      <c r="AM742" s="61" t="s">
        <v>1153</v>
      </c>
      <c r="AN742" s="61" t="s">
        <v>1153</v>
      </c>
      <c r="AO742" s="61" t="s">
        <v>1153</v>
      </c>
      <c r="AP742" s="61" t="s">
        <v>1153</v>
      </c>
      <c r="AQ742" s="61" t="s">
        <v>1153</v>
      </c>
      <c r="AR742" s="61" t="s">
        <v>1153</v>
      </c>
      <c r="AS742" s="5" t="s">
        <v>8379</v>
      </c>
      <c r="AT742" s="5" t="s">
        <v>4936</v>
      </c>
      <c r="AU742" s="5" t="s">
        <v>8383</v>
      </c>
      <c r="AV742" s="5" t="s">
        <v>8384</v>
      </c>
      <c r="AW742" s="5" t="s">
        <v>8385</v>
      </c>
      <c r="AX742" s="5" t="s">
        <v>8432</v>
      </c>
      <c r="AY742" s="5" t="s">
        <v>8538</v>
      </c>
      <c r="AZ742" s="37" t="s">
        <v>9489</v>
      </c>
      <c r="BA742" s="74" t="s">
        <v>9567</v>
      </c>
      <c r="BB742" s="33" t="s">
        <v>2582</v>
      </c>
      <c r="BC742" s="47">
        <v>45014</v>
      </c>
      <c r="BD742" s="33" t="s">
        <v>783</v>
      </c>
      <c r="BE742" s="417"/>
      <c r="BF742" s="418"/>
      <c r="BG742" s="418"/>
      <c r="BH742" s="418"/>
      <c r="BI742" s="418"/>
      <c r="BJ742" s="44" t="s">
        <v>956</v>
      </c>
      <c r="BK742" s="417"/>
      <c r="BL742" s="417"/>
      <c r="BN742" s="35" t="s">
        <v>5209</v>
      </c>
      <c r="BO742" s="35" t="s">
        <v>5335</v>
      </c>
      <c r="BP742" s="35" t="s">
        <v>5336</v>
      </c>
      <c r="BQ742" s="422"/>
    </row>
    <row r="743" spans="1:69" s="254" customFormat="1" ht="90" customHeight="1" x14ac:dyDescent="0.25">
      <c r="A743" s="32" t="s">
        <v>4351</v>
      </c>
      <c r="B743" s="35" t="s">
        <v>9267</v>
      </c>
      <c r="C743" s="47">
        <v>44109</v>
      </c>
      <c r="D743" s="47" t="s">
        <v>4288</v>
      </c>
      <c r="E743" s="209" t="s">
        <v>1064</v>
      </c>
      <c r="F743" s="86" t="s">
        <v>9565</v>
      </c>
      <c r="G743" s="86" t="s">
        <v>2063</v>
      </c>
      <c r="H743" s="86" t="s">
        <v>4352</v>
      </c>
      <c r="I743" s="86" t="s">
        <v>4353</v>
      </c>
      <c r="J743" s="86" t="s">
        <v>4354</v>
      </c>
      <c r="K743" s="246">
        <v>1</v>
      </c>
      <c r="L743" s="315">
        <v>44287</v>
      </c>
      <c r="M743" s="309">
        <v>45648</v>
      </c>
      <c r="N743" s="138">
        <f t="shared" si="27"/>
        <v>39</v>
      </c>
      <c r="O743" s="112">
        <v>1.06</v>
      </c>
      <c r="P743" s="44" t="s">
        <v>44</v>
      </c>
      <c r="Q743" s="44" t="s">
        <v>1227</v>
      </c>
      <c r="R743" s="37" t="s">
        <v>9566</v>
      </c>
      <c r="S743" s="146">
        <f t="shared" si="26"/>
        <v>181</v>
      </c>
      <c r="T743" s="91" t="s">
        <v>937</v>
      </c>
      <c r="U743" s="91" t="s">
        <v>937</v>
      </c>
      <c r="V743" s="91" t="s">
        <v>937</v>
      </c>
      <c r="W743" s="91" t="s">
        <v>937</v>
      </c>
      <c r="X743" s="91" t="s">
        <v>937</v>
      </c>
      <c r="Y743" s="91" t="s">
        <v>937</v>
      </c>
      <c r="Z743" s="91" t="s">
        <v>937</v>
      </c>
      <c r="AA743" s="91" t="s">
        <v>937</v>
      </c>
      <c r="AB743" s="91" t="s">
        <v>937</v>
      </c>
      <c r="AC743" s="91" t="s">
        <v>937</v>
      </c>
      <c r="AD743" s="91" t="s">
        <v>937</v>
      </c>
      <c r="AE743" s="91" t="s">
        <v>937</v>
      </c>
      <c r="AF743" s="91" t="s">
        <v>937</v>
      </c>
      <c r="AG743" s="91" t="s">
        <v>937</v>
      </c>
      <c r="AH743" s="91" t="s">
        <v>937</v>
      </c>
      <c r="AI743" s="91" t="s">
        <v>937</v>
      </c>
      <c r="AJ743" s="91" t="s">
        <v>937</v>
      </c>
      <c r="AK743" s="61" t="s">
        <v>1153</v>
      </c>
      <c r="AL743" s="61" t="s">
        <v>1153</v>
      </c>
      <c r="AM743" s="61" t="s">
        <v>1153</v>
      </c>
      <c r="AN743" s="61" t="s">
        <v>1153</v>
      </c>
      <c r="AO743" s="61" t="s">
        <v>1153</v>
      </c>
      <c r="AP743" s="61" t="s">
        <v>1153</v>
      </c>
      <c r="AQ743" s="61" t="s">
        <v>1153</v>
      </c>
      <c r="AR743" s="61" t="s">
        <v>1153</v>
      </c>
      <c r="AS743" s="17" t="s">
        <v>8386</v>
      </c>
      <c r="AT743" s="17" t="s">
        <v>4962</v>
      </c>
      <c r="AU743" s="17" t="s">
        <v>8387</v>
      </c>
      <c r="AV743" s="17" t="s">
        <v>8388</v>
      </c>
      <c r="AW743" s="17" t="s">
        <v>8389</v>
      </c>
      <c r="AX743" s="81" t="s">
        <v>6186</v>
      </c>
      <c r="AY743" s="5" t="s">
        <v>8506</v>
      </c>
      <c r="AZ743" s="74" t="s">
        <v>9473</v>
      </c>
      <c r="BA743" s="37" t="s">
        <v>9545</v>
      </c>
      <c r="BB743" s="33" t="s">
        <v>783</v>
      </c>
      <c r="BC743" s="47">
        <v>45036</v>
      </c>
      <c r="BD743" s="33" t="s">
        <v>783</v>
      </c>
      <c r="BE743" s="47"/>
      <c r="BF743" s="37"/>
      <c r="BG743" s="44"/>
      <c r="BH743" s="53"/>
      <c r="BI743" s="53"/>
      <c r="BJ743" s="44" t="s">
        <v>956</v>
      </c>
      <c r="BK743" s="31"/>
      <c r="BL743" s="417"/>
      <c r="BN743" s="35" t="s">
        <v>5312</v>
      </c>
      <c r="BO743" s="44" t="s">
        <v>5247</v>
      </c>
      <c r="BP743" s="44" t="s">
        <v>5248</v>
      </c>
      <c r="BQ743" s="44"/>
    </row>
    <row r="744" spans="1:69" ht="90" hidden="1" customHeight="1" x14ac:dyDescent="0.25">
      <c r="A744" s="106" t="s">
        <v>4356</v>
      </c>
      <c r="B744" s="17" t="s">
        <v>1327</v>
      </c>
      <c r="C744" s="100">
        <v>43991</v>
      </c>
      <c r="D744" s="100" t="s">
        <v>4288</v>
      </c>
      <c r="E744" s="201" t="s">
        <v>1027</v>
      </c>
      <c r="F744" s="5" t="s">
        <v>7260</v>
      </c>
      <c r="G744" s="198" t="s">
        <v>1221</v>
      </c>
      <c r="H744" s="5" t="s">
        <v>4352</v>
      </c>
      <c r="I744" s="5" t="s">
        <v>4353</v>
      </c>
      <c r="J744" s="17" t="s">
        <v>4354</v>
      </c>
      <c r="K744" s="205">
        <v>1</v>
      </c>
      <c r="L744" s="307">
        <v>44229</v>
      </c>
      <c r="M744" s="314">
        <v>45648</v>
      </c>
      <c r="N744" s="39">
        <f t="shared" si="27"/>
        <v>47</v>
      </c>
      <c r="O744" s="110">
        <v>0</v>
      </c>
      <c r="P744" s="8" t="s">
        <v>44</v>
      </c>
      <c r="Q744" s="228"/>
      <c r="R744" s="5" t="s">
        <v>8390</v>
      </c>
      <c r="S744" s="146">
        <f t="shared" si="26"/>
        <v>379</v>
      </c>
      <c r="T744" s="91" t="s">
        <v>937</v>
      </c>
      <c r="U744" s="91" t="s">
        <v>937</v>
      </c>
      <c r="V744" s="91" t="s">
        <v>937</v>
      </c>
      <c r="W744" s="91" t="s">
        <v>937</v>
      </c>
      <c r="X744" s="91" t="s">
        <v>937</v>
      </c>
      <c r="Y744" s="91" t="s">
        <v>937</v>
      </c>
      <c r="Z744" s="91" t="s">
        <v>937</v>
      </c>
      <c r="AA744" s="91" t="s">
        <v>937</v>
      </c>
      <c r="AB744" s="91" t="s">
        <v>937</v>
      </c>
      <c r="AC744" s="91" t="s">
        <v>937</v>
      </c>
      <c r="AD744" s="91" t="s">
        <v>937</v>
      </c>
      <c r="AE744" s="91" t="s">
        <v>937</v>
      </c>
      <c r="AF744" s="91" t="s">
        <v>937</v>
      </c>
      <c r="AG744" s="91" t="s">
        <v>937</v>
      </c>
      <c r="AH744" s="91" t="s">
        <v>937</v>
      </c>
      <c r="AI744" s="91" t="s">
        <v>937</v>
      </c>
      <c r="AJ744" s="91" t="s">
        <v>937</v>
      </c>
      <c r="AK744" s="61" t="s">
        <v>1153</v>
      </c>
      <c r="AL744" s="61" t="s">
        <v>1153</v>
      </c>
      <c r="AM744" s="61" t="s">
        <v>1153</v>
      </c>
      <c r="AN744" s="61" t="s">
        <v>1153</v>
      </c>
      <c r="AO744" s="61" t="s">
        <v>1153</v>
      </c>
      <c r="AP744" s="61" t="s">
        <v>1153</v>
      </c>
      <c r="AQ744" s="61" t="s">
        <v>1153</v>
      </c>
      <c r="AR744" s="61" t="s">
        <v>1153</v>
      </c>
      <c r="AS744" s="93" t="s">
        <v>7254</v>
      </c>
      <c r="AT744" s="17" t="s">
        <v>4962</v>
      </c>
      <c r="AU744" s="17" t="s">
        <v>8391</v>
      </c>
      <c r="AV744" s="17" t="s">
        <v>1153</v>
      </c>
      <c r="AW744" s="65" t="s">
        <v>5096</v>
      </c>
      <c r="AX744" s="17" t="s">
        <v>1153</v>
      </c>
      <c r="AY744" s="65" t="s">
        <v>5096</v>
      </c>
      <c r="AZ744" s="17" t="s">
        <v>1153</v>
      </c>
      <c r="BA744" s="65" t="s">
        <v>5096</v>
      </c>
      <c r="BB744" s="109" t="s">
        <v>1328</v>
      </c>
      <c r="BC744" s="100">
        <v>44760</v>
      </c>
      <c r="BD744" s="33" t="s">
        <v>1808</v>
      </c>
      <c r="BE744" s="100">
        <v>44760</v>
      </c>
      <c r="BF744" s="65" t="s">
        <v>5462</v>
      </c>
      <c r="BG744" s="96" t="s">
        <v>1153</v>
      </c>
      <c r="BH744" s="96" t="s">
        <v>9248</v>
      </c>
      <c r="BI744" s="96" t="s">
        <v>9258</v>
      </c>
      <c r="BJ744" s="44" t="s">
        <v>4368</v>
      </c>
      <c r="BK744" s="104" t="s">
        <v>2581</v>
      </c>
      <c r="BL744" s="104" t="s">
        <v>4356</v>
      </c>
      <c r="BN744" s="17" t="s">
        <v>5127</v>
      </c>
      <c r="BO744" s="8" t="s">
        <v>5247</v>
      </c>
      <c r="BP744" s="8" t="s">
        <v>5248</v>
      </c>
      <c r="BQ744" s="8"/>
    </row>
    <row r="745" spans="1:69" ht="90" hidden="1" customHeight="1" x14ac:dyDescent="0.25">
      <c r="A745" s="106" t="s">
        <v>4356</v>
      </c>
      <c r="B745" s="17" t="s">
        <v>1327</v>
      </c>
      <c r="C745" s="100">
        <v>43991</v>
      </c>
      <c r="D745" s="100" t="s">
        <v>4288</v>
      </c>
      <c r="E745" s="201" t="s">
        <v>1027</v>
      </c>
      <c r="F745" s="5" t="s">
        <v>8490</v>
      </c>
      <c r="G745" s="198" t="s">
        <v>1221</v>
      </c>
      <c r="H745" s="5" t="s">
        <v>4352</v>
      </c>
      <c r="I745" s="5" t="s">
        <v>5082</v>
      </c>
      <c r="J745" s="89" t="s">
        <v>4354</v>
      </c>
      <c r="K745" s="205">
        <v>1</v>
      </c>
      <c r="L745" s="307">
        <v>44229</v>
      </c>
      <c r="M745" s="314">
        <v>44926</v>
      </c>
      <c r="N745" s="39">
        <f t="shared" si="27"/>
        <v>48</v>
      </c>
      <c r="O745" s="110">
        <v>0</v>
      </c>
      <c r="P745" s="8" t="s">
        <v>44</v>
      </c>
      <c r="Q745" s="228"/>
      <c r="R745" s="5" t="s">
        <v>9225</v>
      </c>
      <c r="S745" s="146">
        <f t="shared" si="26"/>
        <v>284</v>
      </c>
      <c r="T745" s="91" t="s">
        <v>937</v>
      </c>
      <c r="U745" s="91" t="s">
        <v>937</v>
      </c>
      <c r="V745" s="91" t="s">
        <v>937</v>
      </c>
      <c r="W745" s="91" t="s">
        <v>937</v>
      </c>
      <c r="X745" s="91" t="s">
        <v>937</v>
      </c>
      <c r="Y745" s="91" t="s">
        <v>937</v>
      </c>
      <c r="Z745" s="91" t="s">
        <v>937</v>
      </c>
      <c r="AA745" s="91" t="s">
        <v>937</v>
      </c>
      <c r="AB745" s="91" t="s">
        <v>937</v>
      </c>
      <c r="AC745" s="91" t="s">
        <v>937</v>
      </c>
      <c r="AD745" s="91" t="s">
        <v>937</v>
      </c>
      <c r="AE745" s="91" t="s">
        <v>937</v>
      </c>
      <c r="AF745" s="91" t="s">
        <v>937</v>
      </c>
      <c r="AG745" s="91" t="s">
        <v>937</v>
      </c>
      <c r="AH745" s="91" t="s">
        <v>937</v>
      </c>
      <c r="AI745" s="91" t="s">
        <v>937</v>
      </c>
      <c r="AJ745" s="91" t="s">
        <v>937</v>
      </c>
      <c r="AK745" s="61" t="s">
        <v>1153</v>
      </c>
      <c r="AL745" s="61" t="s">
        <v>1153</v>
      </c>
      <c r="AM745" s="61" t="s">
        <v>1153</v>
      </c>
      <c r="AN745" s="61" t="s">
        <v>1153</v>
      </c>
      <c r="AO745" s="61" t="s">
        <v>1153</v>
      </c>
      <c r="AP745" s="61" t="s">
        <v>1153</v>
      </c>
      <c r="AQ745" s="61" t="s">
        <v>1153</v>
      </c>
      <c r="AR745" s="61" t="s">
        <v>1153</v>
      </c>
      <c r="AS745" s="93" t="s">
        <v>7254</v>
      </c>
      <c r="AT745" s="17" t="s">
        <v>4962</v>
      </c>
      <c r="AU745" s="17" t="s">
        <v>8489</v>
      </c>
      <c r="AV745" s="17" t="s">
        <v>8388</v>
      </c>
      <c r="AW745" s="17" t="s">
        <v>8389</v>
      </c>
      <c r="AX745" s="81" t="s">
        <v>6186</v>
      </c>
      <c r="AY745" s="5" t="s">
        <v>9223</v>
      </c>
      <c r="AZ745" s="5" t="s">
        <v>1153</v>
      </c>
      <c r="BA745" s="5" t="s">
        <v>9302</v>
      </c>
      <c r="BB745" s="109" t="s">
        <v>1328</v>
      </c>
      <c r="BC745" s="100">
        <v>44956</v>
      </c>
      <c r="BD745" s="33" t="s">
        <v>1808</v>
      </c>
      <c r="BE745" s="100">
        <v>44956</v>
      </c>
      <c r="BF745" s="65" t="s">
        <v>9224</v>
      </c>
      <c r="BG745" s="8" t="s">
        <v>9221</v>
      </c>
      <c r="BH745" s="8" t="s">
        <v>8534</v>
      </c>
      <c r="BI745" s="61" t="s">
        <v>9261</v>
      </c>
      <c r="BJ745" s="44" t="s">
        <v>4368</v>
      </c>
      <c r="BK745" s="104" t="s">
        <v>2581</v>
      </c>
      <c r="BL745" s="104" t="s">
        <v>4356</v>
      </c>
      <c r="BN745" s="17" t="s">
        <v>5127</v>
      </c>
      <c r="BO745" s="8" t="s">
        <v>5247</v>
      </c>
      <c r="BP745" s="8" t="s">
        <v>5248</v>
      </c>
      <c r="BQ745" s="8"/>
    </row>
    <row r="746" spans="1:69" s="254" customFormat="1" ht="90" customHeight="1" x14ac:dyDescent="0.25">
      <c r="A746" s="32" t="s">
        <v>4356</v>
      </c>
      <c r="B746" s="35" t="s">
        <v>1327</v>
      </c>
      <c r="C746" s="47">
        <v>43991</v>
      </c>
      <c r="D746" s="47" t="s">
        <v>4288</v>
      </c>
      <c r="E746" s="199" t="s">
        <v>1027</v>
      </c>
      <c r="F746" s="37" t="s">
        <v>9543</v>
      </c>
      <c r="G746" s="87" t="s">
        <v>1221</v>
      </c>
      <c r="H746" s="37" t="s">
        <v>4352</v>
      </c>
      <c r="I746" s="37" t="s">
        <v>5082</v>
      </c>
      <c r="J746" s="86" t="s">
        <v>4354</v>
      </c>
      <c r="K746" s="117">
        <v>1</v>
      </c>
      <c r="L746" s="308">
        <v>44229</v>
      </c>
      <c r="M746" s="309">
        <v>45657</v>
      </c>
      <c r="N746" s="138">
        <f t="shared" ref="N746" si="32">+WEEKNUM(M746-L746)</f>
        <v>48</v>
      </c>
      <c r="O746" s="110">
        <v>0</v>
      </c>
      <c r="P746" s="44" t="s">
        <v>44</v>
      </c>
      <c r="Q746" s="422"/>
      <c r="R746" s="86" t="s">
        <v>9568</v>
      </c>
      <c r="S746" s="146">
        <f t="shared" ref="S746" si="33">LEN(R746)</f>
        <v>184</v>
      </c>
      <c r="T746" s="91" t="s">
        <v>937</v>
      </c>
      <c r="U746" s="91" t="s">
        <v>937</v>
      </c>
      <c r="V746" s="91" t="s">
        <v>937</v>
      </c>
      <c r="W746" s="91" t="s">
        <v>937</v>
      </c>
      <c r="X746" s="91" t="s">
        <v>937</v>
      </c>
      <c r="Y746" s="91" t="s">
        <v>937</v>
      </c>
      <c r="Z746" s="91" t="s">
        <v>937</v>
      </c>
      <c r="AA746" s="91" t="s">
        <v>937</v>
      </c>
      <c r="AB746" s="91" t="s">
        <v>937</v>
      </c>
      <c r="AC746" s="91" t="s">
        <v>937</v>
      </c>
      <c r="AD746" s="91" t="s">
        <v>937</v>
      </c>
      <c r="AE746" s="91" t="s">
        <v>937</v>
      </c>
      <c r="AF746" s="91" t="s">
        <v>937</v>
      </c>
      <c r="AG746" s="91" t="s">
        <v>937</v>
      </c>
      <c r="AH746" s="91" t="s">
        <v>937</v>
      </c>
      <c r="AI746" s="91" t="s">
        <v>937</v>
      </c>
      <c r="AJ746" s="91" t="s">
        <v>937</v>
      </c>
      <c r="AK746" s="61" t="s">
        <v>1153</v>
      </c>
      <c r="AL746" s="61" t="s">
        <v>1153</v>
      </c>
      <c r="AM746" s="61" t="s">
        <v>1153</v>
      </c>
      <c r="AN746" s="61" t="s">
        <v>1153</v>
      </c>
      <c r="AO746" s="61" t="s">
        <v>1153</v>
      </c>
      <c r="AP746" s="61" t="s">
        <v>1153</v>
      </c>
      <c r="AQ746" s="61" t="s">
        <v>1153</v>
      </c>
      <c r="AR746" s="61" t="s">
        <v>1153</v>
      </c>
      <c r="AS746" s="93" t="s">
        <v>7254</v>
      </c>
      <c r="AT746" s="17" t="s">
        <v>4962</v>
      </c>
      <c r="AU746" s="17" t="s">
        <v>8489</v>
      </c>
      <c r="AV746" s="17" t="s">
        <v>8388</v>
      </c>
      <c r="AW746" s="17" t="s">
        <v>8389</v>
      </c>
      <c r="AX746" s="81" t="s">
        <v>6186</v>
      </c>
      <c r="AY746" s="5" t="s">
        <v>9222</v>
      </c>
      <c r="AZ746" s="37" t="s">
        <v>1153</v>
      </c>
      <c r="BA746" s="37" t="s">
        <v>9571</v>
      </c>
      <c r="BB746" s="33" t="s">
        <v>1328</v>
      </c>
      <c r="BC746" s="47">
        <v>45014</v>
      </c>
      <c r="BD746" s="33" t="s">
        <v>1808</v>
      </c>
      <c r="BE746" s="47">
        <v>45014</v>
      </c>
      <c r="BF746" s="74" t="s">
        <v>9455</v>
      </c>
      <c r="BG746" s="53" t="s">
        <v>1153</v>
      </c>
      <c r="BH746" s="44" t="s">
        <v>9448</v>
      </c>
      <c r="BI746" s="53" t="s">
        <v>9258</v>
      </c>
      <c r="BJ746" s="44" t="s">
        <v>4368</v>
      </c>
      <c r="BK746" s="31" t="s">
        <v>1153</v>
      </c>
      <c r="BL746" s="31" t="s">
        <v>4356</v>
      </c>
      <c r="BN746" s="35" t="s">
        <v>5127</v>
      </c>
      <c r="BO746" s="44" t="s">
        <v>5247</v>
      </c>
      <c r="BP746" s="44" t="s">
        <v>5248</v>
      </c>
      <c r="BQ746" s="44"/>
    </row>
    <row r="747" spans="1:69" s="254" customFormat="1" ht="90" customHeight="1" x14ac:dyDescent="0.25">
      <c r="A747" s="32" t="s">
        <v>4356</v>
      </c>
      <c r="B747" s="35" t="s">
        <v>1327</v>
      </c>
      <c r="C747" s="47">
        <v>43991</v>
      </c>
      <c r="D747" s="47" t="s">
        <v>4288</v>
      </c>
      <c r="E747" s="199" t="s">
        <v>1027</v>
      </c>
      <c r="F747" s="37" t="s">
        <v>9543</v>
      </c>
      <c r="G747" s="87" t="s">
        <v>1221</v>
      </c>
      <c r="H747" s="37" t="s">
        <v>4352</v>
      </c>
      <c r="I747" s="37" t="s">
        <v>5082</v>
      </c>
      <c r="J747" s="86" t="s">
        <v>4354</v>
      </c>
      <c r="K747" s="117">
        <v>1</v>
      </c>
      <c r="L747" s="308">
        <v>44229</v>
      </c>
      <c r="M747" s="309">
        <v>45291</v>
      </c>
      <c r="N747" s="138">
        <f t="shared" ref="N747" si="34">+WEEKNUM(M747-L747)</f>
        <v>48</v>
      </c>
      <c r="O747" s="112">
        <v>1.06</v>
      </c>
      <c r="P747" s="44" t="s">
        <v>44</v>
      </c>
      <c r="Q747" s="422"/>
      <c r="R747" s="86" t="s">
        <v>9568</v>
      </c>
      <c r="S747" s="146">
        <f t="shared" ref="S747" si="35">LEN(R747)</f>
        <v>184</v>
      </c>
      <c r="T747" s="91" t="s">
        <v>937</v>
      </c>
      <c r="U747" s="91" t="s">
        <v>937</v>
      </c>
      <c r="V747" s="91" t="s">
        <v>937</v>
      </c>
      <c r="W747" s="91" t="s">
        <v>937</v>
      </c>
      <c r="X747" s="91" t="s">
        <v>937</v>
      </c>
      <c r="Y747" s="91" t="s">
        <v>937</v>
      </c>
      <c r="Z747" s="91" t="s">
        <v>937</v>
      </c>
      <c r="AA747" s="91" t="s">
        <v>937</v>
      </c>
      <c r="AB747" s="91" t="s">
        <v>937</v>
      </c>
      <c r="AC747" s="91" t="s">
        <v>937</v>
      </c>
      <c r="AD747" s="91" t="s">
        <v>937</v>
      </c>
      <c r="AE747" s="91" t="s">
        <v>937</v>
      </c>
      <c r="AF747" s="91" t="s">
        <v>937</v>
      </c>
      <c r="AG747" s="91" t="s">
        <v>937</v>
      </c>
      <c r="AH747" s="91" t="s">
        <v>937</v>
      </c>
      <c r="AI747" s="91" t="s">
        <v>937</v>
      </c>
      <c r="AJ747" s="91" t="s">
        <v>937</v>
      </c>
      <c r="AK747" s="61" t="s">
        <v>1153</v>
      </c>
      <c r="AL747" s="61" t="s">
        <v>1153</v>
      </c>
      <c r="AM747" s="61" t="s">
        <v>1153</v>
      </c>
      <c r="AN747" s="61" t="s">
        <v>1153</v>
      </c>
      <c r="AO747" s="61" t="s">
        <v>1153</v>
      </c>
      <c r="AP747" s="61" t="s">
        <v>1153</v>
      </c>
      <c r="AQ747" s="61" t="s">
        <v>1153</v>
      </c>
      <c r="AR747" s="61" t="s">
        <v>1153</v>
      </c>
      <c r="AS747" s="93" t="s">
        <v>7254</v>
      </c>
      <c r="AT747" s="17" t="s">
        <v>4962</v>
      </c>
      <c r="AU747" s="17" t="s">
        <v>8489</v>
      </c>
      <c r="AV747" s="17" t="s">
        <v>8388</v>
      </c>
      <c r="AW747" s="17" t="s">
        <v>8389</v>
      </c>
      <c r="AX747" s="81" t="s">
        <v>6186</v>
      </c>
      <c r="AY747" s="5" t="s">
        <v>9222</v>
      </c>
      <c r="AZ747" s="74" t="s">
        <v>9473</v>
      </c>
      <c r="BA747" s="37" t="s">
        <v>9545</v>
      </c>
      <c r="BB747" s="33" t="s">
        <v>783</v>
      </c>
      <c r="BC747" s="47">
        <v>45036</v>
      </c>
      <c r="BD747" s="33" t="s">
        <v>783</v>
      </c>
      <c r="BE747" s="47"/>
      <c r="BF747" s="37"/>
      <c r="BG747" s="44"/>
      <c r="BH747" s="53"/>
      <c r="BI747" s="53"/>
      <c r="BJ747" s="44" t="s">
        <v>956</v>
      </c>
      <c r="BK747" s="31"/>
      <c r="BL747" s="417"/>
      <c r="BN747" s="35" t="s">
        <v>5127</v>
      </c>
      <c r="BO747" s="44" t="s">
        <v>5247</v>
      </c>
      <c r="BP747" s="44" t="s">
        <v>5248</v>
      </c>
      <c r="BQ747" s="44"/>
    </row>
    <row r="748" spans="1:69" s="254" customFormat="1" ht="90" customHeight="1" x14ac:dyDescent="0.25">
      <c r="A748" s="32" t="s">
        <v>4358</v>
      </c>
      <c r="B748" s="35" t="s">
        <v>2416</v>
      </c>
      <c r="C748" s="47">
        <v>44183</v>
      </c>
      <c r="D748" s="47" t="s">
        <v>4288</v>
      </c>
      <c r="E748" s="32" t="s">
        <v>1037</v>
      </c>
      <c r="F748" s="86" t="s">
        <v>9569</v>
      </c>
      <c r="G748" s="86" t="s">
        <v>2063</v>
      </c>
      <c r="H748" s="86" t="s">
        <v>4352</v>
      </c>
      <c r="I748" s="86" t="s">
        <v>4353</v>
      </c>
      <c r="J748" s="86" t="s">
        <v>4354</v>
      </c>
      <c r="K748" s="246">
        <v>1</v>
      </c>
      <c r="L748" s="315">
        <v>44229</v>
      </c>
      <c r="M748" s="309">
        <v>45648</v>
      </c>
      <c r="N748" s="138">
        <f t="shared" si="27"/>
        <v>47</v>
      </c>
      <c r="O748" s="112">
        <v>1.06</v>
      </c>
      <c r="P748" s="44" t="s">
        <v>44</v>
      </c>
      <c r="Q748" s="422"/>
      <c r="R748" s="37" t="s">
        <v>9570</v>
      </c>
      <c r="S748" s="146">
        <f t="shared" si="26"/>
        <v>181</v>
      </c>
      <c r="T748" s="91" t="s">
        <v>937</v>
      </c>
      <c r="U748" s="91" t="s">
        <v>937</v>
      </c>
      <c r="V748" s="91" t="s">
        <v>937</v>
      </c>
      <c r="W748" s="91" t="s">
        <v>937</v>
      </c>
      <c r="X748" s="91" t="s">
        <v>937</v>
      </c>
      <c r="Y748" s="91" t="s">
        <v>937</v>
      </c>
      <c r="Z748" s="91" t="s">
        <v>937</v>
      </c>
      <c r="AA748" s="91" t="s">
        <v>937</v>
      </c>
      <c r="AB748" s="91" t="s">
        <v>937</v>
      </c>
      <c r="AC748" s="91" t="s">
        <v>937</v>
      </c>
      <c r="AD748" s="91" t="s">
        <v>937</v>
      </c>
      <c r="AE748" s="91" t="s">
        <v>937</v>
      </c>
      <c r="AF748" s="91" t="s">
        <v>937</v>
      </c>
      <c r="AG748" s="91" t="s">
        <v>937</v>
      </c>
      <c r="AH748" s="91" t="s">
        <v>937</v>
      </c>
      <c r="AI748" s="91" t="s">
        <v>937</v>
      </c>
      <c r="AJ748" s="91" t="s">
        <v>937</v>
      </c>
      <c r="AK748" s="61" t="s">
        <v>1153</v>
      </c>
      <c r="AL748" s="61" t="s">
        <v>1153</v>
      </c>
      <c r="AM748" s="61" t="s">
        <v>1153</v>
      </c>
      <c r="AN748" s="61" t="s">
        <v>1153</v>
      </c>
      <c r="AO748" s="61" t="s">
        <v>1153</v>
      </c>
      <c r="AP748" s="61" t="s">
        <v>1153</v>
      </c>
      <c r="AQ748" s="61" t="s">
        <v>1153</v>
      </c>
      <c r="AR748" s="61" t="s">
        <v>1153</v>
      </c>
      <c r="AS748" s="8" t="s">
        <v>7901</v>
      </c>
      <c r="AT748" s="17" t="s">
        <v>4962</v>
      </c>
      <c r="AU748" s="17" t="s">
        <v>8393</v>
      </c>
      <c r="AV748" s="17" t="s">
        <v>8394</v>
      </c>
      <c r="AW748" s="17" t="s">
        <v>8389</v>
      </c>
      <c r="AX748" s="81" t="s">
        <v>6186</v>
      </c>
      <c r="AY748" s="5" t="s">
        <v>8507</v>
      </c>
      <c r="AZ748" s="74" t="s">
        <v>9473</v>
      </c>
      <c r="BA748" s="37" t="s">
        <v>9545</v>
      </c>
      <c r="BB748" s="33" t="s">
        <v>783</v>
      </c>
      <c r="BC748" s="47">
        <v>45036</v>
      </c>
      <c r="BD748" s="33" t="s">
        <v>783</v>
      </c>
      <c r="BE748" s="417"/>
      <c r="BF748" s="418"/>
      <c r="BG748" s="418"/>
      <c r="BH748" s="418"/>
      <c r="BI748" s="418"/>
      <c r="BJ748" s="44" t="s">
        <v>956</v>
      </c>
      <c r="BK748" s="417"/>
      <c r="BL748" s="417"/>
      <c r="BN748" s="35" t="s">
        <v>5127</v>
      </c>
      <c r="BO748" s="44" t="s">
        <v>9005</v>
      </c>
      <c r="BP748" s="35" t="s">
        <v>9572</v>
      </c>
      <c r="BQ748" s="35"/>
    </row>
    <row r="749" spans="1:69" s="86" customFormat="1" ht="90" hidden="1" customHeight="1" x14ac:dyDescent="0.3">
      <c r="A749" s="201" t="s">
        <v>4891</v>
      </c>
      <c r="B749" s="89" t="s">
        <v>4804</v>
      </c>
      <c r="C749" s="249">
        <v>44713</v>
      </c>
      <c r="D749" s="100" t="s">
        <v>4288</v>
      </c>
      <c r="E749" s="201" t="s">
        <v>1020</v>
      </c>
      <c r="F749" s="9" t="s">
        <v>5088</v>
      </c>
      <c r="G749" s="89" t="s">
        <v>4814</v>
      </c>
      <c r="H749" s="89" t="s">
        <v>4815</v>
      </c>
      <c r="I749" s="89" t="s">
        <v>4816</v>
      </c>
      <c r="J749" s="86" t="s">
        <v>1253</v>
      </c>
      <c r="K749" s="182">
        <v>2</v>
      </c>
      <c r="L749" s="316">
        <v>44743</v>
      </c>
      <c r="M749" s="316">
        <v>44925</v>
      </c>
      <c r="N749" s="39">
        <f t="shared" si="27"/>
        <v>26</v>
      </c>
      <c r="O749" s="252">
        <v>2</v>
      </c>
      <c r="P749" s="86" t="s">
        <v>116</v>
      </c>
      <c r="Q749" s="86" t="s">
        <v>60</v>
      </c>
      <c r="R749" s="86" t="s">
        <v>8453</v>
      </c>
      <c r="S749" s="146">
        <f t="shared" si="26"/>
        <v>256</v>
      </c>
      <c r="T749" s="86" t="s">
        <v>937</v>
      </c>
      <c r="U749" s="86" t="s">
        <v>937</v>
      </c>
      <c r="V749" s="86" t="s">
        <v>937</v>
      </c>
      <c r="W749" s="86" t="s">
        <v>937</v>
      </c>
      <c r="X749" s="86" t="s">
        <v>937</v>
      </c>
      <c r="Y749" s="86" t="s">
        <v>937</v>
      </c>
      <c r="Z749" s="86" t="s">
        <v>937</v>
      </c>
      <c r="AA749" s="86" t="s">
        <v>937</v>
      </c>
      <c r="AB749" s="86" t="s">
        <v>937</v>
      </c>
      <c r="AC749" s="86" t="s">
        <v>937</v>
      </c>
      <c r="AD749" s="86" t="s">
        <v>937</v>
      </c>
      <c r="AE749" s="86" t="s">
        <v>937</v>
      </c>
      <c r="AF749" s="86" t="s">
        <v>937</v>
      </c>
      <c r="AG749" s="86" t="s">
        <v>937</v>
      </c>
      <c r="AH749" s="86" t="s">
        <v>937</v>
      </c>
      <c r="AI749" s="86" t="s">
        <v>937</v>
      </c>
      <c r="AJ749" s="86" t="s">
        <v>937</v>
      </c>
      <c r="AK749" s="86" t="s">
        <v>937</v>
      </c>
      <c r="AL749" s="86" t="s">
        <v>937</v>
      </c>
      <c r="AM749" s="86" t="s">
        <v>937</v>
      </c>
      <c r="AN749" s="86" t="s">
        <v>937</v>
      </c>
      <c r="AO749" s="86" t="s">
        <v>937</v>
      </c>
      <c r="AP749" s="86" t="s">
        <v>937</v>
      </c>
      <c r="AQ749" s="86" t="s">
        <v>937</v>
      </c>
      <c r="AR749" s="86" t="s">
        <v>937</v>
      </c>
      <c r="AS749" s="86" t="s">
        <v>937</v>
      </c>
      <c r="AT749" s="86" t="s">
        <v>937</v>
      </c>
      <c r="AU749" s="86" t="s">
        <v>8396</v>
      </c>
      <c r="AV749" s="86" t="s">
        <v>9123</v>
      </c>
      <c r="AW749" s="86" t="s">
        <v>8397</v>
      </c>
      <c r="AX749" s="86" t="s">
        <v>9124</v>
      </c>
      <c r="AY749" s="86" t="s">
        <v>8474</v>
      </c>
      <c r="AZ749" s="89" t="s">
        <v>937</v>
      </c>
      <c r="BA749" s="89" t="s">
        <v>9290</v>
      </c>
      <c r="BB749" s="33" t="s">
        <v>781</v>
      </c>
      <c r="BC749" s="115">
        <v>44943</v>
      </c>
      <c r="BD749" s="33" t="s">
        <v>903</v>
      </c>
      <c r="BE749" s="100"/>
      <c r="BF749" s="65"/>
      <c r="BG749" s="8"/>
      <c r="BH749" s="96"/>
      <c r="BI749" s="96"/>
      <c r="BJ749" s="8" t="s">
        <v>956</v>
      </c>
      <c r="BK749" s="104"/>
      <c r="BL749" s="104"/>
      <c r="BN749" s="17" t="s">
        <v>5407</v>
      </c>
      <c r="BO749" s="8" t="s">
        <v>5408</v>
      </c>
      <c r="BP749" s="8" t="s">
        <v>5409</v>
      </c>
    </row>
    <row r="750" spans="1:69" s="86" customFormat="1" ht="90" hidden="1" customHeight="1" x14ac:dyDescent="0.3">
      <c r="A750" s="201" t="s">
        <v>4892</v>
      </c>
      <c r="B750" s="89" t="s">
        <v>4804</v>
      </c>
      <c r="C750" s="249">
        <v>44713</v>
      </c>
      <c r="D750" s="100" t="s">
        <v>4288</v>
      </c>
      <c r="E750" s="201" t="s">
        <v>1020</v>
      </c>
      <c r="F750" s="89" t="s">
        <v>5088</v>
      </c>
      <c r="G750" s="89" t="s">
        <v>4814</v>
      </c>
      <c r="H750" s="89" t="s">
        <v>4815</v>
      </c>
      <c r="I750" s="89" t="s">
        <v>4817</v>
      </c>
      <c r="J750" s="86" t="s">
        <v>4818</v>
      </c>
      <c r="K750" s="182">
        <v>2</v>
      </c>
      <c r="L750" s="316">
        <v>44743</v>
      </c>
      <c r="M750" s="316">
        <v>44925</v>
      </c>
      <c r="N750" s="39">
        <f t="shared" si="27"/>
        <v>26</v>
      </c>
      <c r="O750" s="252">
        <v>2</v>
      </c>
      <c r="P750" s="86" t="s">
        <v>1134</v>
      </c>
      <c r="Q750" s="86" t="s">
        <v>60</v>
      </c>
      <c r="R750" s="86" t="s">
        <v>8452</v>
      </c>
      <c r="S750" s="146">
        <f t="shared" si="26"/>
        <v>206</v>
      </c>
      <c r="T750" s="86" t="s">
        <v>937</v>
      </c>
      <c r="U750" s="86" t="s">
        <v>937</v>
      </c>
      <c r="V750" s="86" t="s">
        <v>937</v>
      </c>
      <c r="W750" s="86" t="s">
        <v>937</v>
      </c>
      <c r="X750" s="86" t="s">
        <v>937</v>
      </c>
      <c r="Y750" s="86" t="s">
        <v>937</v>
      </c>
      <c r="Z750" s="86" t="s">
        <v>937</v>
      </c>
      <c r="AA750" s="86" t="s">
        <v>937</v>
      </c>
      <c r="AB750" s="86" t="s">
        <v>937</v>
      </c>
      <c r="AC750" s="86" t="s">
        <v>937</v>
      </c>
      <c r="AD750" s="86" t="s">
        <v>937</v>
      </c>
      <c r="AE750" s="86" t="s">
        <v>937</v>
      </c>
      <c r="AF750" s="86" t="s">
        <v>937</v>
      </c>
      <c r="AG750" s="86" t="s">
        <v>937</v>
      </c>
      <c r="AH750" s="86" t="s">
        <v>937</v>
      </c>
      <c r="AI750" s="86" t="s">
        <v>937</v>
      </c>
      <c r="AJ750" s="86" t="s">
        <v>937</v>
      </c>
      <c r="AK750" s="86" t="s">
        <v>937</v>
      </c>
      <c r="AL750" s="86" t="s">
        <v>937</v>
      </c>
      <c r="AM750" s="86" t="s">
        <v>937</v>
      </c>
      <c r="AN750" s="86" t="s">
        <v>937</v>
      </c>
      <c r="AO750" s="86" t="s">
        <v>937</v>
      </c>
      <c r="AP750" s="86" t="s">
        <v>937</v>
      </c>
      <c r="AQ750" s="86" t="s">
        <v>937</v>
      </c>
      <c r="AR750" s="86" t="s">
        <v>937</v>
      </c>
      <c r="AS750" s="86" t="s">
        <v>937</v>
      </c>
      <c r="AT750" s="86" t="s">
        <v>937</v>
      </c>
      <c r="AU750" s="86" t="s">
        <v>8398</v>
      </c>
      <c r="AV750" s="86" t="s">
        <v>5425</v>
      </c>
      <c r="AW750" s="86" t="s">
        <v>8399</v>
      </c>
      <c r="AX750" s="86" t="s">
        <v>8440</v>
      </c>
      <c r="AY750" s="86" t="s">
        <v>8475</v>
      </c>
      <c r="AZ750" s="89" t="s">
        <v>937</v>
      </c>
      <c r="BA750" s="89" t="s">
        <v>9290</v>
      </c>
      <c r="BB750" s="33" t="s">
        <v>781</v>
      </c>
      <c r="BC750" s="115">
        <v>44943</v>
      </c>
      <c r="BD750" s="33" t="s">
        <v>903</v>
      </c>
      <c r="BE750" s="100"/>
      <c r="BF750" s="65"/>
      <c r="BG750" s="8"/>
      <c r="BH750" s="96"/>
      <c r="BI750" s="96"/>
      <c r="BJ750" s="8" t="s">
        <v>956</v>
      </c>
      <c r="BK750" s="104"/>
      <c r="BL750" s="104"/>
      <c r="BN750" s="17" t="s">
        <v>5407</v>
      </c>
      <c r="BO750" s="8" t="s">
        <v>5408</v>
      </c>
      <c r="BP750" s="8" t="s">
        <v>5409</v>
      </c>
    </row>
    <row r="751" spans="1:69" s="86" customFormat="1" ht="90" customHeight="1" x14ac:dyDescent="0.3">
      <c r="A751" s="199" t="s">
        <v>4893</v>
      </c>
      <c r="B751" s="86" t="s">
        <v>4804</v>
      </c>
      <c r="C751" s="115">
        <v>44713</v>
      </c>
      <c r="D751" s="47" t="s">
        <v>4288</v>
      </c>
      <c r="E751" s="199" t="s">
        <v>1020</v>
      </c>
      <c r="F751" s="86" t="s">
        <v>9573</v>
      </c>
      <c r="G751" s="86" t="s">
        <v>4819</v>
      </c>
      <c r="H751" s="86" t="s">
        <v>4815</v>
      </c>
      <c r="I751" s="86" t="s">
        <v>4820</v>
      </c>
      <c r="J751" s="86" t="s">
        <v>4821</v>
      </c>
      <c r="K751" s="182">
        <v>1</v>
      </c>
      <c r="L751" s="316">
        <v>44928</v>
      </c>
      <c r="M751" s="316">
        <v>44985</v>
      </c>
      <c r="N751" s="138">
        <f t="shared" si="27"/>
        <v>9</v>
      </c>
      <c r="O751" s="252">
        <v>1</v>
      </c>
      <c r="P751" s="86" t="s">
        <v>116</v>
      </c>
      <c r="Q751" s="86" t="s">
        <v>60</v>
      </c>
      <c r="R751" s="86" t="s">
        <v>8470</v>
      </c>
      <c r="S751" s="146">
        <f t="shared" si="26"/>
        <v>134</v>
      </c>
      <c r="T751" s="86" t="s">
        <v>937</v>
      </c>
      <c r="U751" s="86" t="s">
        <v>937</v>
      </c>
      <c r="V751" s="86" t="s">
        <v>937</v>
      </c>
      <c r="W751" s="86" t="s">
        <v>937</v>
      </c>
      <c r="X751" s="86" t="s">
        <v>937</v>
      </c>
      <c r="Y751" s="86" t="s">
        <v>937</v>
      </c>
      <c r="Z751" s="86" t="s">
        <v>937</v>
      </c>
      <c r="AA751" s="86" t="s">
        <v>937</v>
      </c>
      <c r="AB751" s="86" t="s">
        <v>937</v>
      </c>
      <c r="AC751" s="86" t="s">
        <v>937</v>
      </c>
      <c r="AD751" s="86" t="s">
        <v>937</v>
      </c>
      <c r="AE751" s="86" t="s">
        <v>937</v>
      </c>
      <c r="AF751" s="86" t="s">
        <v>937</v>
      </c>
      <c r="AG751" s="86" t="s">
        <v>937</v>
      </c>
      <c r="AH751" s="86" t="s">
        <v>937</v>
      </c>
      <c r="AI751" s="86" t="s">
        <v>937</v>
      </c>
      <c r="AJ751" s="86" t="s">
        <v>937</v>
      </c>
      <c r="AK751" s="86" t="s">
        <v>937</v>
      </c>
      <c r="AL751" s="86" t="s">
        <v>937</v>
      </c>
      <c r="AM751" s="86" t="s">
        <v>937</v>
      </c>
      <c r="AN751" s="86" t="s">
        <v>937</v>
      </c>
      <c r="AO751" s="86" t="s">
        <v>937</v>
      </c>
      <c r="AP751" s="86" t="s">
        <v>937</v>
      </c>
      <c r="AQ751" s="86" t="s">
        <v>937</v>
      </c>
      <c r="AR751" s="86" t="s">
        <v>937</v>
      </c>
      <c r="AS751" s="86" t="s">
        <v>937</v>
      </c>
      <c r="AT751" s="86" t="s">
        <v>937</v>
      </c>
      <c r="AU751" s="86" t="s">
        <v>8396</v>
      </c>
      <c r="AV751" s="86" t="s">
        <v>5426</v>
      </c>
      <c r="AW751" s="86" t="s">
        <v>8400</v>
      </c>
      <c r="AX751" s="86" t="s">
        <v>8441</v>
      </c>
      <c r="AY751" s="86" t="s">
        <v>8463</v>
      </c>
      <c r="AZ751" s="108" t="s">
        <v>9463</v>
      </c>
      <c r="BA751" s="86" t="s">
        <v>9500</v>
      </c>
      <c r="BB751" s="33" t="s">
        <v>902</v>
      </c>
      <c r="BC751" s="115">
        <v>45035</v>
      </c>
      <c r="BD751" s="33" t="s">
        <v>903</v>
      </c>
      <c r="BE751" s="47"/>
      <c r="BF751" s="37"/>
      <c r="BG751" s="44"/>
      <c r="BH751" s="53"/>
      <c r="BI751" s="53"/>
      <c r="BJ751" s="44" t="s">
        <v>956</v>
      </c>
      <c r="BK751" s="31"/>
      <c r="BL751" s="31"/>
      <c r="BN751" s="35" t="s">
        <v>5407</v>
      </c>
      <c r="BO751" s="44" t="s">
        <v>5408</v>
      </c>
      <c r="BP751" s="44" t="s">
        <v>5409</v>
      </c>
    </row>
    <row r="752" spans="1:69" s="86" customFormat="1" ht="90" customHeight="1" x14ac:dyDescent="0.3">
      <c r="A752" s="199" t="s">
        <v>4894</v>
      </c>
      <c r="B752" s="86" t="s">
        <v>4804</v>
      </c>
      <c r="C752" s="115">
        <v>44713</v>
      </c>
      <c r="D752" s="47" t="s">
        <v>4288</v>
      </c>
      <c r="E752" s="199" t="s">
        <v>1020</v>
      </c>
      <c r="F752" s="86" t="s">
        <v>9573</v>
      </c>
      <c r="G752" s="86" t="s">
        <v>4814</v>
      </c>
      <c r="H752" s="86" t="s">
        <v>4822</v>
      </c>
      <c r="I752" s="86" t="s">
        <v>4822</v>
      </c>
      <c r="J752" s="86" t="s">
        <v>4823</v>
      </c>
      <c r="K752" s="182">
        <v>12</v>
      </c>
      <c r="L752" s="316">
        <v>44743</v>
      </c>
      <c r="M752" s="316">
        <v>45107</v>
      </c>
      <c r="N752" s="138">
        <f t="shared" si="27"/>
        <v>52</v>
      </c>
      <c r="O752" s="250">
        <v>6</v>
      </c>
      <c r="P752" s="86" t="s">
        <v>116</v>
      </c>
      <c r="Q752" s="86" t="s">
        <v>4824</v>
      </c>
      <c r="R752" s="86" t="s">
        <v>8459</v>
      </c>
      <c r="S752" s="146">
        <f t="shared" si="26"/>
        <v>344</v>
      </c>
      <c r="T752" s="86" t="s">
        <v>937</v>
      </c>
      <c r="U752" s="86" t="s">
        <v>937</v>
      </c>
      <c r="V752" s="86" t="s">
        <v>937</v>
      </c>
      <c r="W752" s="86" t="s">
        <v>937</v>
      </c>
      <c r="X752" s="86" t="s">
        <v>937</v>
      </c>
      <c r="Y752" s="86" t="s">
        <v>937</v>
      </c>
      <c r="Z752" s="86" t="s">
        <v>937</v>
      </c>
      <c r="AA752" s="86" t="s">
        <v>937</v>
      </c>
      <c r="AB752" s="86" t="s">
        <v>937</v>
      </c>
      <c r="AC752" s="86" t="s">
        <v>937</v>
      </c>
      <c r="AD752" s="86" t="s">
        <v>937</v>
      </c>
      <c r="AE752" s="86" t="s">
        <v>937</v>
      </c>
      <c r="AF752" s="86" t="s">
        <v>937</v>
      </c>
      <c r="AG752" s="86" t="s">
        <v>937</v>
      </c>
      <c r="AH752" s="86" t="s">
        <v>937</v>
      </c>
      <c r="AI752" s="86" t="s">
        <v>937</v>
      </c>
      <c r="AJ752" s="86" t="s">
        <v>937</v>
      </c>
      <c r="AK752" s="86" t="s">
        <v>937</v>
      </c>
      <c r="AL752" s="86" t="s">
        <v>937</v>
      </c>
      <c r="AM752" s="86" t="s">
        <v>937</v>
      </c>
      <c r="AN752" s="86" t="s">
        <v>937</v>
      </c>
      <c r="AO752" s="86" t="s">
        <v>937</v>
      </c>
      <c r="AP752" s="86" t="s">
        <v>937</v>
      </c>
      <c r="AQ752" s="86" t="s">
        <v>937</v>
      </c>
      <c r="AR752" s="86" t="s">
        <v>937</v>
      </c>
      <c r="AS752" s="86" t="s">
        <v>937</v>
      </c>
      <c r="AT752" s="86" t="s">
        <v>937</v>
      </c>
      <c r="AU752" s="86" t="s">
        <v>8396</v>
      </c>
      <c r="AV752" s="188" t="s">
        <v>9125</v>
      </c>
      <c r="AW752" s="214" t="s">
        <v>8401</v>
      </c>
      <c r="AX752" s="86" t="s">
        <v>9126</v>
      </c>
      <c r="AY752" s="214" t="s">
        <v>9213</v>
      </c>
      <c r="AZ752" s="108" t="s">
        <v>9464</v>
      </c>
      <c r="BA752" s="214" t="s">
        <v>9533</v>
      </c>
      <c r="BB752" s="33" t="s">
        <v>2582</v>
      </c>
      <c r="BC752" s="115">
        <v>45035</v>
      </c>
      <c r="BD752" s="33" t="s">
        <v>783</v>
      </c>
      <c r="BE752" s="47"/>
      <c r="BF752" s="37"/>
      <c r="BG752" s="44"/>
      <c r="BH752" s="53"/>
      <c r="BI752" s="53"/>
      <c r="BJ752" s="44" t="s">
        <v>956</v>
      </c>
      <c r="BK752" s="31"/>
      <c r="BL752" s="31"/>
      <c r="BN752" s="35" t="s">
        <v>5407</v>
      </c>
      <c r="BO752" s="44" t="s">
        <v>5408</v>
      </c>
      <c r="BP752" s="44" t="s">
        <v>5409</v>
      </c>
    </row>
    <row r="753" spans="1:16383" s="86" customFormat="1" ht="90" customHeight="1" x14ac:dyDescent="0.3">
      <c r="A753" s="199" t="s">
        <v>4895</v>
      </c>
      <c r="B753" s="86" t="s">
        <v>4804</v>
      </c>
      <c r="C753" s="115">
        <v>44713</v>
      </c>
      <c r="D753" s="47" t="s">
        <v>4288</v>
      </c>
      <c r="E753" s="199" t="s">
        <v>1020</v>
      </c>
      <c r="F753" s="86" t="s">
        <v>9574</v>
      </c>
      <c r="G753" s="86" t="s">
        <v>5089</v>
      </c>
      <c r="H753" s="86" t="s">
        <v>4825</v>
      </c>
      <c r="I753" s="86" t="s">
        <v>4826</v>
      </c>
      <c r="J753" s="86" t="s">
        <v>4827</v>
      </c>
      <c r="K753" s="182">
        <v>10</v>
      </c>
      <c r="L753" s="316">
        <v>44772</v>
      </c>
      <c r="M753" s="316">
        <v>45046</v>
      </c>
      <c r="N753" s="138">
        <f t="shared" si="27"/>
        <v>40</v>
      </c>
      <c r="O753" s="250">
        <v>8</v>
      </c>
      <c r="P753" s="86" t="s">
        <v>48</v>
      </c>
      <c r="R753" s="86" t="s">
        <v>9127</v>
      </c>
      <c r="S753" s="146">
        <f t="shared" si="26"/>
        <v>363</v>
      </c>
      <c r="AR753" s="86" t="s">
        <v>937</v>
      </c>
      <c r="AS753" s="86" t="s">
        <v>937</v>
      </c>
      <c r="AT753" s="86" t="s">
        <v>937</v>
      </c>
      <c r="AU753" s="86" t="s">
        <v>8402</v>
      </c>
      <c r="AV753" s="214" t="s">
        <v>8403</v>
      </c>
      <c r="AW753" s="86" t="s">
        <v>8404</v>
      </c>
      <c r="AX753" s="89" t="s">
        <v>8433</v>
      </c>
      <c r="AY753" s="86" t="s">
        <v>8539</v>
      </c>
      <c r="AZ753" s="86" t="s">
        <v>9490</v>
      </c>
      <c r="BA753" s="86" t="s">
        <v>9529</v>
      </c>
      <c r="BB753" s="33" t="s">
        <v>2582</v>
      </c>
      <c r="BC753" s="47">
        <v>45036</v>
      </c>
      <c r="BD753" s="33" t="s">
        <v>783</v>
      </c>
      <c r="BE753" s="47"/>
      <c r="BF753" s="37"/>
      <c r="BG753" s="44"/>
      <c r="BH753" s="53"/>
      <c r="BI753" s="53"/>
      <c r="BJ753" s="44" t="s">
        <v>956</v>
      </c>
      <c r="BK753" s="31"/>
      <c r="BL753" s="31"/>
      <c r="BN753" s="35" t="s">
        <v>9446</v>
      </c>
      <c r="BO753" s="44" t="s">
        <v>9447</v>
      </c>
      <c r="BP753" s="44" t="s">
        <v>5409</v>
      </c>
    </row>
    <row r="754" spans="1:16383" s="86" customFormat="1" ht="90" hidden="1" customHeight="1" x14ac:dyDescent="0.3">
      <c r="A754" s="201" t="s">
        <v>4896</v>
      </c>
      <c r="B754" s="89" t="s">
        <v>4804</v>
      </c>
      <c r="C754" s="249">
        <v>44713</v>
      </c>
      <c r="D754" s="100" t="s">
        <v>4288</v>
      </c>
      <c r="E754" s="201" t="s">
        <v>1108</v>
      </c>
      <c r="F754" s="9" t="s">
        <v>8434</v>
      </c>
      <c r="G754" s="89" t="s">
        <v>4828</v>
      </c>
      <c r="H754" s="89" t="s">
        <v>4815</v>
      </c>
      <c r="I754" s="89" t="s">
        <v>4816</v>
      </c>
      <c r="J754" s="86" t="s">
        <v>1253</v>
      </c>
      <c r="K754" s="182">
        <v>2</v>
      </c>
      <c r="L754" s="316">
        <v>44743</v>
      </c>
      <c r="M754" s="316">
        <v>44925</v>
      </c>
      <c r="N754" s="39">
        <f t="shared" si="27"/>
        <v>26</v>
      </c>
      <c r="O754" s="252">
        <v>2</v>
      </c>
      <c r="P754" s="86" t="s">
        <v>116</v>
      </c>
      <c r="Q754" s="86" t="s">
        <v>60</v>
      </c>
      <c r="R754" s="86" t="s">
        <v>8453</v>
      </c>
      <c r="S754" s="146">
        <f t="shared" si="26"/>
        <v>256</v>
      </c>
      <c r="T754" s="86" t="s">
        <v>937</v>
      </c>
      <c r="U754" s="86" t="s">
        <v>937</v>
      </c>
      <c r="V754" s="86" t="s">
        <v>937</v>
      </c>
      <c r="W754" s="86" t="s">
        <v>937</v>
      </c>
      <c r="X754" s="86" t="s">
        <v>937</v>
      </c>
      <c r="Y754" s="86" t="s">
        <v>937</v>
      </c>
      <c r="Z754" s="86" t="s">
        <v>937</v>
      </c>
      <c r="AA754" s="86" t="s">
        <v>937</v>
      </c>
      <c r="AB754" s="86" t="s">
        <v>937</v>
      </c>
      <c r="AC754" s="86" t="s">
        <v>937</v>
      </c>
      <c r="AD754" s="86" t="s">
        <v>937</v>
      </c>
      <c r="AE754" s="86" t="s">
        <v>937</v>
      </c>
      <c r="AF754" s="86" t="s">
        <v>937</v>
      </c>
      <c r="AG754" s="86" t="s">
        <v>937</v>
      </c>
      <c r="AH754" s="86" t="s">
        <v>937</v>
      </c>
      <c r="AI754" s="86" t="s">
        <v>937</v>
      </c>
      <c r="AJ754" s="86" t="s">
        <v>937</v>
      </c>
      <c r="AK754" s="86" t="s">
        <v>937</v>
      </c>
      <c r="AL754" s="86" t="s">
        <v>937</v>
      </c>
      <c r="AM754" s="86" t="s">
        <v>937</v>
      </c>
      <c r="AN754" s="86" t="s">
        <v>937</v>
      </c>
      <c r="AO754" s="86" t="s">
        <v>937</v>
      </c>
      <c r="AP754" s="86" t="s">
        <v>937</v>
      </c>
      <c r="AQ754" s="86" t="s">
        <v>937</v>
      </c>
      <c r="AR754" s="86" t="s">
        <v>937</v>
      </c>
      <c r="AS754" s="86" t="s">
        <v>937</v>
      </c>
      <c r="AT754" s="86" t="s">
        <v>937</v>
      </c>
      <c r="AU754" s="86" t="s">
        <v>8396</v>
      </c>
      <c r="AV754" s="86" t="s">
        <v>9123</v>
      </c>
      <c r="AW754" s="86" t="s">
        <v>8397</v>
      </c>
      <c r="AX754" s="86" t="s">
        <v>9124</v>
      </c>
      <c r="AY754" s="86" t="s">
        <v>8464</v>
      </c>
      <c r="AZ754" s="89" t="s">
        <v>937</v>
      </c>
      <c r="BA754" s="89" t="s">
        <v>9290</v>
      </c>
      <c r="BB754" s="33" t="s">
        <v>781</v>
      </c>
      <c r="BC754" s="115">
        <v>44943</v>
      </c>
      <c r="BD754" s="33" t="s">
        <v>903</v>
      </c>
      <c r="BE754" s="100"/>
      <c r="BF754" s="65"/>
      <c r="BG754" s="8"/>
      <c r="BH754" s="96"/>
      <c r="BI754" s="96"/>
      <c r="BJ754" s="8" t="s">
        <v>956</v>
      </c>
      <c r="BK754" s="104"/>
      <c r="BL754" s="104"/>
      <c r="BN754" s="17" t="s">
        <v>5407</v>
      </c>
      <c r="BO754" s="8" t="s">
        <v>5408</v>
      </c>
      <c r="BP754" s="8" t="s">
        <v>5410</v>
      </c>
    </row>
    <row r="755" spans="1:16383" s="86" customFormat="1" ht="90" hidden="1" customHeight="1" x14ac:dyDescent="0.3">
      <c r="A755" s="201" t="s">
        <v>4897</v>
      </c>
      <c r="B755" s="89" t="s">
        <v>4804</v>
      </c>
      <c r="C755" s="249">
        <v>44713</v>
      </c>
      <c r="D755" s="100" t="s">
        <v>4288</v>
      </c>
      <c r="E755" s="201" t="s">
        <v>1108</v>
      </c>
      <c r="F755" s="9" t="s">
        <v>8434</v>
      </c>
      <c r="G755" s="89" t="s">
        <v>4828</v>
      </c>
      <c r="H755" s="89" t="s">
        <v>4815</v>
      </c>
      <c r="I755" s="89" t="s">
        <v>4817</v>
      </c>
      <c r="J755" s="86" t="s">
        <v>4818</v>
      </c>
      <c r="K755" s="182">
        <v>2</v>
      </c>
      <c r="L755" s="316">
        <v>44743</v>
      </c>
      <c r="M755" s="316">
        <v>44925</v>
      </c>
      <c r="N755" s="39">
        <f t="shared" si="27"/>
        <v>26</v>
      </c>
      <c r="O755" s="252">
        <v>2</v>
      </c>
      <c r="P755" s="86" t="s">
        <v>1134</v>
      </c>
      <c r="Q755" s="86" t="s">
        <v>60</v>
      </c>
      <c r="R755" s="86" t="s">
        <v>8452</v>
      </c>
      <c r="S755" s="146">
        <f t="shared" si="26"/>
        <v>206</v>
      </c>
      <c r="T755" s="86" t="s">
        <v>937</v>
      </c>
      <c r="U755" s="86" t="s">
        <v>937</v>
      </c>
      <c r="V755" s="86" t="s">
        <v>937</v>
      </c>
      <c r="W755" s="86" t="s">
        <v>937</v>
      </c>
      <c r="X755" s="86" t="s">
        <v>937</v>
      </c>
      <c r="Y755" s="86" t="s">
        <v>937</v>
      </c>
      <c r="Z755" s="86" t="s">
        <v>937</v>
      </c>
      <c r="AA755" s="86" t="s">
        <v>937</v>
      </c>
      <c r="AB755" s="86" t="s">
        <v>937</v>
      </c>
      <c r="AC755" s="86" t="s">
        <v>937</v>
      </c>
      <c r="AD755" s="86" t="s">
        <v>937</v>
      </c>
      <c r="AE755" s="86" t="s">
        <v>937</v>
      </c>
      <c r="AF755" s="86" t="s">
        <v>937</v>
      </c>
      <c r="AG755" s="86" t="s">
        <v>937</v>
      </c>
      <c r="AH755" s="86" t="s">
        <v>937</v>
      </c>
      <c r="AI755" s="86" t="s">
        <v>937</v>
      </c>
      <c r="AJ755" s="86" t="s">
        <v>937</v>
      </c>
      <c r="AK755" s="86" t="s">
        <v>937</v>
      </c>
      <c r="AL755" s="86" t="s">
        <v>937</v>
      </c>
      <c r="AM755" s="86" t="s">
        <v>937</v>
      </c>
      <c r="AN755" s="86" t="s">
        <v>937</v>
      </c>
      <c r="AO755" s="86" t="s">
        <v>937</v>
      </c>
      <c r="AP755" s="86" t="s">
        <v>937</v>
      </c>
      <c r="AQ755" s="86" t="s">
        <v>937</v>
      </c>
      <c r="AR755" s="86" t="s">
        <v>937</v>
      </c>
      <c r="AS755" s="86" t="s">
        <v>937</v>
      </c>
      <c r="AT755" s="86" t="s">
        <v>937</v>
      </c>
      <c r="AU755" s="86" t="s">
        <v>8398</v>
      </c>
      <c r="AV755" s="86" t="s">
        <v>5425</v>
      </c>
      <c r="AW755" s="86" t="s">
        <v>8399</v>
      </c>
      <c r="AX755" s="86" t="s">
        <v>8440</v>
      </c>
      <c r="AY755" s="86" t="s">
        <v>8475</v>
      </c>
      <c r="AZ755" s="89" t="s">
        <v>937</v>
      </c>
      <c r="BA755" s="89" t="s">
        <v>9290</v>
      </c>
      <c r="BB755" s="33" t="s">
        <v>781</v>
      </c>
      <c r="BC755" s="115">
        <v>44943</v>
      </c>
      <c r="BD755" s="33" t="s">
        <v>903</v>
      </c>
      <c r="BE755" s="100"/>
      <c r="BF755" s="65"/>
      <c r="BG755" s="8"/>
      <c r="BH755" s="96"/>
      <c r="BI755" s="96"/>
      <c r="BJ755" s="8" t="s">
        <v>956</v>
      </c>
      <c r="BK755" s="104"/>
      <c r="BL755" s="104"/>
      <c r="BN755" s="17" t="s">
        <v>5407</v>
      </c>
      <c r="BO755" s="8" t="s">
        <v>5408</v>
      </c>
      <c r="BP755" s="8" t="s">
        <v>5410</v>
      </c>
    </row>
    <row r="756" spans="1:16383" s="86" customFormat="1" ht="90" customHeight="1" x14ac:dyDescent="0.3">
      <c r="A756" s="199" t="s">
        <v>4898</v>
      </c>
      <c r="B756" s="86" t="s">
        <v>4804</v>
      </c>
      <c r="C756" s="115">
        <v>44713</v>
      </c>
      <c r="D756" s="47" t="s">
        <v>4288</v>
      </c>
      <c r="E756" s="199" t="s">
        <v>1108</v>
      </c>
      <c r="F756" s="423" t="s">
        <v>9575</v>
      </c>
      <c r="G756" s="86" t="s">
        <v>4828</v>
      </c>
      <c r="H756" s="86" t="s">
        <v>4815</v>
      </c>
      <c r="I756" s="86" t="s">
        <v>4820</v>
      </c>
      <c r="J756" s="86" t="s">
        <v>4829</v>
      </c>
      <c r="K756" s="182">
        <v>1</v>
      </c>
      <c r="L756" s="316">
        <v>44928</v>
      </c>
      <c r="M756" s="316">
        <v>44985</v>
      </c>
      <c r="N756" s="138">
        <f t="shared" si="27"/>
        <v>9</v>
      </c>
      <c r="O756" s="252">
        <v>1</v>
      </c>
      <c r="P756" s="86" t="s">
        <v>1134</v>
      </c>
      <c r="Q756" s="86" t="s">
        <v>116</v>
      </c>
      <c r="R756" s="86" t="s">
        <v>8470</v>
      </c>
      <c r="S756" s="146">
        <f t="shared" si="26"/>
        <v>134</v>
      </c>
      <c r="T756" s="86" t="s">
        <v>937</v>
      </c>
      <c r="U756" s="86" t="s">
        <v>937</v>
      </c>
      <c r="V756" s="86" t="s">
        <v>937</v>
      </c>
      <c r="W756" s="86" t="s">
        <v>937</v>
      </c>
      <c r="X756" s="86" t="s">
        <v>937</v>
      </c>
      <c r="Y756" s="86" t="s">
        <v>937</v>
      </c>
      <c r="Z756" s="86" t="s">
        <v>937</v>
      </c>
      <c r="AA756" s="86" t="s">
        <v>937</v>
      </c>
      <c r="AB756" s="86" t="s">
        <v>937</v>
      </c>
      <c r="AC756" s="86" t="s">
        <v>937</v>
      </c>
      <c r="AD756" s="86" t="s">
        <v>937</v>
      </c>
      <c r="AE756" s="86" t="s">
        <v>937</v>
      </c>
      <c r="AF756" s="86" t="s">
        <v>937</v>
      </c>
      <c r="AG756" s="86" t="s">
        <v>937</v>
      </c>
      <c r="AH756" s="86" t="s">
        <v>937</v>
      </c>
      <c r="AI756" s="86" t="s">
        <v>937</v>
      </c>
      <c r="AJ756" s="86" t="s">
        <v>937</v>
      </c>
      <c r="AK756" s="86" t="s">
        <v>937</v>
      </c>
      <c r="AL756" s="86" t="s">
        <v>937</v>
      </c>
      <c r="AM756" s="86" t="s">
        <v>937</v>
      </c>
      <c r="AN756" s="86" t="s">
        <v>937</v>
      </c>
      <c r="AO756" s="86" t="s">
        <v>937</v>
      </c>
      <c r="AP756" s="86" t="s">
        <v>937</v>
      </c>
      <c r="AQ756" s="86" t="s">
        <v>937</v>
      </c>
      <c r="AR756" s="86" t="s">
        <v>937</v>
      </c>
      <c r="AS756" s="86" t="s">
        <v>937</v>
      </c>
      <c r="AT756" s="86" t="s">
        <v>937</v>
      </c>
      <c r="AU756" s="86" t="s">
        <v>8398</v>
      </c>
      <c r="AV756" s="86" t="s">
        <v>5426</v>
      </c>
      <c r="AW756" s="86" t="s">
        <v>8400</v>
      </c>
      <c r="AX756" s="86" t="s">
        <v>8441</v>
      </c>
      <c r="AY756" s="86" t="s">
        <v>8463</v>
      </c>
      <c r="AZ756" s="86" t="s">
        <v>9465</v>
      </c>
      <c r="BA756" s="86" t="s">
        <v>9501</v>
      </c>
      <c r="BB756" s="33" t="s">
        <v>781</v>
      </c>
      <c r="BC756" s="115">
        <v>45035</v>
      </c>
      <c r="BD756" s="33" t="s">
        <v>903</v>
      </c>
      <c r="BE756" s="47"/>
      <c r="BF756" s="37"/>
      <c r="BG756" s="44"/>
      <c r="BH756" s="53"/>
      <c r="BI756" s="53"/>
      <c r="BJ756" s="44" t="s">
        <v>956</v>
      </c>
      <c r="BK756" s="31"/>
      <c r="BL756" s="31"/>
      <c r="BN756" s="35" t="s">
        <v>5407</v>
      </c>
      <c r="BO756" s="44" t="s">
        <v>5408</v>
      </c>
      <c r="BP756" s="44" t="s">
        <v>5410</v>
      </c>
    </row>
    <row r="757" spans="1:16383" s="86" customFormat="1" ht="90" customHeight="1" x14ac:dyDescent="0.3">
      <c r="A757" s="199" t="s">
        <v>4899</v>
      </c>
      <c r="B757" s="86" t="s">
        <v>4804</v>
      </c>
      <c r="C757" s="115">
        <v>44713</v>
      </c>
      <c r="D757" s="47" t="s">
        <v>4288</v>
      </c>
      <c r="E757" s="199" t="s">
        <v>1108</v>
      </c>
      <c r="F757" s="423" t="s">
        <v>9576</v>
      </c>
      <c r="G757" s="86" t="s">
        <v>4828</v>
      </c>
      <c r="H757" s="86" t="s">
        <v>4830</v>
      </c>
      <c r="I757" s="86" t="s">
        <v>4830</v>
      </c>
      <c r="J757" s="86" t="s">
        <v>4831</v>
      </c>
      <c r="K757" s="182">
        <v>4</v>
      </c>
      <c r="L757" s="316">
        <v>44743</v>
      </c>
      <c r="M757" s="316">
        <v>45138</v>
      </c>
      <c r="N757" s="138">
        <f t="shared" si="27"/>
        <v>5</v>
      </c>
      <c r="O757" s="250">
        <v>3</v>
      </c>
      <c r="P757" s="86" t="s">
        <v>48</v>
      </c>
      <c r="R757" s="86" t="s">
        <v>8537</v>
      </c>
      <c r="S757" s="146">
        <f t="shared" si="26"/>
        <v>386</v>
      </c>
      <c r="AR757" s="86" t="s">
        <v>937</v>
      </c>
      <c r="AS757" s="86" t="s">
        <v>937</v>
      </c>
      <c r="AT757" s="86" t="s">
        <v>937</v>
      </c>
      <c r="AU757" s="86" t="s">
        <v>8402</v>
      </c>
      <c r="AV757" s="86" t="s">
        <v>9128</v>
      </c>
      <c r="AW757" s="86" t="s">
        <v>8405</v>
      </c>
      <c r="AX757" s="89" t="s">
        <v>9129</v>
      </c>
      <c r="AY757" s="86" t="s">
        <v>8466</v>
      </c>
      <c r="AZ757" s="86" t="s">
        <v>9491</v>
      </c>
      <c r="BA757" s="86" t="s">
        <v>9530</v>
      </c>
      <c r="BB757" s="33" t="s">
        <v>2582</v>
      </c>
      <c r="BC757" s="47">
        <v>45036</v>
      </c>
      <c r="BD757" s="33" t="s">
        <v>783</v>
      </c>
      <c r="BE757" s="47"/>
      <c r="BF757" s="37"/>
      <c r="BG757" s="44"/>
      <c r="BH757" s="53"/>
      <c r="BI757" s="53"/>
      <c r="BJ757" s="44" t="s">
        <v>956</v>
      </c>
      <c r="BK757" s="31"/>
      <c r="BL757" s="31"/>
      <c r="BN757" s="35" t="s">
        <v>9446</v>
      </c>
      <c r="BO757" s="44" t="s">
        <v>9447</v>
      </c>
      <c r="BP757" s="44" t="s">
        <v>5410</v>
      </c>
    </row>
    <row r="758" spans="1:16383" s="86" customFormat="1" ht="90" customHeight="1" x14ac:dyDescent="0.3">
      <c r="A758" s="199" t="s">
        <v>4900</v>
      </c>
      <c r="B758" s="86" t="s">
        <v>4804</v>
      </c>
      <c r="C758" s="115">
        <v>44713</v>
      </c>
      <c r="D758" s="47" t="s">
        <v>4288</v>
      </c>
      <c r="E758" s="199" t="s">
        <v>1108</v>
      </c>
      <c r="F758" s="423" t="s">
        <v>9575</v>
      </c>
      <c r="G758" s="86" t="s">
        <v>4828</v>
      </c>
      <c r="H758" s="86" t="s">
        <v>4832</v>
      </c>
      <c r="I758" s="86" t="s">
        <v>4833</v>
      </c>
      <c r="J758" s="86" t="s">
        <v>4834</v>
      </c>
      <c r="K758" s="182">
        <v>2</v>
      </c>
      <c r="L758" s="316">
        <v>44835</v>
      </c>
      <c r="M758" s="316">
        <v>45107</v>
      </c>
      <c r="N758" s="138">
        <f t="shared" si="27"/>
        <v>39</v>
      </c>
      <c r="O758" s="252">
        <v>2</v>
      </c>
      <c r="P758" s="86" t="s">
        <v>758</v>
      </c>
      <c r="Q758" s="86" t="s">
        <v>116</v>
      </c>
      <c r="R758" s="86" t="s">
        <v>9208</v>
      </c>
      <c r="S758" s="146">
        <f t="shared" si="26"/>
        <v>282</v>
      </c>
      <c r="AR758" s="86" t="s">
        <v>937</v>
      </c>
      <c r="AS758" s="86" t="s">
        <v>937</v>
      </c>
      <c r="AT758" s="86" t="s">
        <v>937</v>
      </c>
      <c r="AU758" s="86" t="s">
        <v>8402</v>
      </c>
      <c r="AV758" s="86" t="s">
        <v>9130</v>
      </c>
      <c r="AW758" s="86" t="s">
        <v>8406</v>
      </c>
      <c r="AX758" s="89" t="s">
        <v>6184</v>
      </c>
      <c r="AY758" s="86" t="s">
        <v>9207</v>
      </c>
      <c r="AZ758" s="86" t="s">
        <v>9470</v>
      </c>
      <c r="BA758" s="86" t="s">
        <v>9528</v>
      </c>
      <c r="BB758" s="33" t="s">
        <v>3062</v>
      </c>
      <c r="BC758" s="47">
        <v>45036</v>
      </c>
      <c r="BD758" s="33" t="s">
        <v>903</v>
      </c>
      <c r="BE758" s="47"/>
      <c r="BF758" s="37"/>
      <c r="BG758" s="44"/>
      <c r="BH758" s="53"/>
      <c r="BI758" s="53"/>
      <c r="BJ758" s="44" t="s">
        <v>956</v>
      </c>
      <c r="BK758" s="31"/>
      <c r="BL758" s="31"/>
      <c r="BN758" s="35" t="s">
        <v>5407</v>
      </c>
      <c r="BO758" s="44" t="s">
        <v>5408</v>
      </c>
      <c r="BP758" s="44" t="s">
        <v>5410</v>
      </c>
    </row>
    <row r="759" spans="1:16383" s="86" customFormat="1" ht="90" customHeight="1" x14ac:dyDescent="0.3">
      <c r="A759" s="36" t="s">
        <v>4901</v>
      </c>
      <c r="B759" s="35" t="s">
        <v>4804</v>
      </c>
      <c r="C759" s="47">
        <v>44713</v>
      </c>
      <c r="D759" s="47" t="s">
        <v>4288</v>
      </c>
      <c r="E759" s="36" t="s">
        <v>1108</v>
      </c>
      <c r="F759" s="423" t="s">
        <v>9575</v>
      </c>
      <c r="G759" s="35" t="s">
        <v>4828</v>
      </c>
      <c r="H759" s="35" t="s">
        <v>4835</v>
      </c>
      <c r="I759" s="35" t="s">
        <v>4836</v>
      </c>
      <c r="J759" s="35" t="s">
        <v>4837</v>
      </c>
      <c r="K759" s="33">
        <v>4</v>
      </c>
      <c r="L759" s="309">
        <v>44986</v>
      </c>
      <c r="M759" s="309">
        <v>45291</v>
      </c>
      <c r="N759" s="138">
        <f t="shared" si="27"/>
        <v>44</v>
      </c>
      <c r="O759" s="202">
        <v>0</v>
      </c>
      <c r="P759" s="35" t="s">
        <v>112</v>
      </c>
      <c r="Q759" s="58" t="s">
        <v>4838</v>
      </c>
      <c r="R759" s="37" t="s">
        <v>8408</v>
      </c>
      <c r="S759" s="146">
        <f t="shared" si="26"/>
        <v>127</v>
      </c>
      <c r="T759" s="93" t="s">
        <v>937</v>
      </c>
      <c r="U759" s="109" t="s">
        <v>937</v>
      </c>
      <c r="V759" s="100" t="s">
        <v>937</v>
      </c>
      <c r="W759" s="33" t="s">
        <v>937</v>
      </c>
      <c r="X759" s="104" t="s">
        <v>937</v>
      </c>
      <c r="Y759" s="61" t="s">
        <v>937</v>
      </c>
      <c r="Z759" s="61" t="s">
        <v>937</v>
      </c>
      <c r="AA759" s="61" t="s">
        <v>937</v>
      </c>
      <c r="AB759" s="61" t="s">
        <v>937</v>
      </c>
      <c r="AC759" s="8" t="s">
        <v>937</v>
      </c>
      <c r="AD759" s="104" t="s">
        <v>937</v>
      </c>
      <c r="AE759" s="61" t="s">
        <v>937</v>
      </c>
      <c r="AF759" s="61" t="s">
        <v>937</v>
      </c>
      <c r="AG759" s="17" t="s">
        <v>937</v>
      </c>
      <c r="AH759" s="17" t="s">
        <v>937</v>
      </c>
      <c r="AI759" s="17" t="s">
        <v>937</v>
      </c>
      <c r="AJ759" s="17" t="s">
        <v>937</v>
      </c>
      <c r="AK759" s="61" t="s">
        <v>937</v>
      </c>
      <c r="AL759" s="61" t="s">
        <v>1153</v>
      </c>
      <c r="AM759" s="61" t="s">
        <v>1153</v>
      </c>
      <c r="AN759" s="61" t="s">
        <v>1153</v>
      </c>
      <c r="AO759" s="61" t="s">
        <v>1153</v>
      </c>
      <c r="AP759" s="61" t="s">
        <v>1153</v>
      </c>
      <c r="AQ759" s="61" t="s">
        <v>1153</v>
      </c>
      <c r="AR759" s="61" t="s">
        <v>937</v>
      </c>
      <c r="AS759" s="61" t="s">
        <v>937</v>
      </c>
      <c r="AT759" s="61" t="s">
        <v>937</v>
      </c>
      <c r="AU759" s="44" t="s">
        <v>8407</v>
      </c>
      <c r="AV759" s="44" t="s">
        <v>5441</v>
      </c>
      <c r="AW759" s="44" t="s">
        <v>8408</v>
      </c>
      <c r="AX759" s="8" t="s">
        <v>9131</v>
      </c>
      <c r="AY759" s="37" t="s">
        <v>8408</v>
      </c>
      <c r="AZ759" s="37" t="s">
        <v>9458</v>
      </c>
      <c r="BA759" s="37" t="s">
        <v>9457</v>
      </c>
      <c r="BB759" s="33" t="s">
        <v>2582</v>
      </c>
      <c r="BC759" s="47">
        <v>45036</v>
      </c>
      <c r="BD759" s="31" t="s">
        <v>783</v>
      </c>
      <c r="BE759" s="46"/>
      <c r="BF759" s="46"/>
      <c r="BG759" s="46"/>
      <c r="BH759" s="46"/>
      <c r="BI759" s="46"/>
      <c r="BJ759" s="46" t="s">
        <v>956</v>
      </c>
      <c r="BK759" s="31"/>
      <c r="BL759" s="31"/>
      <c r="BM759" s="48"/>
      <c r="BN759" s="424" t="s">
        <v>5407</v>
      </c>
      <c r="BO759" s="424" t="s">
        <v>5408</v>
      </c>
      <c r="BP759" s="424" t="s">
        <v>5410</v>
      </c>
      <c r="BQ759" s="424"/>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M759" s="48"/>
      <c r="EN759" s="48"/>
      <c r="EO759" s="48"/>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c r="GL759" s="48"/>
      <c r="GM759" s="48"/>
      <c r="GN759" s="48"/>
      <c r="GO759" s="48"/>
      <c r="GP759" s="48"/>
      <c r="GQ759" s="48"/>
      <c r="GR759" s="48"/>
      <c r="GS759" s="48"/>
      <c r="GT759" s="48"/>
      <c r="GU759" s="48"/>
      <c r="GV759" s="48"/>
      <c r="GW759" s="48"/>
      <c r="GX759" s="48"/>
      <c r="GY759" s="48"/>
      <c r="GZ759" s="48"/>
      <c r="HA759" s="48"/>
      <c r="HB759" s="48"/>
      <c r="HC759" s="48"/>
      <c r="HD759" s="48"/>
      <c r="HE759" s="48"/>
      <c r="HF759" s="48"/>
      <c r="HG759" s="48"/>
      <c r="HH759" s="48"/>
      <c r="HI759" s="48"/>
      <c r="HJ759" s="48"/>
      <c r="HK759" s="48"/>
      <c r="HL759" s="48"/>
      <c r="HM759" s="48"/>
      <c r="HN759" s="48"/>
      <c r="HO759" s="48"/>
      <c r="HP759" s="48"/>
      <c r="HQ759" s="48"/>
      <c r="HR759" s="48"/>
      <c r="HS759" s="48"/>
      <c r="HT759" s="48"/>
      <c r="HU759" s="48"/>
      <c r="HV759" s="48"/>
      <c r="HW759" s="48"/>
      <c r="HX759" s="48"/>
      <c r="HY759" s="48"/>
      <c r="HZ759" s="48"/>
      <c r="IA759" s="48"/>
      <c r="IB759" s="48"/>
      <c r="IC759" s="48"/>
      <c r="ID759" s="48"/>
      <c r="IE759" s="48"/>
      <c r="IF759" s="48"/>
      <c r="IG759" s="48"/>
      <c r="IH759" s="48"/>
      <c r="II759" s="48"/>
      <c r="IJ759" s="48"/>
      <c r="IK759" s="48"/>
      <c r="IL759" s="48"/>
      <c r="IM759" s="48"/>
      <c r="IN759" s="48"/>
      <c r="IO759" s="48"/>
      <c r="IP759" s="48"/>
      <c r="IQ759" s="48"/>
      <c r="IR759" s="48"/>
      <c r="IS759" s="48"/>
      <c r="IT759" s="48"/>
      <c r="IU759" s="48"/>
      <c r="IV759" s="48"/>
      <c r="IW759" s="48"/>
      <c r="IX759" s="48"/>
      <c r="IY759" s="48"/>
      <c r="IZ759" s="48"/>
      <c r="JA759" s="48"/>
      <c r="JB759" s="48"/>
      <c r="JC759" s="48"/>
      <c r="JD759" s="48"/>
      <c r="JE759" s="48"/>
      <c r="JF759" s="48"/>
      <c r="JG759" s="48"/>
      <c r="JH759" s="48"/>
      <c r="JI759" s="48"/>
      <c r="JJ759" s="48"/>
      <c r="JK759" s="48"/>
      <c r="JL759" s="48"/>
      <c r="JM759" s="48"/>
      <c r="JN759" s="48"/>
      <c r="JO759" s="48"/>
      <c r="JP759" s="48"/>
      <c r="JQ759" s="48"/>
      <c r="JR759" s="48"/>
      <c r="JS759" s="48"/>
      <c r="JT759" s="48"/>
      <c r="JU759" s="48"/>
      <c r="JV759" s="48"/>
      <c r="JW759" s="48"/>
      <c r="JX759" s="48"/>
      <c r="JY759" s="48"/>
      <c r="JZ759" s="48"/>
      <c r="KA759" s="48"/>
      <c r="KB759" s="48"/>
      <c r="KC759" s="48"/>
      <c r="KD759" s="48"/>
      <c r="KE759" s="48"/>
      <c r="KF759" s="48"/>
      <c r="KG759" s="48"/>
      <c r="KH759" s="48"/>
      <c r="KI759" s="48"/>
      <c r="KJ759" s="48"/>
      <c r="KK759" s="48"/>
      <c r="KL759" s="48"/>
      <c r="KM759" s="48"/>
      <c r="KN759" s="48"/>
      <c r="KO759" s="48"/>
      <c r="KP759" s="48"/>
      <c r="KQ759" s="48"/>
      <c r="KR759" s="48"/>
      <c r="KS759" s="48"/>
      <c r="KT759" s="48"/>
      <c r="KU759" s="48"/>
      <c r="KV759" s="48"/>
      <c r="KW759" s="48"/>
      <c r="KX759" s="48"/>
      <c r="KY759" s="48"/>
      <c r="KZ759" s="48"/>
      <c r="LA759" s="48"/>
      <c r="LB759" s="48"/>
      <c r="LC759" s="48"/>
      <c r="LD759" s="48"/>
      <c r="LE759" s="48"/>
      <c r="LF759" s="48"/>
      <c r="LG759" s="48"/>
      <c r="LH759" s="48"/>
      <c r="LI759" s="48"/>
      <c r="LJ759" s="48"/>
      <c r="LK759" s="48"/>
      <c r="LL759" s="48"/>
      <c r="LM759" s="48"/>
      <c r="LN759" s="48"/>
      <c r="LO759" s="48"/>
      <c r="LP759" s="48"/>
      <c r="LQ759" s="48"/>
      <c r="LR759" s="48"/>
      <c r="LS759" s="48"/>
      <c r="LT759" s="48"/>
      <c r="LU759" s="48"/>
      <c r="LV759" s="48"/>
      <c r="LW759" s="48"/>
      <c r="LX759" s="48"/>
      <c r="LY759" s="48"/>
      <c r="LZ759" s="48"/>
      <c r="MA759" s="48"/>
      <c r="MB759" s="48"/>
      <c r="MC759" s="48"/>
      <c r="MD759" s="48"/>
      <c r="ME759" s="48"/>
      <c r="MF759" s="48"/>
      <c r="MG759" s="48"/>
      <c r="MH759" s="48"/>
      <c r="MI759" s="48"/>
      <c r="MJ759" s="48"/>
      <c r="MK759" s="48"/>
      <c r="ML759" s="48"/>
      <c r="MM759" s="48"/>
      <c r="MN759" s="48"/>
      <c r="MO759" s="48"/>
      <c r="MP759" s="48"/>
      <c r="MQ759" s="48"/>
      <c r="MR759" s="48"/>
      <c r="MS759" s="48"/>
      <c r="MT759" s="48"/>
      <c r="MU759" s="48"/>
      <c r="MV759" s="48"/>
      <c r="MW759" s="48"/>
      <c r="MX759" s="48"/>
      <c r="MY759" s="48"/>
      <c r="MZ759" s="48"/>
      <c r="NA759" s="48"/>
      <c r="NB759" s="48"/>
      <c r="NC759" s="48"/>
      <c r="ND759" s="48"/>
      <c r="NE759" s="48"/>
      <c r="NF759" s="48"/>
      <c r="NG759" s="48"/>
      <c r="NH759" s="48"/>
      <c r="NI759" s="48"/>
      <c r="NJ759" s="48"/>
      <c r="NK759" s="48"/>
      <c r="NL759" s="48"/>
      <c r="NM759" s="48"/>
      <c r="NN759" s="48"/>
      <c r="NO759" s="48"/>
      <c r="NP759" s="48"/>
      <c r="NQ759" s="48"/>
      <c r="NR759" s="48"/>
      <c r="NS759" s="48"/>
      <c r="NT759" s="48"/>
      <c r="NU759" s="48"/>
      <c r="NV759" s="48"/>
      <c r="NW759" s="48"/>
      <c r="NX759" s="48"/>
      <c r="NY759" s="48"/>
      <c r="NZ759" s="48"/>
      <c r="OA759" s="48"/>
      <c r="OB759" s="48"/>
      <c r="OC759" s="48"/>
      <c r="OD759" s="48"/>
      <c r="OE759" s="48"/>
      <c r="OF759" s="48"/>
      <c r="OG759" s="48"/>
      <c r="OH759" s="48"/>
      <c r="OI759" s="48"/>
      <c r="OJ759" s="48"/>
      <c r="OK759" s="48"/>
      <c r="OL759" s="48"/>
      <c r="OM759" s="48"/>
      <c r="ON759" s="48"/>
      <c r="OO759" s="48"/>
      <c r="OP759" s="48"/>
      <c r="OQ759" s="48"/>
      <c r="OR759" s="48"/>
      <c r="OS759" s="48"/>
      <c r="OT759" s="48"/>
      <c r="OU759" s="48"/>
      <c r="OV759" s="48"/>
      <c r="OW759" s="48"/>
      <c r="OX759" s="48"/>
      <c r="OY759" s="48"/>
      <c r="OZ759" s="48"/>
      <c r="PA759" s="48"/>
      <c r="PB759" s="48"/>
      <c r="PC759" s="48"/>
      <c r="PD759" s="48"/>
      <c r="PE759" s="48"/>
      <c r="PF759" s="48"/>
      <c r="PG759" s="48"/>
      <c r="PH759" s="48"/>
      <c r="PI759" s="48"/>
      <c r="PJ759" s="48"/>
      <c r="PK759" s="48"/>
      <c r="PL759" s="48"/>
      <c r="PM759" s="48"/>
      <c r="PN759" s="48"/>
      <c r="PO759" s="48"/>
      <c r="PP759" s="48"/>
      <c r="PQ759" s="48"/>
      <c r="PR759" s="48"/>
      <c r="PS759" s="48"/>
      <c r="PT759" s="48"/>
      <c r="PU759" s="48"/>
      <c r="PV759" s="48"/>
      <c r="PW759" s="48"/>
      <c r="PX759" s="48"/>
      <c r="PY759" s="48"/>
      <c r="PZ759" s="48"/>
      <c r="QA759" s="48"/>
      <c r="QB759" s="48"/>
      <c r="QC759" s="48"/>
      <c r="QD759" s="48"/>
      <c r="QE759" s="48"/>
      <c r="QF759" s="48"/>
      <c r="QG759" s="48"/>
      <c r="QH759" s="48"/>
      <c r="QI759" s="48"/>
      <c r="QJ759" s="48"/>
      <c r="QK759" s="48"/>
      <c r="QL759" s="48"/>
      <c r="QM759" s="48"/>
      <c r="QN759" s="48"/>
      <c r="QO759" s="48"/>
      <c r="QP759" s="48"/>
      <c r="QQ759" s="48"/>
      <c r="QR759" s="48"/>
      <c r="QS759" s="48"/>
      <c r="QT759" s="48"/>
      <c r="QU759" s="48"/>
      <c r="QV759" s="48"/>
      <c r="QW759" s="48"/>
      <c r="QX759" s="48"/>
      <c r="QY759" s="48"/>
      <c r="QZ759" s="48"/>
      <c r="RA759" s="48"/>
      <c r="RB759" s="48"/>
      <c r="RC759" s="48"/>
      <c r="RD759" s="48"/>
      <c r="RE759" s="48"/>
      <c r="RF759" s="48"/>
      <c r="RG759" s="48"/>
      <c r="RH759" s="48"/>
      <c r="RI759" s="48"/>
      <c r="RJ759" s="48"/>
      <c r="RK759" s="48"/>
      <c r="RL759" s="48"/>
      <c r="RM759" s="48"/>
      <c r="RN759" s="48"/>
      <c r="RO759" s="48"/>
      <c r="RP759" s="48"/>
      <c r="RQ759" s="48"/>
      <c r="RR759" s="48"/>
      <c r="RS759" s="48"/>
      <c r="RT759" s="48"/>
      <c r="RU759" s="48"/>
      <c r="RV759" s="48"/>
      <c r="RW759" s="48"/>
      <c r="RX759" s="48"/>
      <c r="RY759" s="48"/>
      <c r="RZ759" s="48"/>
      <c r="SA759" s="48"/>
      <c r="SB759" s="48"/>
      <c r="SC759" s="48"/>
      <c r="SD759" s="48"/>
      <c r="SE759" s="48"/>
      <c r="SF759" s="48"/>
      <c r="SG759" s="48"/>
      <c r="SH759" s="48"/>
      <c r="SI759" s="48"/>
      <c r="SJ759" s="48"/>
      <c r="SK759" s="48"/>
      <c r="SL759" s="48"/>
      <c r="SM759" s="48"/>
      <c r="SN759" s="48"/>
      <c r="SO759" s="48"/>
      <c r="SP759" s="48"/>
      <c r="SQ759" s="48"/>
      <c r="SR759" s="48"/>
      <c r="SS759" s="48"/>
      <c r="ST759" s="48"/>
      <c r="SU759" s="48"/>
      <c r="SV759" s="48"/>
      <c r="SW759" s="48"/>
      <c r="SX759" s="48"/>
      <c r="SY759" s="48"/>
      <c r="SZ759" s="48"/>
      <c r="TA759" s="48"/>
      <c r="TB759" s="48"/>
      <c r="TC759" s="48"/>
      <c r="TD759" s="48"/>
      <c r="TE759" s="48"/>
      <c r="TF759" s="48"/>
      <c r="TG759" s="48"/>
      <c r="TH759" s="48"/>
      <c r="TI759" s="48"/>
      <c r="TJ759" s="48"/>
      <c r="TK759" s="48"/>
      <c r="TL759" s="48"/>
      <c r="TM759" s="48"/>
      <c r="TN759" s="48"/>
      <c r="TO759" s="48"/>
      <c r="TP759" s="48"/>
      <c r="TQ759" s="48"/>
      <c r="TR759" s="48"/>
      <c r="TS759" s="48"/>
      <c r="TT759" s="48"/>
      <c r="TU759" s="48"/>
      <c r="TV759" s="48"/>
      <c r="TW759" s="48"/>
      <c r="TX759" s="48"/>
      <c r="TY759" s="48"/>
      <c r="TZ759" s="48"/>
      <c r="UA759" s="48"/>
      <c r="UB759" s="48"/>
      <c r="UC759" s="48"/>
      <c r="UD759" s="48"/>
      <c r="UE759" s="48"/>
      <c r="UF759" s="48"/>
      <c r="UG759" s="48"/>
      <c r="UH759" s="48"/>
      <c r="UI759" s="48"/>
      <c r="UJ759" s="48"/>
      <c r="UK759" s="48"/>
      <c r="UL759" s="48"/>
      <c r="UM759" s="48"/>
      <c r="UN759" s="48"/>
      <c r="UO759" s="48"/>
      <c r="UP759" s="48"/>
      <c r="UQ759" s="48"/>
      <c r="UR759" s="48"/>
      <c r="US759" s="48"/>
      <c r="UT759" s="48"/>
      <c r="UU759" s="48"/>
      <c r="UV759" s="48"/>
      <c r="UW759" s="48"/>
      <c r="UX759" s="48"/>
      <c r="UY759" s="48"/>
      <c r="UZ759" s="48"/>
      <c r="VA759" s="48"/>
      <c r="VB759" s="48"/>
      <c r="VC759" s="48"/>
      <c r="VD759" s="48"/>
      <c r="VE759" s="48"/>
      <c r="VF759" s="48"/>
      <c r="VG759" s="48"/>
      <c r="VH759" s="48"/>
      <c r="VI759" s="48"/>
      <c r="VJ759" s="48"/>
      <c r="VK759" s="48"/>
      <c r="VL759" s="48"/>
      <c r="VM759" s="48"/>
      <c r="VN759" s="48"/>
      <c r="VO759" s="48"/>
      <c r="VP759" s="48"/>
      <c r="VQ759" s="48"/>
      <c r="VR759" s="48"/>
      <c r="VS759" s="48"/>
      <c r="VT759" s="48"/>
      <c r="VU759" s="48"/>
      <c r="VV759" s="48"/>
      <c r="VW759" s="48"/>
      <c r="VX759" s="48"/>
      <c r="VY759" s="48"/>
      <c r="VZ759" s="48"/>
      <c r="WA759" s="48"/>
      <c r="WB759" s="48"/>
      <c r="WC759" s="48"/>
      <c r="WD759" s="48"/>
      <c r="WE759" s="48"/>
      <c r="WF759" s="48"/>
      <c r="WG759" s="48"/>
      <c r="WH759" s="48"/>
      <c r="WI759" s="48"/>
      <c r="WJ759" s="48"/>
      <c r="WK759" s="48"/>
      <c r="WL759" s="48"/>
      <c r="WM759" s="48"/>
      <c r="WN759" s="48"/>
      <c r="WO759" s="48"/>
      <c r="WP759" s="48"/>
      <c r="WQ759" s="48"/>
      <c r="WR759" s="48"/>
      <c r="WS759" s="48"/>
      <c r="WT759" s="48"/>
      <c r="WU759" s="48"/>
      <c r="WV759" s="48"/>
      <c r="WW759" s="48"/>
      <c r="WX759" s="48"/>
      <c r="WY759" s="48"/>
      <c r="WZ759" s="48"/>
      <c r="XA759" s="48"/>
      <c r="XB759" s="48"/>
      <c r="XC759" s="48"/>
      <c r="XD759" s="48"/>
      <c r="XE759" s="48"/>
      <c r="XF759" s="48"/>
      <c r="XG759" s="48"/>
      <c r="XH759" s="48"/>
      <c r="XI759" s="48"/>
      <c r="XJ759" s="48"/>
      <c r="XK759" s="48"/>
      <c r="XL759" s="48"/>
      <c r="XM759" s="48"/>
      <c r="XN759" s="48"/>
      <c r="XO759" s="48"/>
      <c r="XP759" s="48"/>
      <c r="XQ759" s="48"/>
      <c r="XR759" s="48"/>
      <c r="XS759" s="48"/>
      <c r="XT759" s="48"/>
      <c r="XU759" s="48"/>
      <c r="XV759" s="48"/>
      <c r="XW759" s="48"/>
      <c r="XX759" s="48"/>
      <c r="XY759" s="48"/>
      <c r="XZ759" s="48"/>
      <c r="YA759" s="48"/>
      <c r="YB759" s="48"/>
      <c r="YC759" s="48"/>
      <c r="YD759" s="48"/>
      <c r="YE759" s="48"/>
      <c r="YF759" s="48"/>
      <c r="YG759" s="48"/>
      <c r="YH759" s="48"/>
      <c r="YI759" s="48"/>
      <c r="YJ759" s="48"/>
      <c r="YK759" s="48"/>
      <c r="YL759" s="48"/>
      <c r="YM759" s="48"/>
      <c r="YN759" s="48"/>
      <c r="YO759" s="48"/>
      <c r="YP759" s="48"/>
      <c r="YQ759" s="48"/>
      <c r="YR759" s="48"/>
      <c r="YS759" s="48"/>
      <c r="YT759" s="48"/>
      <c r="YU759" s="48"/>
      <c r="YV759" s="48"/>
      <c r="YW759" s="48"/>
      <c r="YX759" s="48"/>
      <c r="YY759" s="48"/>
      <c r="YZ759" s="48"/>
      <c r="ZA759" s="48"/>
      <c r="ZB759" s="48"/>
      <c r="ZC759" s="48"/>
      <c r="ZD759" s="48"/>
      <c r="ZE759" s="48"/>
      <c r="ZF759" s="48"/>
      <c r="ZG759" s="48"/>
      <c r="ZH759" s="48"/>
      <c r="ZI759" s="48"/>
      <c r="ZJ759" s="48"/>
      <c r="ZK759" s="48"/>
      <c r="ZL759" s="48"/>
      <c r="ZM759" s="48"/>
      <c r="ZN759" s="48"/>
      <c r="ZO759" s="48"/>
      <c r="ZP759" s="48"/>
      <c r="ZQ759" s="48"/>
      <c r="ZR759" s="48"/>
      <c r="ZS759" s="48"/>
      <c r="ZT759" s="48"/>
      <c r="ZU759" s="48"/>
      <c r="ZV759" s="48"/>
      <c r="ZW759" s="48"/>
      <c r="ZX759" s="48"/>
      <c r="ZY759" s="48"/>
      <c r="ZZ759" s="48"/>
      <c r="AAA759" s="48"/>
      <c r="AAB759" s="48"/>
      <c r="AAC759" s="48"/>
      <c r="AAD759" s="48"/>
      <c r="AAE759" s="48"/>
      <c r="AAF759" s="48"/>
      <c r="AAG759" s="48"/>
      <c r="AAH759" s="48"/>
      <c r="AAI759" s="48"/>
      <c r="AAJ759" s="48"/>
      <c r="AAK759" s="48"/>
      <c r="AAL759" s="48"/>
      <c r="AAM759" s="48"/>
      <c r="AAN759" s="48"/>
      <c r="AAO759" s="48"/>
      <c r="AAP759" s="48"/>
      <c r="AAQ759" s="48"/>
      <c r="AAR759" s="48"/>
      <c r="AAS759" s="48"/>
      <c r="AAT759" s="48"/>
      <c r="AAU759" s="48"/>
      <c r="AAV759" s="48"/>
      <c r="AAW759" s="48"/>
      <c r="AAX759" s="48"/>
      <c r="AAY759" s="48"/>
      <c r="AAZ759" s="48"/>
      <c r="ABA759" s="48"/>
      <c r="ABB759" s="48"/>
      <c r="ABC759" s="48"/>
      <c r="ABD759" s="48"/>
      <c r="ABE759" s="48"/>
      <c r="ABF759" s="48"/>
      <c r="ABG759" s="48"/>
      <c r="ABH759" s="48"/>
      <c r="ABI759" s="48"/>
      <c r="ABJ759" s="48"/>
      <c r="ABK759" s="48"/>
      <c r="ABL759" s="48"/>
      <c r="ABM759" s="48"/>
      <c r="ABN759" s="48"/>
      <c r="ABO759" s="48"/>
      <c r="ABP759" s="48"/>
      <c r="ABQ759" s="48"/>
      <c r="ABR759" s="48"/>
      <c r="ABS759" s="48"/>
      <c r="ABT759" s="48"/>
      <c r="ABU759" s="48"/>
      <c r="ABV759" s="48"/>
      <c r="ABW759" s="48"/>
      <c r="ABX759" s="48"/>
      <c r="ABY759" s="48"/>
      <c r="ABZ759" s="48"/>
      <c r="ACA759" s="48"/>
      <c r="ACB759" s="48"/>
      <c r="ACC759" s="48"/>
      <c r="ACD759" s="48"/>
      <c r="ACE759" s="48"/>
      <c r="ACF759" s="48"/>
      <c r="ACG759" s="48"/>
      <c r="ACH759" s="48"/>
      <c r="ACI759" s="48"/>
      <c r="ACJ759" s="48"/>
      <c r="ACK759" s="48"/>
      <c r="ACL759" s="48"/>
      <c r="ACM759" s="48"/>
      <c r="ACN759" s="48"/>
      <c r="ACO759" s="48"/>
      <c r="ACP759" s="48"/>
      <c r="ACQ759" s="48"/>
      <c r="ACR759" s="48"/>
      <c r="ACS759" s="48"/>
      <c r="ACT759" s="48"/>
      <c r="ACU759" s="48"/>
      <c r="ACV759" s="48"/>
      <c r="ACW759" s="48"/>
      <c r="ACX759" s="48"/>
      <c r="ACY759" s="48"/>
      <c r="ACZ759" s="48"/>
      <c r="ADA759" s="48"/>
      <c r="ADB759" s="48"/>
      <c r="ADC759" s="48"/>
      <c r="ADD759" s="48"/>
      <c r="ADE759" s="48"/>
      <c r="ADF759" s="48"/>
      <c r="ADG759" s="48"/>
      <c r="ADH759" s="48"/>
      <c r="ADI759" s="48"/>
      <c r="ADJ759" s="48"/>
      <c r="ADK759" s="48"/>
      <c r="ADL759" s="48"/>
      <c r="ADM759" s="48"/>
      <c r="ADN759" s="48"/>
      <c r="ADO759" s="48"/>
      <c r="ADP759" s="48"/>
      <c r="ADQ759" s="48"/>
      <c r="ADR759" s="48"/>
      <c r="ADS759" s="48"/>
      <c r="ADT759" s="48"/>
      <c r="ADU759" s="48"/>
      <c r="ADV759" s="48"/>
      <c r="ADW759" s="48"/>
      <c r="ADX759" s="48"/>
      <c r="ADY759" s="48"/>
      <c r="ADZ759" s="48"/>
      <c r="AEA759" s="48"/>
      <c r="AEB759" s="48"/>
      <c r="AEC759" s="48"/>
      <c r="AED759" s="48"/>
      <c r="AEE759" s="48"/>
      <c r="AEF759" s="48"/>
      <c r="AEG759" s="48"/>
      <c r="AEH759" s="48"/>
      <c r="AEI759" s="48"/>
      <c r="AEJ759" s="48"/>
      <c r="AEK759" s="48"/>
      <c r="AEL759" s="48"/>
      <c r="AEM759" s="48"/>
      <c r="AEN759" s="48"/>
      <c r="AEO759" s="48"/>
      <c r="AEP759" s="48"/>
      <c r="AEQ759" s="48"/>
      <c r="AER759" s="48"/>
      <c r="AES759" s="48"/>
      <c r="AET759" s="48"/>
      <c r="AEU759" s="48"/>
      <c r="AEV759" s="48"/>
      <c r="AEW759" s="48"/>
      <c r="AEX759" s="48"/>
      <c r="AEY759" s="48"/>
      <c r="AEZ759" s="48"/>
      <c r="AFA759" s="48"/>
      <c r="AFB759" s="48"/>
      <c r="AFC759" s="48"/>
      <c r="AFD759" s="48"/>
      <c r="AFE759" s="48"/>
      <c r="AFF759" s="48"/>
      <c r="AFG759" s="48"/>
      <c r="AFH759" s="48"/>
      <c r="AFI759" s="48"/>
      <c r="AFJ759" s="48"/>
      <c r="AFK759" s="48"/>
      <c r="AFL759" s="48"/>
      <c r="AFM759" s="48"/>
      <c r="AFN759" s="48"/>
      <c r="AFO759" s="48"/>
      <c r="AFP759" s="48"/>
      <c r="AFQ759" s="48"/>
      <c r="AFR759" s="48"/>
      <c r="AFS759" s="48"/>
      <c r="AFT759" s="48"/>
      <c r="AFU759" s="48"/>
      <c r="AFV759" s="48"/>
      <c r="AFW759" s="48"/>
      <c r="AFX759" s="48"/>
      <c r="AFY759" s="48"/>
      <c r="AFZ759" s="48"/>
      <c r="AGA759" s="48"/>
      <c r="AGB759" s="48"/>
      <c r="AGC759" s="48"/>
      <c r="AGD759" s="48"/>
      <c r="AGE759" s="48"/>
      <c r="AGF759" s="48"/>
      <c r="AGG759" s="48"/>
      <c r="AGH759" s="48"/>
      <c r="AGI759" s="48"/>
      <c r="AGJ759" s="48"/>
      <c r="AGK759" s="48"/>
      <c r="AGL759" s="48"/>
      <c r="AGM759" s="48"/>
      <c r="AGN759" s="48"/>
      <c r="AGO759" s="48"/>
      <c r="AGP759" s="48"/>
      <c r="AGQ759" s="48"/>
      <c r="AGR759" s="48"/>
      <c r="AGS759" s="48"/>
      <c r="AGT759" s="48"/>
      <c r="AGU759" s="48"/>
      <c r="AGV759" s="48"/>
      <c r="AGW759" s="48"/>
      <c r="AGX759" s="48"/>
      <c r="AGY759" s="48"/>
      <c r="AGZ759" s="48"/>
      <c r="AHA759" s="48"/>
      <c r="AHB759" s="48"/>
      <c r="AHC759" s="48"/>
      <c r="AHD759" s="48"/>
      <c r="AHE759" s="48"/>
      <c r="AHF759" s="48"/>
      <c r="AHG759" s="48"/>
      <c r="AHH759" s="48"/>
      <c r="AHI759" s="48"/>
      <c r="AHJ759" s="48"/>
      <c r="AHK759" s="48"/>
      <c r="AHL759" s="48"/>
      <c r="AHM759" s="48"/>
      <c r="AHN759" s="48"/>
      <c r="AHO759" s="48"/>
      <c r="AHP759" s="48"/>
      <c r="AHQ759" s="48"/>
      <c r="AHR759" s="48"/>
      <c r="AHS759" s="48"/>
      <c r="AHT759" s="48"/>
      <c r="AHU759" s="48"/>
      <c r="AHV759" s="48"/>
      <c r="AHW759" s="48"/>
      <c r="AHX759" s="48"/>
      <c r="AHY759" s="48"/>
      <c r="AHZ759" s="48"/>
      <c r="AIA759" s="48"/>
      <c r="AIB759" s="48"/>
      <c r="AIC759" s="48"/>
      <c r="AID759" s="48"/>
      <c r="AIE759" s="48"/>
      <c r="AIF759" s="48"/>
      <c r="AIG759" s="48"/>
      <c r="AIH759" s="48"/>
      <c r="AII759" s="48"/>
      <c r="AIJ759" s="48"/>
      <c r="AIK759" s="48"/>
      <c r="AIL759" s="48"/>
      <c r="AIM759" s="48"/>
      <c r="AIN759" s="48"/>
      <c r="AIO759" s="48"/>
      <c r="AIP759" s="48"/>
      <c r="AIQ759" s="48"/>
      <c r="AIR759" s="48"/>
      <c r="AIS759" s="48"/>
      <c r="AIT759" s="48"/>
      <c r="AIU759" s="48"/>
      <c r="AIV759" s="48"/>
      <c r="AIW759" s="48"/>
      <c r="AIX759" s="48"/>
      <c r="AIY759" s="48"/>
      <c r="AIZ759" s="48"/>
      <c r="AJA759" s="48"/>
      <c r="AJB759" s="48"/>
      <c r="AJC759" s="48"/>
      <c r="AJD759" s="48"/>
      <c r="AJE759" s="48"/>
      <c r="AJF759" s="48"/>
      <c r="AJG759" s="48"/>
      <c r="AJH759" s="48"/>
      <c r="AJI759" s="48"/>
      <c r="AJJ759" s="48"/>
      <c r="AJK759" s="48"/>
      <c r="AJL759" s="48"/>
      <c r="AJM759" s="48"/>
      <c r="AJN759" s="48"/>
      <c r="AJO759" s="48"/>
      <c r="AJP759" s="48"/>
      <c r="AJQ759" s="48"/>
      <c r="AJR759" s="48"/>
      <c r="AJS759" s="48"/>
      <c r="AJT759" s="48"/>
      <c r="AJU759" s="48"/>
      <c r="AJV759" s="48"/>
      <c r="AJW759" s="48"/>
      <c r="AJX759" s="48"/>
      <c r="AJY759" s="48"/>
      <c r="AJZ759" s="48"/>
      <c r="AKA759" s="48"/>
      <c r="AKB759" s="48"/>
      <c r="AKC759" s="48"/>
      <c r="AKD759" s="48"/>
      <c r="AKE759" s="48"/>
      <c r="AKF759" s="48"/>
      <c r="AKG759" s="48"/>
      <c r="AKH759" s="48"/>
      <c r="AKI759" s="48"/>
      <c r="AKJ759" s="48"/>
      <c r="AKK759" s="48"/>
      <c r="AKL759" s="48"/>
      <c r="AKM759" s="48"/>
      <c r="AKN759" s="48"/>
      <c r="AKO759" s="48"/>
      <c r="AKP759" s="48"/>
      <c r="AKQ759" s="48"/>
      <c r="AKR759" s="48"/>
      <c r="AKS759" s="48"/>
      <c r="AKT759" s="48"/>
      <c r="AKU759" s="48"/>
      <c r="AKV759" s="48"/>
      <c r="AKW759" s="48"/>
      <c r="AKX759" s="48"/>
      <c r="AKY759" s="48"/>
      <c r="AKZ759" s="48"/>
      <c r="ALA759" s="48"/>
      <c r="ALB759" s="48"/>
      <c r="ALC759" s="48"/>
      <c r="ALD759" s="48"/>
      <c r="ALE759" s="48"/>
      <c r="ALF759" s="48"/>
      <c r="ALG759" s="48"/>
      <c r="ALH759" s="48"/>
      <c r="ALI759" s="48"/>
      <c r="ALJ759" s="48"/>
      <c r="ALK759" s="48"/>
      <c r="ALL759" s="48"/>
      <c r="ALM759" s="48"/>
      <c r="ALN759" s="48"/>
      <c r="ALO759" s="48"/>
      <c r="ALP759" s="48"/>
      <c r="ALQ759" s="48"/>
      <c r="ALR759" s="48"/>
      <c r="ALS759" s="48"/>
      <c r="ALT759" s="48"/>
      <c r="ALU759" s="48"/>
      <c r="ALV759" s="48"/>
      <c r="ALW759" s="48"/>
      <c r="ALX759" s="48"/>
      <c r="ALY759" s="48"/>
      <c r="ALZ759" s="48"/>
      <c r="AMA759" s="48"/>
      <c r="AMB759" s="48"/>
      <c r="AMC759" s="48"/>
      <c r="AMD759" s="48"/>
      <c r="AME759" s="48"/>
      <c r="AMF759" s="48"/>
      <c r="AMG759" s="48"/>
      <c r="AMH759" s="48"/>
      <c r="AMI759" s="48"/>
      <c r="AMJ759" s="48"/>
      <c r="AMK759" s="48"/>
      <c r="AML759" s="48"/>
      <c r="AMM759" s="48"/>
      <c r="AMN759" s="48"/>
      <c r="AMO759" s="48"/>
      <c r="AMP759" s="48"/>
      <c r="AMQ759" s="48"/>
      <c r="AMR759" s="48"/>
      <c r="AMS759" s="48"/>
      <c r="AMT759" s="48"/>
      <c r="AMU759" s="48"/>
      <c r="AMV759" s="48"/>
      <c r="AMW759" s="48"/>
      <c r="AMX759" s="48"/>
      <c r="AMY759" s="48"/>
      <c r="AMZ759" s="48"/>
      <c r="ANA759" s="48"/>
      <c r="ANB759" s="48"/>
      <c r="ANC759" s="48"/>
      <c r="AND759" s="48"/>
      <c r="ANE759" s="48"/>
      <c r="ANF759" s="48"/>
      <c r="ANG759" s="48"/>
      <c r="ANH759" s="48"/>
      <c r="ANI759" s="48"/>
      <c r="ANJ759" s="48"/>
      <c r="ANK759" s="48"/>
      <c r="ANL759" s="48"/>
      <c r="ANM759" s="48"/>
      <c r="ANN759" s="48"/>
      <c r="ANO759" s="48"/>
      <c r="ANP759" s="48"/>
      <c r="ANQ759" s="48"/>
      <c r="ANR759" s="48"/>
      <c r="ANS759" s="48"/>
      <c r="ANT759" s="48"/>
      <c r="ANU759" s="48"/>
      <c r="ANV759" s="48"/>
      <c r="ANW759" s="48"/>
      <c r="ANX759" s="48"/>
      <c r="ANY759" s="48"/>
      <c r="ANZ759" s="48"/>
      <c r="AOA759" s="48"/>
      <c r="AOB759" s="48"/>
      <c r="AOC759" s="48"/>
      <c r="AOD759" s="48"/>
      <c r="AOE759" s="48"/>
      <c r="AOF759" s="48"/>
      <c r="AOG759" s="48"/>
      <c r="AOH759" s="48"/>
      <c r="AOI759" s="48"/>
      <c r="AOJ759" s="48"/>
      <c r="AOK759" s="48"/>
      <c r="AOL759" s="48"/>
      <c r="AOM759" s="48"/>
      <c r="AON759" s="48"/>
      <c r="AOO759" s="48"/>
      <c r="AOP759" s="48"/>
      <c r="AOQ759" s="48"/>
      <c r="AOR759" s="48"/>
      <c r="AOS759" s="48"/>
      <c r="AOT759" s="48"/>
      <c r="AOU759" s="48"/>
      <c r="AOV759" s="48"/>
      <c r="AOW759" s="48"/>
      <c r="AOX759" s="48"/>
      <c r="AOY759" s="48"/>
      <c r="AOZ759" s="48"/>
      <c r="APA759" s="48"/>
      <c r="APB759" s="48"/>
      <c r="APC759" s="48"/>
      <c r="APD759" s="48"/>
      <c r="APE759" s="48"/>
      <c r="APF759" s="48"/>
      <c r="APG759" s="48"/>
      <c r="APH759" s="48"/>
      <c r="API759" s="48"/>
      <c r="APJ759" s="48"/>
      <c r="APK759" s="48"/>
      <c r="APL759" s="48"/>
      <c r="APM759" s="48"/>
      <c r="APN759" s="48"/>
      <c r="APO759" s="48"/>
      <c r="APP759" s="48"/>
      <c r="APQ759" s="48"/>
      <c r="APR759" s="48"/>
      <c r="APS759" s="48"/>
      <c r="APT759" s="48"/>
      <c r="APU759" s="48"/>
      <c r="APV759" s="48"/>
      <c r="APW759" s="48"/>
      <c r="APX759" s="48"/>
      <c r="APY759" s="48"/>
      <c r="APZ759" s="48"/>
      <c r="AQA759" s="48"/>
      <c r="AQB759" s="48"/>
      <c r="AQC759" s="48"/>
      <c r="AQD759" s="48"/>
      <c r="AQE759" s="48"/>
      <c r="AQF759" s="48"/>
      <c r="AQG759" s="48"/>
      <c r="AQH759" s="48"/>
      <c r="AQI759" s="48"/>
      <c r="AQJ759" s="48"/>
      <c r="AQK759" s="48"/>
      <c r="AQL759" s="48"/>
      <c r="AQM759" s="48"/>
      <c r="AQN759" s="48"/>
      <c r="AQO759" s="48"/>
      <c r="AQP759" s="48"/>
      <c r="AQQ759" s="48"/>
      <c r="AQR759" s="48"/>
      <c r="AQS759" s="48"/>
      <c r="AQT759" s="48"/>
      <c r="AQU759" s="48"/>
      <c r="AQV759" s="48"/>
      <c r="AQW759" s="48"/>
      <c r="AQX759" s="48"/>
      <c r="AQY759" s="48"/>
      <c r="AQZ759" s="48"/>
      <c r="ARA759" s="48"/>
      <c r="ARB759" s="48"/>
      <c r="ARC759" s="48"/>
      <c r="ARD759" s="48"/>
      <c r="ARE759" s="48"/>
      <c r="ARF759" s="48"/>
      <c r="ARG759" s="48"/>
      <c r="ARH759" s="48"/>
      <c r="ARI759" s="48"/>
      <c r="ARJ759" s="48"/>
      <c r="ARK759" s="48"/>
      <c r="ARL759" s="48"/>
      <c r="ARM759" s="48"/>
      <c r="ARN759" s="48"/>
      <c r="ARO759" s="48"/>
      <c r="ARP759" s="48"/>
      <c r="ARQ759" s="48"/>
      <c r="ARR759" s="48"/>
      <c r="ARS759" s="48"/>
      <c r="ART759" s="48"/>
      <c r="ARU759" s="48"/>
      <c r="ARV759" s="48"/>
      <c r="ARW759" s="48"/>
      <c r="ARX759" s="48"/>
      <c r="ARY759" s="48"/>
      <c r="ARZ759" s="48"/>
      <c r="ASA759" s="48"/>
      <c r="ASB759" s="48"/>
      <c r="ASC759" s="48"/>
      <c r="ASD759" s="48"/>
      <c r="ASE759" s="48"/>
      <c r="ASF759" s="48"/>
      <c r="ASG759" s="48"/>
      <c r="ASH759" s="48"/>
      <c r="ASI759" s="48"/>
      <c r="ASJ759" s="48"/>
      <c r="ASK759" s="48"/>
      <c r="ASL759" s="48"/>
      <c r="ASM759" s="48"/>
      <c r="ASN759" s="48"/>
      <c r="ASO759" s="48"/>
      <c r="ASP759" s="48"/>
      <c r="ASQ759" s="48"/>
      <c r="ASR759" s="48"/>
      <c r="ASS759" s="48"/>
      <c r="AST759" s="48"/>
      <c r="ASU759" s="48"/>
      <c r="ASV759" s="48"/>
      <c r="ASW759" s="48"/>
      <c r="ASX759" s="48"/>
      <c r="ASY759" s="48"/>
      <c r="ASZ759" s="48"/>
      <c r="ATA759" s="48"/>
      <c r="ATB759" s="48"/>
      <c r="ATC759" s="48"/>
      <c r="ATD759" s="48"/>
      <c r="ATE759" s="48"/>
      <c r="ATF759" s="48"/>
      <c r="ATG759" s="48"/>
      <c r="ATH759" s="48"/>
      <c r="ATI759" s="48"/>
      <c r="ATJ759" s="48"/>
      <c r="ATK759" s="48"/>
      <c r="ATL759" s="48"/>
      <c r="ATM759" s="48"/>
      <c r="ATN759" s="48"/>
      <c r="ATO759" s="48"/>
      <c r="ATP759" s="48"/>
      <c r="ATQ759" s="48"/>
      <c r="ATR759" s="48"/>
      <c r="ATS759" s="48"/>
      <c r="ATT759" s="48"/>
      <c r="ATU759" s="48"/>
      <c r="ATV759" s="48"/>
      <c r="ATW759" s="48"/>
      <c r="ATX759" s="48"/>
      <c r="ATY759" s="48"/>
      <c r="ATZ759" s="48"/>
      <c r="AUA759" s="48"/>
      <c r="AUB759" s="48"/>
      <c r="AUC759" s="48"/>
      <c r="AUD759" s="48"/>
      <c r="AUE759" s="48"/>
      <c r="AUF759" s="48"/>
      <c r="AUG759" s="48"/>
      <c r="AUH759" s="48"/>
      <c r="AUI759" s="48"/>
      <c r="AUJ759" s="48"/>
      <c r="AUK759" s="48"/>
      <c r="AUL759" s="48"/>
      <c r="AUM759" s="48"/>
      <c r="AUN759" s="48"/>
      <c r="AUO759" s="48"/>
      <c r="AUP759" s="48"/>
      <c r="AUQ759" s="48"/>
      <c r="AUR759" s="48"/>
      <c r="AUS759" s="48"/>
      <c r="AUT759" s="48"/>
      <c r="AUU759" s="48"/>
      <c r="AUV759" s="48"/>
      <c r="AUW759" s="48"/>
      <c r="AUX759" s="48"/>
      <c r="AUY759" s="48"/>
      <c r="AUZ759" s="48"/>
      <c r="AVA759" s="48"/>
      <c r="AVB759" s="48"/>
      <c r="AVC759" s="48"/>
      <c r="AVD759" s="48"/>
      <c r="AVE759" s="48"/>
      <c r="AVF759" s="48"/>
      <c r="AVG759" s="48"/>
      <c r="AVH759" s="48"/>
      <c r="AVI759" s="48"/>
      <c r="AVJ759" s="48"/>
      <c r="AVK759" s="48"/>
      <c r="AVL759" s="48"/>
      <c r="AVM759" s="48"/>
      <c r="AVN759" s="48"/>
      <c r="AVO759" s="48"/>
      <c r="AVP759" s="48"/>
      <c r="AVQ759" s="48"/>
      <c r="AVR759" s="48"/>
      <c r="AVS759" s="48"/>
      <c r="AVT759" s="48"/>
      <c r="AVU759" s="48"/>
      <c r="AVV759" s="48"/>
      <c r="AVW759" s="48"/>
      <c r="AVX759" s="48"/>
      <c r="AVY759" s="48"/>
      <c r="AVZ759" s="48"/>
      <c r="AWA759" s="48"/>
      <c r="AWB759" s="48"/>
      <c r="AWC759" s="48"/>
      <c r="AWD759" s="48"/>
      <c r="AWE759" s="48"/>
      <c r="AWF759" s="48"/>
      <c r="AWG759" s="48"/>
      <c r="AWH759" s="48"/>
      <c r="AWI759" s="48"/>
      <c r="AWJ759" s="48"/>
      <c r="AWK759" s="48"/>
      <c r="AWL759" s="48"/>
      <c r="AWM759" s="48"/>
      <c r="AWN759" s="48"/>
      <c r="AWO759" s="48"/>
      <c r="AWP759" s="48"/>
      <c r="AWQ759" s="48"/>
      <c r="AWR759" s="48"/>
      <c r="AWS759" s="48"/>
      <c r="AWT759" s="48"/>
      <c r="AWU759" s="48"/>
      <c r="AWV759" s="48"/>
      <c r="AWW759" s="48"/>
      <c r="AWX759" s="48"/>
      <c r="AWY759" s="48"/>
      <c r="AWZ759" s="48"/>
      <c r="AXA759" s="48"/>
      <c r="AXB759" s="48"/>
      <c r="AXC759" s="48"/>
      <c r="AXD759" s="48"/>
      <c r="AXE759" s="48"/>
      <c r="AXF759" s="48"/>
      <c r="AXG759" s="48"/>
      <c r="AXH759" s="48"/>
      <c r="AXI759" s="48"/>
      <c r="AXJ759" s="48"/>
      <c r="AXK759" s="48"/>
      <c r="AXL759" s="48"/>
      <c r="AXM759" s="48"/>
      <c r="AXN759" s="48"/>
      <c r="AXO759" s="48"/>
      <c r="AXP759" s="48"/>
      <c r="AXQ759" s="48"/>
      <c r="AXR759" s="48"/>
      <c r="AXS759" s="48"/>
      <c r="AXT759" s="48"/>
      <c r="AXU759" s="48"/>
      <c r="AXV759" s="48"/>
      <c r="AXW759" s="48"/>
      <c r="AXX759" s="48"/>
      <c r="AXY759" s="48"/>
      <c r="AXZ759" s="48"/>
      <c r="AYA759" s="48"/>
      <c r="AYB759" s="48"/>
      <c r="AYC759" s="48"/>
      <c r="AYD759" s="48"/>
      <c r="AYE759" s="48"/>
      <c r="AYF759" s="48"/>
      <c r="AYG759" s="48"/>
      <c r="AYH759" s="48"/>
      <c r="AYI759" s="48"/>
      <c r="AYJ759" s="48"/>
      <c r="AYK759" s="48"/>
      <c r="AYL759" s="48"/>
      <c r="AYM759" s="48"/>
      <c r="AYN759" s="48"/>
      <c r="AYO759" s="48"/>
      <c r="AYP759" s="48"/>
      <c r="AYQ759" s="48"/>
      <c r="AYR759" s="48"/>
      <c r="AYS759" s="48"/>
      <c r="AYT759" s="48"/>
      <c r="AYU759" s="48"/>
      <c r="AYV759" s="48"/>
      <c r="AYW759" s="48"/>
      <c r="AYX759" s="48"/>
      <c r="AYY759" s="48"/>
      <c r="AYZ759" s="48"/>
      <c r="AZA759" s="48"/>
      <c r="AZB759" s="48"/>
      <c r="AZC759" s="48"/>
      <c r="AZD759" s="48"/>
      <c r="AZE759" s="48"/>
      <c r="AZF759" s="48"/>
      <c r="AZG759" s="48"/>
      <c r="AZH759" s="48"/>
      <c r="AZI759" s="48"/>
      <c r="AZJ759" s="48"/>
      <c r="AZK759" s="48"/>
      <c r="AZL759" s="48"/>
      <c r="AZM759" s="48"/>
      <c r="AZN759" s="48"/>
      <c r="AZO759" s="48"/>
      <c r="AZP759" s="48"/>
      <c r="AZQ759" s="48"/>
      <c r="AZR759" s="48"/>
      <c r="AZS759" s="48"/>
      <c r="AZT759" s="48"/>
      <c r="AZU759" s="48"/>
      <c r="AZV759" s="48"/>
      <c r="AZW759" s="48"/>
      <c r="AZX759" s="48"/>
      <c r="AZY759" s="48"/>
      <c r="AZZ759" s="48"/>
      <c r="BAA759" s="48"/>
      <c r="BAB759" s="48"/>
      <c r="BAC759" s="48"/>
      <c r="BAD759" s="48"/>
      <c r="BAE759" s="48"/>
      <c r="BAF759" s="48"/>
      <c r="BAG759" s="48"/>
      <c r="BAH759" s="48"/>
      <c r="BAI759" s="48"/>
      <c r="BAJ759" s="48"/>
      <c r="BAK759" s="48"/>
      <c r="BAL759" s="48"/>
      <c r="BAM759" s="48"/>
      <c r="BAN759" s="48"/>
      <c r="BAO759" s="48"/>
      <c r="BAP759" s="48"/>
      <c r="BAQ759" s="48"/>
      <c r="BAR759" s="48"/>
      <c r="BAS759" s="48"/>
      <c r="BAT759" s="48"/>
      <c r="BAU759" s="48"/>
      <c r="BAV759" s="48"/>
      <c r="BAW759" s="48"/>
      <c r="BAX759" s="48"/>
      <c r="BAY759" s="48"/>
      <c r="BAZ759" s="48"/>
      <c r="BBA759" s="48"/>
      <c r="BBB759" s="48"/>
      <c r="BBC759" s="48"/>
      <c r="BBD759" s="48"/>
      <c r="BBE759" s="48"/>
      <c r="BBF759" s="48"/>
      <c r="BBG759" s="48"/>
      <c r="BBH759" s="48"/>
      <c r="BBI759" s="48"/>
      <c r="BBJ759" s="48"/>
      <c r="BBK759" s="48"/>
      <c r="BBL759" s="48"/>
      <c r="BBM759" s="48"/>
      <c r="BBN759" s="48"/>
      <c r="BBO759" s="48"/>
      <c r="BBP759" s="48"/>
      <c r="BBQ759" s="48"/>
      <c r="BBR759" s="48"/>
      <c r="BBS759" s="48"/>
      <c r="BBT759" s="48"/>
      <c r="BBU759" s="48"/>
      <c r="BBV759" s="48"/>
      <c r="BBW759" s="48"/>
      <c r="BBX759" s="48"/>
      <c r="BBY759" s="48"/>
      <c r="BBZ759" s="48"/>
      <c r="BCA759" s="48"/>
      <c r="BCB759" s="48"/>
      <c r="BCC759" s="48"/>
      <c r="BCD759" s="48"/>
      <c r="BCE759" s="48"/>
      <c r="BCF759" s="48"/>
      <c r="BCG759" s="48"/>
      <c r="BCH759" s="48"/>
      <c r="BCI759" s="48"/>
      <c r="BCJ759" s="48"/>
      <c r="BCK759" s="48"/>
      <c r="BCL759" s="48"/>
      <c r="BCM759" s="48"/>
      <c r="BCN759" s="48"/>
      <c r="BCO759" s="48"/>
      <c r="BCP759" s="48"/>
      <c r="BCQ759" s="48"/>
      <c r="BCR759" s="48"/>
      <c r="BCS759" s="48"/>
      <c r="BCT759" s="48"/>
      <c r="BCU759" s="48"/>
      <c r="BCV759" s="48"/>
      <c r="BCW759" s="48"/>
      <c r="BCX759" s="48"/>
      <c r="BCY759" s="48"/>
      <c r="BCZ759" s="48"/>
      <c r="BDA759" s="48"/>
      <c r="BDB759" s="48"/>
      <c r="BDC759" s="48"/>
      <c r="BDD759" s="48"/>
      <c r="BDE759" s="48"/>
      <c r="BDF759" s="48"/>
      <c r="BDG759" s="48"/>
      <c r="BDH759" s="48"/>
      <c r="BDI759" s="48"/>
      <c r="BDJ759" s="48"/>
      <c r="BDK759" s="48"/>
      <c r="BDL759" s="48"/>
      <c r="BDM759" s="48"/>
      <c r="BDN759" s="48"/>
      <c r="BDO759" s="48"/>
      <c r="BDP759" s="48"/>
      <c r="BDQ759" s="48"/>
      <c r="BDR759" s="48"/>
      <c r="BDS759" s="48"/>
      <c r="BDT759" s="48"/>
      <c r="BDU759" s="48"/>
      <c r="BDV759" s="48"/>
      <c r="BDW759" s="48"/>
      <c r="BDX759" s="48"/>
      <c r="BDY759" s="48"/>
      <c r="BDZ759" s="48"/>
      <c r="BEA759" s="48"/>
      <c r="BEB759" s="48"/>
      <c r="BEC759" s="48"/>
      <c r="BED759" s="48"/>
      <c r="BEE759" s="48"/>
      <c r="BEF759" s="48"/>
      <c r="BEG759" s="48"/>
      <c r="BEH759" s="48"/>
      <c r="BEI759" s="48"/>
      <c r="BEJ759" s="48"/>
      <c r="BEK759" s="48"/>
      <c r="BEL759" s="48"/>
      <c r="BEM759" s="48"/>
      <c r="BEN759" s="48"/>
      <c r="BEO759" s="48"/>
      <c r="BEP759" s="48"/>
      <c r="BEQ759" s="48"/>
      <c r="BER759" s="48"/>
      <c r="BES759" s="48"/>
      <c r="BET759" s="48"/>
      <c r="BEU759" s="48"/>
      <c r="BEV759" s="48"/>
      <c r="BEW759" s="48"/>
      <c r="BEX759" s="48"/>
      <c r="BEY759" s="48"/>
      <c r="BEZ759" s="48"/>
      <c r="BFA759" s="48"/>
      <c r="BFB759" s="48"/>
      <c r="BFC759" s="48"/>
      <c r="BFD759" s="48"/>
      <c r="BFE759" s="48"/>
      <c r="BFF759" s="48"/>
      <c r="BFG759" s="48"/>
      <c r="BFH759" s="48"/>
      <c r="BFI759" s="48"/>
      <c r="BFJ759" s="48"/>
      <c r="BFK759" s="48"/>
      <c r="BFL759" s="48"/>
      <c r="BFM759" s="48"/>
      <c r="BFN759" s="48"/>
      <c r="BFO759" s="48"/>
      <c r="BFP759" s="48"/>
      <c r="BFQ759" s="48"/>
      <c r="BFR759" s="48"/>
      <c r="BFS759" s="48"/>
      <c r="BFT759" s="48"/>
      <c r="BFU759" s="48"/>
      <c r="BFV759" s="48"/>
      <c r="BFW759" s="48"/>
      <c r="BFX759" s="48"/>
      <c r="BFY759" s="48"/>
      <c r="BFZ759" s="48"/>
      <c r="BGA759" s="48"/>
      <c r="BGB759" s="48"/>
      <c r="BGC759" s="48"/>
      <c r="BGD759" s="48"/>
      <c r="BGE759" s="48"/>
      <c r="BGF759" s="48"/>
      <c r="BGG759" s="48"/>
      <c r="BGH759" s="48"/>
      <c r="BGI759" s="48"/>
      <c r="BGJ759" s="48"/>
      <c r="BGK759" s="48"/>
      <c r="BGL759" s="48"/>
      <c r="BGM759" s="48"/>
      <c r="BGN759" s="48"/>
      <c r="BGO759" s="48"/>
      <c r="BGP759" s="48"/>
      <c r="BGQ759" s="48"/>
      <c r="BGR759" s="48"/>
      <c r="BGS759" s="48"/>
      <c r="BGT759" s="48"/>
      <c r="BGU759" s="48"/>
      <c r="BGV759" s="48"/>
      <c r="BGW759" s="48"/>
      <c r="BGX759" s="48"/>
      <c r="BGY759" s="48"/>
      <c r="BGZ759" s="48"/>
      <c r="BHA759" s="48"/>
      <c r="BHB759" s="48"/>
      <c r="BHC759" s="48"/>
      <c r="BHD759" s="48"/>
      <c r="BHE759" s="48"/>
      <c r="BHF759" s="48"/>
      <c r="BHG759" s="48"/>
      <c r="BHH759" s="48"/>
      <c r="BHI759" s="48"/>
      <c r="BHJ759" s="48"/>
      <c r="BHK759" s="48"/>
      <c r="BHL759" s="48"/>
      <c r="BHM759" s="48"/>
      <c r="BHN759" s="48"/>
      <c r="BHO759" s="48"/>
      <c r="BHP759" s="48"/>
      <c r="BHQ759" s="48"/>
      <c r="BHR759" s="48"/>
      <c r="BHS759" s="48"/>
      <c r="BHT759" s="48"/>
      <c r="BHU759" s="48"/>
      <c r="BHV759" s="48"/>
      <c r="BHW759" s="48"/>
      <c r="BHX759" s="48"/>
      <c r="BHY759" s="48"/>
      <c r="BHZ759" s="48"/>
      <c r="BIA759" s="48"/>
      <c r="BIB759" s="48"/>
      <c r="BIC759" s="48"/>
      <c r="BID759" s="48"/>
      <c r="BIE759" s="48"/>
      <c r="BIF759" s="48"/>
      <c r="BIG759" s="48"/>
      <c r="BIH759" s="48"/>
      <c r="BII759" s="48"/>
      <c r="BIJ759" s="48"/>
      <c r="BIK759" s="48"/>
      <c r="BIL759" s="48"/>
      <c r="BIM759" s="48"/>
      <c r="BIN759" s="48"/>
      <c r="BIO759" s="48"/>
      <c r="BIP759" s="48"/>
      <c r="BIQ759" s="48"/>
      <c r="BIR759" s="48"/>
      <c r="BIS759" s="48"/>
      <c r="BIT759" s="48"/>
      <c r="BIU759" s="48"/>
      <c r="BIV759" s="48"/>
      <c r="BIW759" s="48"/>
      <c r="BIX759" s="48"/>
      <c r="BIY759" s="48"/>
      <c r="BIZ759" s="48"/>
      <c r="BJA759" s="48"/>
      <c r="BJB759" s="48"/>
      <c r="BJC759" s="48"/>
      <c r="BJD759" s="48"/>
      <c r="BJE759" s="48"/>
      <c r="BJF759" s="48"/>
      <c r="BJG759" s="48"/>
      <c r="BJH759" s="48"/>
      <c r="BJI759" s="48"/>
      <c r="BJJ759" s="48"/>
      <c r="BJK759" s="48"/>
      <c r="BJL759" s="48"/>
      <c r="BJM759" s="48"/>
      <c r="BJN759" s="48"/>
      <c r="BJO759" s="48"/>
      <c r="BJP759" s="48"/>
      <c r="BJQ759" s="48"/>
      <c r="BJR759" s="48"/>
      <c r="BJS759" s="48"/>
      <c r="BJT759" s="48"/>
      <c r="BJU759" s="48"/>
      <c r="BJV759" s="48"/>
      <c r="BJW759" s="48"/>
      <c r="BJX759" s="48"/>
      <c r="BJY759" s="48"/>
      <c r="BJZ759" s="48"/>
      <c r="BKA759" s="48"/>
      <c r="BKB759" s="48"/>
      <c r="BKC759" s="48"/>
      <c r="BKD759" s="48"/>
      <c r="BKE759" s="48"/>
      <c r="BKF759" s="48"/>
      <c r="BKG759" s="48"/>
      <c r="BKH759" s="48"/>
      <c r="BKI759" s="48"/>
      <c r="BKJ759" s="48"/>
      <c r="BKK759" s="48"/>
      <c r="BKL759" s="48"/>
      <c r="BKM759" s="48"/>
      <c r="BKN759" s="48"/>
      <c r="BKO759" s="48"/>
      <c r="BKP759" s="48"/>
      <c r="BKQ759" s="48"/>
      <c r="BKR759" s="48"/>
      <c r="BKS759" s="48"/>
      <c r="BKT759" s="48"/>
      <c r="BKU759" s="48"/>
      <c r="BKV759" s="48"/>
      <c r="BKW759" s="48"/>
      <c r="BKX759" s="48"/>
      <c r="BKY759" s="48"/>
      <c r="BKZ759" s="48"/>
      <c r="BLA759" s="48"/>
      <c r="BLB759" s="48"/>
      <c r="BLC759" s="48"/>
      <c r="BLD759" s="48"/>
      <c r="BLE759" s="48"/>
      <c r="BLF759" s="48"/>
      <c r="BLG759" s="48"/>
      <c r="BLH759" s="48"/>
      <c r="BLI759" s="48"/>
      <c r="BLJ759" s="48"/>
      <c r="BLK759" s="48"/>
      <c r="BLL759" s="48"/>
      <c r="BLM759" s="48"/>
      <c r="BLN759" s="48"/>
      <c r="BLO759" s="48"/>
      <c r="BLP759" s="48"/>
      <c r="BLQ759" s="48"/>
      <c r="BLR759" s="48"/>
      <c r="BLS759" s="48"/>
      <c r="BLT759" s="48"/>
      <c r="BLU759" s="48"/>
      <c r="BLV759" s="48"/>
      <c r="BLW759" s="48"/>
      <c r="BLX759" s="48"/>
      <c r="BLY759" s="48"/>
      <c r="BLZ759" s="48"/>
      <c r="BMA759" s="48"/>
      <c r="BMB759" s="48"/>
      <c r="BMC759" s="48"/>
      <c r="BMD759" s="48"/>
      <c r="BME759" s="48"/>
      <c r="BMF759" s="48"/>
      <c r="BMG759" s="48"/>
      <c r="BMH759" s="48"/>
      <c r="BMI759" s="48"/>
      <c r="BMJ759" s="48"/>
      <c r="BMK759" s="48"/>
      <c r="BML759" s="48"/>
      <c r="BMM759" s="48"/>
      <c r="BMN759" s="48"/>
      <c r="BMO759" s="48"/>
      <c r="BMP759" s="48"/>
      <c r="BMQ759" s="48"/>
      <c r="BMR759" s="48"/>
      <c r="BMS759" s="48"/>
      <c r="BMT759" s="48"/>
      <c r="BMU759" s="48"/>
      <c r="BMV759" s="48"/>
      <c r="BMW759" s="48"/>
      <c r="BMX759" s="48"/>
      <c r="BMY759" s="48"/>
      <c r="BMZ759" s="48"/>
      <c r="BNA759" s="48"/>
      <c r="BNB759" s="48"/>
      <c r="BNC759" s="48"/>
      <c r="BND759" s="48"/>
      <c r="BNE759" s="48"/>
      <c r="BNF759" s="48"/>
      <c r="BNG759" s="48"/>
      <c r="BNH759" s="48"/>
      <c r="BNI759" s="48"/>
      <c r="BNJ759" s="48"/>
      <c r="BNK759" s="48"/>
      <c r="BNL759" s="48"/>
      <c r="BNM759" s="48"/>
      <c r="BNN759" s="48"/>
      <c r="BNO759" s="48"/>
      <c r="BNP759" s="48"/>
      <c r="BNQ759" s="48"/>
      <c r="BNR759" s="48"/>
      <c r="BNS759" s="48"/>
      <c r="BNT759" s="48"/>
      <c r="BNU759" s="48"/>
      <c r="BNV759" s="48"/>
      <c r="BNW759" s="48"/>
      <c r="BNX759" s="48"/>
      <c r="BNY759" s="48"/>
      <c r="BNZ759" s="48"/>
      <c r="BOA759" s="48"/>
      <c r="BOB759" s="48"/>
      <c r="BOC759" s="48"/>
      <c r="BOD759" s="48"/>
      <c r="BOE759" s="48"/>
      <c r="BOF759" s="48"/>
      <c r="BOG759" s="48"/>
      <c r="BOH759" s="48"/>
      <c r="BOI759" s="48"/>
      <c r="BOJ759" s="48"/>
      <c r="BOK759" s="48"/>
      <c r="BOL759" s="48"/>
      <c r="BOM759" s="48"/>
      <c r="BON759" s="48"/>
      <c r="BOO759" s="48"/>
      <c r="BOP759" s="48"/>
      <c r="BOQ759" s="48"/>
      <c r="BOR759" s="48"/>
      <c r="BOS759" s="48"/>
      <c r="BOT759" s="48"/>
      <c r="BOU759" s="48"/>
      <c r="BOV759" s="48"/>
      <c r="BOW759" s="48"/>
      <c r="BOX759" s="48"/>
      <c r="BOY759" s="48"/>
      <c r="BOZ759" s="48"/>
      <c r="BPA759" s="48"/>
      <c r="BPB759" s="48"/>
      <c r="BPC759" s="48"/>
      <c r="BPD759" s="48"/>
      <c r="BPE759" s="48"/>
      <c r="BPF759" s="48"/>
      <c r="BPG759" s="48"/>
      <c r="BPH759" s="48"/>
      <c r="BPI759" s="48"/>
      <c r="BPJ759" s="48"/>
      <c r="BPK759" s="48"/>
      <c r="BPL759" s="48"/>
      <c r="BPM759" s="48"/>
      <c r="BPN759" s="48"/>
      <c r="BPO759" s="48"/>
      <c r="BPP759" s="48"/>
      <c r="BPQ759" s="48"/>
      <c r="BPR759" s="48"/>
      <c r="BPS759" s="48"/>
      <c r="BPT759" s="48"/>
      <c r="BPU759" s="48"/>
      <c r="BPV759" s="48"/>
      <c r="BPW759" s="48"/>
      <c r="BPX759" s="48"/>
      <c r="BPY759" s="48"/>
      <c r="BPZ759" s="48"/>
      <c r="BQA759" s="48"/>
      <c r="BQB759" s="48"/>
      <c r="BQC759" s="48"/>
      <c r="BQD759" s="48"/>
      <c r="BQE759" s="48"/>
      <c r="BQF759" s="48"/>
      <c r="BQG759" s="48"/>
      <c r="BQH759" s="48"/>
      <c r="BQI759" s="48"/>
      <c r="BQJ759" s="48"/>
      <c r="BQK759" s="48"/>
      <c r="BQL759" s="48"/>
      <c r="BQM759" s="48"/>
      <c r="BQN759" s="48"/>
      <c r="BQO759" s="48"/>
      <c r="BQP759" s="48"/>
      <c r="BQQ759" s="48"/>
      <c r="BQR759" s="48"/>
      <c r="BQS759" s="48"/>
      <c r="BQT759" s="48"/>
      <c r="BQU759" s="48"/>
      <c r="BQV759" s="48"/>
      <c r="BQW759" s="48"/>
      <c r="BQX759" s="48"/>
      <c r="BQY759" s="48"/>
      <c r="BQZ759" s="48"/>
      <c r="BRA759" s="48"/>
      <c r="BRB759" s="48"/>
      <c r="BRC759" s="48"/>
      <c r="BRD759" s="48"/>
      <c r="BRE759" s="48"/>
      <c r="BRF759" s="48"/>
      <c r="BRG759" s="48"/>
      <c r="BRH759" s="48"/>
      <c r="BRI759" s="48"/>
      <c r="BRJ759" s="48"/>
      <c r="BRK759" s="48"/>
      <c r="BRL759" s="48"/>
      <c r="BRM759" s="48"/>
      <c r="BRN759" s="48"/>
      <c r="BRO759" s="48"/>
      <c r="BRP759" s="48"/>
      <c r="BRQ759" s="48"/>
      <c r="BRR759" s="48"/>
      <c r="BRS759" s="48"/>
      <c r="BRT759" s="48"/>
      <c r="BRU759" s="48"/>
      <c r="BRV759" s="48"/>
      <c r="BRW759" s="48"/>
      <c r="BRX759" s="48"/>
      <c r="BRY759" s="48"/>
      <c r="BRZ759" s="48"/>
      <c r="BSA759" s="48"/>
      <c r="BSB759" s="48"/>
      <c r="BSC759" s="48"/>
      <c r="BSD759" s="48"/>
      <c r="BSE759" s="48"/>
      <c r="BSF759" s="48"/>
      <c r="BSG759" s="48"/>
      <c r="BSH759" s="48"/>
      <c r="BSI759" s="48"/>
      <c r="BSJ759" s="48"/>
      <c r="BSK759" s="48"/>
      <c r="BSL759" s="48"/>
      <c r="BSM759" s="48"/>
      <c r="BSN759" s="48"/>
      <c r="BSO759" s="48"/>
      <c r="BSP759" s="48"/>
      <c r="BSQ759" s="48"/>
      <c r="BSR759" s="48"/>
      <c r="BSS759" s="48"/>
      <c r="BST759" s="48"/>
      <c r="BSU759" s="48"/>
      <c r="BSV759" s="48"/>
      <c r="BSW759" s="48"/>
      <c r="BSX759" s="48"/>
      <c r="BSY759" s="48"/>
      <c r="BSZ759" s="48"/>
      <c r="BTA759" s="48"/>
      <c r="BTB759" s="48"/>
      <c r="BTC759" s="48"/>
      <c r="BTD759" s="48"/>
      <c r="BTE759" s="48"/>
      <c r="BTF759" s="48"/>
      <c r="BTG759" s="48"/>
      <c r="BTH759" s="48"/>
      <c r="BTI759" s="48"/>
      <c r="BTJ759" s="48"/>
      <c r="BTK759" s="48"/>
      <c r="BTL759" s="48"/>
      <c r="BTM759" s="48"/>
      <c r="BTN759" s="48"/>
      <c r="BTO759" s="48"/>
      <c r="BTP759" s="48"/>
      <c r="BTQ759" s="48"/>
      <c r="BTR759" s="48"/>
      <c r="BTS759" s="48"/>
      <c r="BTT759" s="48"/>
      <c r="BTU759" s="48"/>
      <c r="BTV759" s="48"/>
      <c r="BTW759" s="48"/>
      <c r="BTX759" s="48"/>
      <c r="BTY759" s="48"/>
      <c r="BTZ759" s="48"/>
      <c r="BUA759" s="48"/>
      <c r="BUB759" s="48"/>
      <c r="BUC759" s="48"/>
      <c r="BUD759" s="48"/>
      <c r="BUE759" s="48"/>
      <c r="BUF759" s="48"/>
      <c r="BUG759" s="48"/>
      <c r="BUH759" s="48"/>
      <c r="BUI759" s="48"/>
      <c r="BUJ759" s="48"/>
      <c r="BUK759" s="48"/>
      <c r="BUL759" s="48"/>
      <c r="BUM759" s="48"/>
      <c r="BUN759" s="48"/>
      <c r="BUO759" s="48"/>
      <c r="BUP759" s="48"/>
      <c r="BUQ759" s="48"/>
      <c r="BUR759" s="48"/>
      <c r="BUS759" s="48"/>
      <c r="BUT759" s="48"/>
      <c r="BUU759" s="48"/>
      <c r="BUV759" s="48"/>
      <c r="BUW759" s="48"/>
      <c r="BUX759" s="48"/>
      <c r="BUY759" s="48"/>
      <c r="BUZ759" s="48"/>
      <c r="BVA759" s="48"/>
      <c r="BVB759" s="48"/>
      <c r="BVC759" s="48"/>
      <c r="BVD759" s="48"/>
      <c r="BVE759" s="48"/>
      <c r="BVF759" s="48"/>
      <c r="BVG759" s="48"/>
      <c r="BVH759" s="48"/>
      <c r="BVI759" s="48"/>
      <c r="BVJ759" s="48"/>
      <c r="BVK759" s="48"/>
      <c r="BVL759" s="48"/>
      <c r="BVM759" s="48"/>
      <c r="BVN759" s="48"/>
      <c r="BVO759" s="48"/>
      <c r="BVP759" s="48"/>
      <c r="BVQ759" s="48"/>
      <c r="BVR759" s="48"/>
      <c r="BVS759" s="48"/>
      <c r="BVT759" s="48"/>
      <c r="BVU759" s="48"/>
      <c r="BVV759" s="48"/>
      <c r="BVW759" s="48"/>
      <c r="BVX759" s="48"/>
      <c r="BVY759" s="48"/>
      <c r="BVZ759" s="48"/>
      <c r="BWA759" s="48"/>
      <c r="BWB759" s="48"/>
      <c r="BWC759" s="48"/>
      <c r="BWD759" s="48"/>
      <c r="BWE759" s="48"/>
      <c r="BWF759" s="48"/>
      <c r="BWG759" s="48"/>
      <c r="BWH759" s="48"/>
      <c r="BWI759" s="48"/>
      <c r="BWJ759" s="48"/>
      <c r="BWK759" s="48"/>
      <c r="BWL759" s="48"/>
      <c r="BWM759" s="48"/>
      <c r="BWN759" s="48"/>
      <c r="BWO759" s="48"/>
      <c r="BWP759" s="48"/>
      <c r="BWQ759" s="48"/>
      <c r="BWR759" s="48"/>
      <c r="BWS759" s="48"/>
      <c r="BWT759" s="48"/>
      <c r="BWU759" s="48"/>
      <c r="BWV759" s="48"/>
      <c r="BWW759" s="48"/>
      <c r="BWX759" s="48"/>
      <c r="BWY759" s="48"/>
      <c r="BWZ759" s="48"/>
      <c r="BXA759" s="48"/>
      <c r="BXB759" s="48"/>
      <c r="BXC759" s="48"/>
      <c r="BXD759" s="48"/>
      <c r="BXE759" s="48"/>
      <c r="BXF759" s="48"/>
      <c r="BXG759" s="48"/>
      <c r="BXH759" s="48"/>
      <c r="BXI759" s="48"/>
      <c r="BXJ759" s="48"/>
      <c r="BXK759" s="48"/>
      <c r="BXL759" s="48"/>
      <c r="BXM759" s="48"/>
      <c r="BXN759" s="48"/>
      <c r="BXO759" s="48"/>
      <c r="BXP759" s="48"/>
      <c r="BXQ759" s="48"/>
      <c r="BXR759" s="48"/>
      <c r="BXS759" s="48"/>
      <c r="BXT759" s="48"/>
      <c r="BXU759" s="48"/>
      <c r="BXV759" s="48"/>
      <c r="BXW759" s="48"/>
      <c r="BXX759" s="48"/>
      <c r="BXY759" s="48"/>
      <c r="BXZ759" s="48"/>
      <c r="BYA759" s="48"/>
      <c r="BYB759" s="48"/>
      <c r="BYC759" s="48"/>
      <c r="BYD759" s="48"/>
      <c r="BYE759" s="48"/>
      <c r="BYF759" s="48"/>
      <c r="BYG759" s="48"/>
      <c r="BYH759" s="48"/>
      <c r="BYI759" s="48"/>
      <c r="BYJ759" s="48"/>
      <c r="BYK759" s="48"/>
      <c r="BYL759" s="48"/>
      <c r="BYM759" s="48"/>
      <c r="BYN759" s="48"/>
      <c r="BYO759" s="48"/>
      <c r="BYP759" s="48"/>
      <c r="BYQ759" s="48"/>
      <c r="BYR759" s="48"/>
      <c r="BYS759" s="48"/>
      <c r="BYT759" s="48"/>
      <c r="BYU759" s="48"/>
      <c r="BYV759" s="48"/>
      <c r="BYW759" s="48"/>
      <c r="BYX759" s="48"/>
      <c r="BYY759" s="48"/>
      <c r="BYZ759" s="48"/>
      <c r="BZA759" s="48"/>
      <c r="BZB759" s="48"/>
      <c r="BZC759" s="48"/>
      <c r="BZD759" s="48"/>
      <c r="BZE759" s="48"/>
      <c r="BZF759" s="48"/>
      <c r="BZG759" s="48"/>
      <c r="BZH759" s="48"/>
      <c r="BZI759" s="48"/>
      <c r="BZJ759" s="48"/>
      <c r="BZK759" s="48"/>
      <c r="BZL759" s="48"/>
      <c r="BZM759" s="48"/>
      <c r="BZN759" s="48"/>
      <c r="BZO759" s="48"/>
      <c r="BZP759" s="48"/>
      <c r="BZQ759" s="48"/>
      <c r="BZR759" s="48"/>
      <c r="BZS759" s="48"/>
      <c r="BZT759" s="48"/>
      <c r="BZU759" s="48"/>
      <c r="BZV759" s="48"/>
      <c r="BZW759" s="48"/>
      <c r="BZX759" s="48"/>
      <c r="BZY759" s="48"/>
      <c r="BZZ759" s="48"/>
      <c r="CAA759" s="48"/>
      <c r="CAB759" s="48"/>
      <c r="CAC759" s="48"/>
      <c r="CAD759" s="48"/>
      <c r="CAE759" s="48"/>
      <c r="CAF759" s="48"/>
      <c r="CAG759" s="48"/>
      <c r="CAH759" s="48"/>
      <c r="CAI759" s="48"/>
      <c r="CAJ759" s="48"/>
      <c r="CAK759" s="48"/>
      <c r="CAL759" s="48"/>
      <c r="CAM759" s="48"/>
      <c r="CAN759" s="48"/>
      <c r="CAO759" s="48"/>
      <c r="CAP759" s="48"/>
      <c r="CAQ759" s="48"/>
      <c r="CAR759" s="48"/>
      <c r="CAS759" s="48"/>
      <c r="CAT759" s="48"/>
      <c r="CAU759" s="48"/>
      <c r="CAV759" s="48"/>
      <c r="CAW759" s="48"/>
      <c r="CAX759" s="48"/>
      <c r="CAY759" s="48"/>
      <c r="CAZ759" s="48"/>
      <c r="CBA759" s="48"/>
      <c r="CBB759" s="48"/>
      <c r="CBC759" s="48"/>
      <c r="CBD759" s="48"/>
      <c r="CBE759" s="48"/>
      <c r="CBF759" s="48"/>
      <c r="CBG759" s="48"/>
      <c r="CBH759" s="48"/>
      <c r="CBI759" s="48"/>
      <c r="CBJ759" s="48"/>
      <c r="CBK759" s="48"/>
      <c r="CBL759" s="48"/>
      <c r="CBM759" s="48"/>
      <c r="CBN759" s="48"/>
      <c r="CBO759" s="48"/>
      <c r="CBP759" s="48"/>
      <c r="CBQ759" s="48"/>
      <c r="CBR759" s="48"/>
      <c r="CBS759" s="48"/>
      <c r="CBT759" s="48"/>
      <c r="CBU759" s="48"/>
      <c r="CBV759" s="48"/>
      <c r="CBW759" s="48"/>
      <c r="CBX759" s="48"/>
      <c r="CBY759" s="48"/>
      <c r="CBZ759" s="48"/>
      <c r="CCA759" s="48"/>
      <c r="CCB759" s="48"/>
      <c r="CCC759" s="48"/>
      <c r="CCD759" s="48"/>
      <c r="CCE759" s="48"/>
      <c r="CCF759" s="48"/>
      <c r="CCG759" s="48"/>
      <c r="CCH759" s="48"/>
      <c r="CCI759" s="48"/>
      <c r="CCJ759" s="48"/>
      <c r="CCK759" s="48"/>
      <c r="CCL759" s="48"/>
      <c r="CCM759" s="48"/>
      <c r="CCN759" s="48"/>
      <c r="CCO759" s="48"/>
      <c r="CCP759" s="48"/>
      <c r="CCQ759" s="48"/>
      <c r="CCR759" s="48"/>
      <c r="CCS759" s="48"/>
      <c r="CCT759" s="48"/>
      <c r="CCU759" s="48"/>
      <c r="CCV759" s="48"/>
      <c r="CCW759" s="48"/>
      <c r="CCX759" s="48"/>
      <c r="CCY759" s="48"/>
      <c r="CCZ759" s="48"/>
      <c r="CDA759" s="48"/>
      <c r="CDB759" s="48"/>
      <c r="CDC759" s="48"/>
      <c r="CDD759" s="48"/>
      <c r="CDE759" s="48"/>
      <c r="CDF759" s="48"/>
      <c r="CDG759" s="48"/>
      <c r="CDH759" s="48"/>
      <c r="CDI759" s="48"/>
      <c r="CDJ759" s="48"/>
      <c r="CDK759" s="48"/>
      <c r="CDL759" s="48"/>
      <c r="CDM759" s="48"/>
      <c r="CDN759" s="48"/>
      <c r="CDO759" s="48"/>
      <c r="CDP759" s="48"/>
      <c r="CDQ759" s="48"/>
      <c r="CDR759" s="48"/>
      <c r="CDS759" s="48"/>
      <c r="CDT759" s="48"/>
      <c r="CDU759" s="48"/>
      <c r="CDV759" s="48"/>
      <c r="CDW759" s="48"/>
      <c r="CDX759" s="48"/>
      <c r="CDY759" s="48"/>
      <c r="CDZ759" s="48"/>
      <c r="CEA759" s="48"/>
      <c r="CEB759" s="48"/>
      <c r="CEC759" s="48"/>
      <c r="CED759" s="48"/>
      <c r="CEE759" s="48"/>
      <c r="CEF759" s="48"/>
      <c r="CEG759" s="48"/>
      <c r="CEH759" s="48"/>
      <c r="CEI759" s="48"/>
      <c r="CEJ759" s="48"/>
      <c r="CEK759" s="48"/>
      <c r="CEL759" s="48"/>
      <c r="CEM759" s="48"/>
      <c r="CEN759" s="48"/>
      <c r="CEO759" s="48"/>
      <c r="CEP759" s="48"/>
      <c r="CEQ759" s="48"/>
      <c r="CER759" s="48"/>
      <c r="CES759" s="48"/>
      <c r="CET759" s="48"/>
      <c r="CEU759" s="48"/>
      <c r="CEV759" s="48"/>
      <c r="CEW759" s="48"/>
      <c r="CEX759" s="48"/>
      <c r="CEY759" s="48"/>
      <c r="CEZ759" s="48"/>
      <c r="CFA759" s="48"/>
      <c r="CFB759" s="48"/>
      <c r="CFC759" s="48"/>
      <c r="CFD759" s="48"/>
      <c r="CFE759" s="48"/>
      <c r="CFF759" s="48"/>
      <c r="CFG759" s="48"/>
      <c r="CFH759" s="48"/>
      <c r="CFI759" s="48"/>
      <c r="CFJ759" s="48"/>
      <c r="CFK759" s="48"/>
      <c r="CFL759" s="48"/>
      <c r="CFM759" s="48"/>
      <c r="CFN759" s="48"/>
      <c r="CFO759" s="48"/>
      <c r="CFP759" s="48"/>
      <c r="CFQ759" s="48"/>
      <c r="CFR759" s="48"/>
      <c r="CFS759" s="48"/>
      <c r="CFT759" s="48"/>
      <c r="CFU759" s="48"/>
      <c r="CFV759" s="48"/>
      <c r="CFW759" s="48"/>
      <c r="CFX759" s="48"/>
      <c r="CFY759" s="48"/>
      <c r="CFZ759" s="48"/>
      <c r="CGA759" s="48"/>
      <c r="CGB759" s="48"/>
      <c r="CGC759" s="48"/>
      <c r="CGD759" s="48"/>
      <c r="CGE759" s="48"/>
      <c r="CGF759" s="48"/>
      <c r="CGG759" s="48"/>
      <c r="CGH759" s="48"/>
      <c r="CGI759" s="48"/>
      <c r="CGJ759" s="48"/>
      <c r="CGK759" s="48"/>
      <c r="CGL759" s="48"/>
      <c r="CGM759" s="48"/>
      <c r="CGN759" s="48"/>
      <c r="CGO759" s="48"/>
      <c r="CGP759" s="48"/>
      <c r="CGQ759" s="48"/>
      <c r="CGR759" s="48"/>
      <c r="CGS759" s="48"/>
      <c r="CGT759" s="48"/>
      <c r="CGU759" s="48"/>
      <c r="CGV759" s="48"/>
      <c r="CGW759" s="48"/>
      <c r="CGX759" s="48"/>
      <c r="CGY759" s="48"/>
      <c r="CGZ759" s="48"/>
      <c r="CHA759" s="48"/>
      <c r="CHB759" s="48"/>
      <c r="CHC759" s="48"/>
      <c r="CHD759" s="48"/>
      <c r="CHE759" s="48"/>
      <c r="CHF759" s="48"/>
      <c r="CHG759" s="48"/>
      <c r="CHH759" s="48"/>
      <c r="CHI759" s="48"/>
      <c r="CHJ759" s="48"/>
      <c r="CHK759" s="48"/>
      <c r="CHL759" s="48"/>
      <c r="CHM759" s="48"/>
      <c r="CHN759" s="48"/>
      <c r="CHO759" s="48"/>
      <c r="CHP759" s="48"/>
      <c r="CHQ759" s="48"/>
      <c r="CHR759" s="48"/>
      <c r="CHS759" s="48"/>
      <c r="CHT759" s="48"/>
      <c r="CHU759" s="48"/>
      <c r="CHV759" s="48"/>
      <c r="CHW759" s="48"/>
      <c r="CHX759" s="48"/>
      <c r="CHY759" s="48"/>
      <c r="CHZ759" s="48"/>
      <c r="CIA759" s="48"/>
      <c r="CIB759" s="48"/>
      <c r="CIC759" s="48"/>
      <c r="CID759" s="48"/>
      <c r="CIE759" s="48"/>
      <c r="CIF759" s="48"/>
      <c r="CIG759" s="48"/>
      <c r="CIH759" s="48"/>
      <c r="CII759" s="48"/>
      <c r="CIJ759" s="48"/>
      <c r="CIK759" s="48"/>
      <c r="CIL759" s="48"/>
      <c r="CIM759" s="48"/>
      <c r="CIN759" s="48"/>
      <c r="CIO759" s="48"/>
      <c r="CIP759" s="48"/>
      <c r="CIQ759" s="48"/>
      <c r="CIR759" s="48"/>
      <c r="CIS759" s="48"/>
      <c r="CIT759" s="48"/>
      <c r="CIU759" s="48"/>
      <c r="CIV759" s="48"/>
      <c r="CIW759" s="48"/>
      <c r="CIX759" s="48"/>
      <c r="CIY759" s="48"/>
      <c r="CIZ759" s="48"/>
      <c r="CJA759" s="48"/>
      <c r="CJB759" s="48"/>
      <c r="CJC759" s="48"/>
      <c r="CJD759" s="48"/>
      <c r="CJE759" s="48"/>
      <c r="CJF759" s="48"/>
      <c r="CJG759" s="48"/>
      <c r="CJH759" s="48"/>
      <c r="CJI759" s="48"/>
      <c r="CJJ759" s="48"/>
      <c r="CJK759" s="48"/>
      <c r="CJL759" s="48"/>
      <c r="CJM759" s="48"/>
      <c r="CJN759" s="48"/>
      <c r="CJO759" s="48"/>
      <c r="CJP759" s="48"/>
      <c r="CJQ759" s="48"/>
      <c r="CJR759" s="48"/>
      <c r="CJS759" s="48"/>
      <c r="CJT759" s="48"/>
      <c r="CJU759" s="48"/>
      <c r="CJV759" s="48"/>
      <c r="CJW759" s="48"/>
      <c r="CJX759" s="48"/>
      <c r="CJY759" s="48"/>
      <c r="CJZ759" s="48"/>
      <c r="CKA759" s="48"/>
      <c r="CKB759" s="48"/>
      <c r="CKC759" s="48"/>
      <c r="CKD759" s="48"/>
      <c r="CKE759" s="48"/>
      <c r="CKF759" s="48"/>
      <c r="CKG759" s="48"/>
      <c r="CKH759" s="48"/>
      <c r="CKI759" s="48"/>
      <c r="CKJ759" s="48"/>
      <c r="CKK759" s="48"/>
      <c r="CKL759" s="48"/>
      <c r="CKM759" s="48"/>
      <c r="CKN759" s="48"/>
      <c r="CKO759" s="48"/>
      <c r="CKP759" s="48"/>
      <c r="CKQ759" s="48"/>
      <c r="CKR759" s="48"/>
      <c r="CKS759" s="48"/>
      <c r="CKT759" s="48"/>
      <c r="CKU759" s="48"/>
      <c r="CKV759" s="48"/>
      <c r="CKW759" s="48"/>
      <c r="CKX759" s="48"/>
      <c r="CKY759" s="48"/>
      <c r="CKZ759" s="48"/>
      <c r="CLA759" s="48"/>
      <c r="CLB759" s="48"/>
      <c r="CLC759" s="48"/>
      <c r="CLD759" s="48"/>
      <c r="CLE759" s="48"/>
      <c r="CLF759" s="48"/>
      <c r="CLG759" s="48"/>
      <c r="CLH759" s="48"/>
      <c r="CLI759" s="48"/>
      <c r="CLJ759" s="48"/>
      <c r="CLK759" s="48"/>
      <c r="CLL759" s="48"/>
      <c r="CLM759" s="48"/>
      <c r="CLN759" s="48"/>
      <c r="CLO759" s="48"/>
      <c r="CLP759" s="48"/>
      <c r="CLQ759" s="48"/>
      <c r="CLR759" s="48"/>
      <c r="CLS759" s="48"/>
      <c r="CLT759" s="48"/>
      <c r="CLU759" s="48"/>
      <c r="CLV759" s="48"/>
      <c r="CLW759" s="48"/>
      <c r="CLX759" s="48"/>
      <c r="CLY759" s="48"/>
      <c r="CLZ759" s="48"/>
      <c r="CMA759" s="48"/>
      <c r="CMB759" s="48"/>
      <c r="CMC759" s="48"/>
      <c r="CMD759" s="48"/>
      <c r="CME759" s="48"/>
      <c r="CMF759" s="48"/>
      <c r="CMG759" s="48"/>
      <c r="CMH759" s="48"/>
      <c r="CMI759" s="48"/>
      <c r="CMJ759" s="48"/>
      <c r="CMK759" s="48"/>
      <c r="CML759" s="48"/>
      <c r="CMM759" s="48"/>
      <c r="CMN759" s="48"/>
      <c r="CMO759" s="48"/>
      <c r="CMP759" s="48"/>
      <c r="CMQ759" s="48"/>
      <c r="CMR759" s="48"/>
      <c r="CMS759" s="48"/>
      <c r="CMT759" s="48"/>
      <c r="CMU759" s="48"/>
      <c r="CMV759" s="48"/>
      <c r="CMW759" s="48"/>
      <c r="CMX759" s="48"/>
      <c r="CMY759" s="48"/>
      <c r="CMZ759" s="48"/>
      <c r="CNA759" s="48"/>
      <c r="CNB759" s="48"/>
      <c r="CNC759" s="48"/>
      <c r="CND759" s="48"/>
      <c r="CNE759" s="48"/>
      <c r="CNF759" s="48"/>
      <c r="CNG759" s="48"/>
      <c r="CNH759" s="48"/>
      <c r="CNI759" s="48"/>
      <c r="CNJ759" s="48"/>
      <c r="CNK759" s="48"/>
      <c r="CNL759" s="48"/>
      <c r="CNM759" s="48"/>
      <c r="CNN759" s="48"/>
      <c r="CNO759" s="48"/>
      <c r="CNP759" s="48"/>
      <c r="CNQ759" s="48"/>
      <c r="CNR759" s="48"/>
      <c r="CNS759" s="48"/>
      <c r="CNT759" s="48"/>
      <c r="CNU759" s="48"/>
      <c r="CNV759" s="48"/>
      <c r="CNW759" s="48"/>
      <c r="CNX759" s="48"/>
      <c r="CNY759" s="48"/>
      <c r="CNZ759" s="48"/>
      <c r="COA759" s="48"/>
      <c r="COB759" s="48"/>
      <c r="COC759" s="48"/>
      <c r="COD759" s="48"/>
      <c r="COE759" s="48"/>
      <c r="COF759" s="48"/>
      <c r="COG759" s="48"/>
      <c r="COH759" s="48"/>
      <c r="COI759" s="48"/>
      <c r="COJ759" s="48"/>
      <c r="COK759" s="48"/>
      <c r="COL759" s="48"/>
      <c r="COM759" s="48"/>
      <c r="CON759" s="48"/>
      <c r="COO759" s="48"/>
      <c r="COP759" s="48"/>
      <c r="COQ759" s="48"/>
      <c r="COR759" s="48"/>
      <c r="COS759" s="48"/>
      <c r="COT759" s="48"/>
      <c r="COU759" s="48"/>
      <c r="COV759" s="48"/>
      <c r="COW759" s="48"/>
      <c r="COX759" s="48"/>
      <c r="COY759" s="48"/>
      <c r="COZ759" s="48"/>
      <c r="CPA759" s="48"/>
      <c r="CPB759" s="48"/>
      <c r="CPC759" s="48"/>
      <c r="CPD759" s="48"/>
      <c r="CPE759" s="48"/>
      <c r="CPF759" s="48"/>
      <c r="CPG759" s="48"/>
      <c r="CPH759" s="48"/>
      <c r="CPI759" s="48"/>
      <c r="CPJ759" s="48"/>
      <c r="CPK759" s="48"/>
      <c r="CPL759" s="48"/>
      <c r="CPM759" s="48"/>
      <c r="CPN759" s="48"/>
      <c r="CPO759" s="48"/>
      <c r="CPP759" s="48"/>
      <c r="CPQ759" s="48"/>
      <c r="CPR759" s="48"/>
      <c r="CPS759" s="48"/>
      <c r="CPT759" s="48"/>
      <c r="CPU759" s="48"/>
      <c r="CPV759" s="48"/>
      <c r="CPW759" s="48"/>
      <c r="CPX759" s="48"/>
      <c r="CPY759" s="48"/>
      <c r="CPZ759" s="48"/>
      <c r="CQA759" s="48"/>
      <c r="CQB759" s="48"/>
      <c r="CQC759" s="48"/>
      <c r="CQD759" s="48"/>
      <c r="CQE759" s="48"/>
      <c r="CQF759" s="48"/>
      <c r="CQG759" s="48"/>
      <c r="CQH759" s="48"/>
      <c r="CQI759" s="48"/>
      <c r="CQJ759" s="48"/>
      <c r="CQK759" s="48"/>
      <c r="CQL759" s="48"/>
      <c r="CQM759" s="48"/>
      <c r="CQN759" s="48"/>
      <c r="CQO759" s="48"/>
      <c r="CQP759" s="48"/>
      <c r="CQQ759" s="48"/>
      <c r="CQR759" s="48"/>
      <c r="CQS759" s="48"/>
      <c r="CQT759" s="48"/>
      <c r="CQU759" s="48"/>
      <c r="CQV759" s="48"/>
      <c r="CQW759" s="48"/>
      <c r="CQX759" s="48"/>
      <c r="CQY759" s="48"/>
      <c r="CQZ759" s="48"/>
      <c r="CRA759" s="48"/>
      <c r="CRB759" s="48"/>
      <c r="CRC759" s="48"/>
      <c r="CRD759" s="48"/>
      <c r="CRE759" s="48"/>
      <c r="CRF759" s="48"/>
      <c r="CRG759" s="48"/>
      <c r="CRH759" s="48"/>
      <c r="CRI759" s="48"/>
      <c r="CRJ759" s="48"/>
      <c r="CRK759" s="48"/>
      <c r="CRL759" s="48"/>
      <c r="CRM759" s="48"/>
      <c r="CRN759" s="48"/>
      <c r="CRO759" s="48"/>
      <c r="CRP759" s="48"/>
      <c r="CRQ759" s="48"/>
      <c r="CRR759" s="48"/>
      <c r="CRS759" s="48"/>
      <c r="CRT759" s="48"/>
      <c r="CRU759" s="48"/>
      <c r="CRV759" s="48"/>
      <c r="CRW759" s="48"/>
      <c r="CRX759" s="48"/>
      <c r="CRY759" s="48"/>
      <c r="CRZ759" s="48"/>
      <c r="CSA759" s="48"/>
      <c r="CSB759" s="48"/>
      <c r="CSC759" s="48"/>
      <c r="CSD759" s="48"/>
      <c r="CSE759" s="48"/>
      <c r="CSF759" s="48"/>
      <c r="CSG759" s="48"/>
      <c r="CSH759" s="48"/>
      <c r="CSI759" s="48"/>
      <c r="CSJ759" s="48"/>
      <c r="CSK759" s="48"/>
      <c r="CSL759" s="48"/>
      <c r="CSM759" s="48"/>
      <c r="CSN759" s="48"/>
      <c r="CSO759" s="48"/>
      <c r="CSP759" s="48"/>
      <c r="CSQ759" s="48"/>
      <c r="CSR759" s="48"/>
      <c r="CSS759" s="48"/>
      <c r="CST759" s="48"/>
      <c r="CSU759" s="48"/>
      <c r="CSV759" s="48"/>
      <c r="CSW759" s="48"/>
      <c r="CSX759" s="48"/>
      <c r="CSY759" s="48"/>
      <c r="CSZ759" s="48"/>
      <c r="CTA759" s="48"/>
      <c r="CTB759" s="48"/>
      <c r="CTC759" s="48"/>
      <c r="CTD759" s="48"/>
      <c r="CTE759" s="48"/>
      <c r="CTF759" s="48"/>
      <c r="CTG759" s="48"/>
      <c r="CTH759" s="48"/>
      <c r="CTI759" s="48"/>
      <c r="CTJ759" s="48"/>
      <c r="CTK759" s="48"/>
      <c r="CTL759" s="48"/>
      <c r="CTM759" s="48"/>
      <c r="CTN759" s="48"/>
      <c r="CTO759" s="48"/>
      <c r="CTP759" s="48"/>
      <c r="CTQ759" s="48"/>
      <c r="CTR759" s="48"/>
      <c r="CTS759" s="48"/>
      <c r="CTT759" s="48"/>
      <c r="CTU759" s="48"/>
      <c r="CTV759" s="48"/>
      <c r="CTW759" s="48"/>
      <c r="CTX759" s="48"/>
      <c r="CTY759" s="48"/>
      <c r="CTZ759" s="48"/>
      <c r="CUA759" s="48"/>
      <c r="CUB759" s="48"/>
      <c r="CUC759" s="48"/>
      <c r="CUD759" s="48"/>
      <c r="CUE759" s="48"/>
      <c r="CUF759" s="48"/>
      <c r="CUG759" s="48"/>
      <c r="CUH759" s="48"/>
      <c r="CUI759" s="48"/>
      <c r="CUJ759" s="48"/>
      <c r="CUK759" s="48"/>
      <c r="CUL759" s="48"/>
      <c r="CUM759" s="48"/>
      <c r="CUN759" s="48"/>
      <c r="CUO759" s="48"/>
      <c r="CUP759" s="48"/>
      <c r="CUQ759" s="48"/>
      <c r="CUR759" s="48"/>
      <c r="CUS759" s="48"/>
      <c r="CUT759" s="48"/>
      <c r="CUU759" s="48"/>
      <c r="CUV759" s="48"/>
      <c r="CUW759" s="48"/>
      <c r="CUX759" s="48"/>
      <c r="CUY759" s="48"/>
      <c r="CUZ759" s="48"/>
      <c r="CVA759" s="48"/>
      <c r="CVB759" s="48"/>
      <c r="CVC759" s="48"/>
      <c r="CVD759" s="48"/>
      <c r="CVE759" s="48"/>
      <c r="CVF759" s="48"/>
      <c r="CVG759" s="48"/>
      <c r="CVH759" s="48"/>
      <c r="CVI759" s="48"/>
      <c r="CVJ759" s="48"/>
      <c r="CVK759" s="48"/>
      <c r="CVL759" s="48"/>
      <c r="CVM759" s="48"/>
      <c r="CVN759" s="48"/>
      <c r="CVO759" s="48"/>
      <c r="CVP759" s="48"/>
      <c r="CVQ759" s="48"/>
      <c r="CVR759" s="48"/>
      <c r="CVS759" s="48"/>
      <c r="CVT759" s="48"/>
      <c r="CVU759" s="48"/>
      <c r="CVV759" s="48"/>
      <c r="CVW759" s="48"/>
      <c r="CVX759" s="48"/>
      <c r="CVY759" s="48"/>
      <c r="CVZ759" s="48"/>
      <c r="CWA759" s="48"/>
      <c r="CWB759" s="48"/>
      <c r="CWC759" s="48"/>
      <c r="CWD759" s="48"/>
      <c r="CWE759" s="48"/>
      <c r="CWF759" s="48"/>
      <c r="CWG759" s="48"/>
      <c r="CWH759" s="48"/>
      <c r="CWI759" s="48"/>
      <c r="CWJ759" s="48"/>
      <c r="CWK759" s="48"/>
      <c r="CWL759" s="48"/>
      <c r="CWM759" s="48"/>
      <c r="CWN759" s="48"/>
      <c r="CWO759" s="48"/>
      <c r="CWP759" s="48"/>
      <c r="CWQ759" s="48"/>
      <c r="CWR759" s="48"/>
      <c r="CWS759" s="48"/>
      <c r="CWT759" s="48"/>
      <c r="CWU759" s="48"/>
      <c r="CWV759" s="48"/>
      <c r="CWW759" s="48"/>
      <c r="CWX759" s="48"/>
      <c r="CWY759" s="48"/>
      <c r="CWZ759" s="48"/>
      <c r="CXA759" s="48"/>
      <c r="CXB759" s="48"/>
      <c r="CXC759" s="48"/>
      <c r="CXD759" s="48"/>
      <c r="CXE759" s="48"/>
      <c r="CXF759" s="48"/>
      <c r="CXG759" s="48"/>
      <c r="CXH759" s="48"/>
      <c r="CXI759" s="48"/>
      <c r="CXJ759" s="48"/>
      <c r="CXK759" s="48"/>
      <c r="CXL759" s="48"/>
      <c r="CXM759" s="48"/>
      <c r="CXN759" s="48"/>
      <c r="CXO759" s="48"/>
      <c r="CXP759" s="48"/>
      <c r="CXQ759" s="48"/>
      <c r="CXR759" s="48"/>
      <c r="CXS759" s="48"/>
      <c r="CXT759" s="48"/>
      <c r="CXU759" s="48"/>
      <c r="CXV759" s="48"/>
      <c r="CXW759" s="48"/>
      <c r="CXX759" s="48"/>
      <c r="CXY759" s="48"/>
      <c r="CXZ759" s="48"/>
      <c r="CYA759" s="48"/>
      <c r="CYB759" s="48"/>
      <c r="CYC759" s="48"/>
      <c r="CYD759" s="48"/>
      <c r="CYE759" s="48"/>
      <c r="CYF759" s="48"/>
      <c r="CYG759" s="48"/>
      <c r="CYH759" s="48"/>
      <c r="CYI759" s="48"/>
      <c r="CYJ759" s="48"/>
      <c r="CYK759" s="48"/>
      <c r="CYL759" s="48"/>
      <c r="CYM759" s="48"/>
      <c r="CYN759" s="48"/>
      <c r="CYO759" s="48"/>
      <c r="CYP759" s="48"/>
      <c r="CYQ759" s="48"/>
      <c r="CYR759" s="48"/>
      <c r="CYS759" s="48"/>
      <c r="CYT759" s="48"/>
      <c r="CYU759" s="48"/>
      <c r="CYV759" s="48"/>
      <c r="CYW759" s="48"/>
      <c r="CYX759" s="48"/>
      <c r="CYY759" s="48"/>
      <c r="CYZ759" s="48"/>
      <c r="CZA759" s="48"/>
      <c r="CZB759" s="48"/>
      <c r="CZC759" s="48"/>
      <c r="CZD759" s="48"/>
      <c r="CZE759" s="48"/>
      <c r="CZF759" s="48"/>
      <c r="CZG759" s="48"/>
      <c r="CZH759" s="48"/>
      <c r="CZI759" s="48"/>
      <c r="CZJ759" s="48"/>
      <c r="CZK759" s="48"/>
      <c r="CZL759" s="48"/>
      <c r="CZM759" s="48"/>
      <c r="CZN759" s="48"/>
      <c r="CZO759" s="48"/>
      <c r="CZP759" s="48"/>
      <c r="CZQ759" s="48"/>
      <c r="CZR759" s="48"/>
      <c r="CZS759" s="48"/>
      <c r="CZT759" s="48"/>
      <c r="CZU759" s="48"/>
      <c r="CZV759" s="48"/>
      <c r="CZW759" s="48"/>
      <c r="CZX759" s="48"/>
      <c r="CZY759" s="48"/>
      <c r="CZZ759" s="48"/>
      <c r="DAA759" s="48"/>
      <c r="DAB759" s="48"/>
      <c r="DAC759" s="48"/>
      <c r="DAD759" s="48"/>
      <c r="DAE759" s="48"/>
      <c r="DAF759" s="48"/>
      <c r="DAG759" s="48"/>
      <c r="DAH759" s="48"/>
      <c r="DAI759" s="48"/>
      <c r="DAJ759" s="48"/>
      <c r="DAK759" s="48"/>
      <c r="DAL759" s="48"/>
      <c r="DAM759" s="48"/>
      <c r="DAN759" s="48"/>
      <c r="DAO759" s="48"/>
      <c r="DAP759" s="48"/>
      <c r="DAQ759" s="48"/>
      <c r="DAR759" s="48"/>
      <c r="DAS759" s="48"/>
      <c r="DAT759" s="48"/>
      <c r="DAU759" s="48"/>
      <c r="DAV759" s="48"/>
      <c r="DAW759" s="48"/>
      <c r="DAX759" s="48"/>
      <c r="DAY759" s="48"/>
      <c r="DAZ759" s="48"/>
      <c r="DBA759" s="48"/>
      <c r="DBB759" s="48"/>
      <c r="DBC759" s="48"/>
      <c r="DBD759" s="48"/>
      <c r="DBE759" s="48"/>
      <c r="DBF759" s="48"/>
      <c r="DBG759" s="48"/>
      <c r="DBH759" s="48"/>
      <c r="DBI759" s="48"/>
      <c r="DBJ759" s="48"/>
      <c r="DBK759" s="48"/>
      <c r="DBL759" s="48"/>
      <c r="DBM759" s="48"/>
      <c r="DBN759" s="48"/>
      <c r="DBO759" s="48"/>
      <c r="DBP759" s="48"/>
      <c r="DBQ759" s="48"/>
      <c r="DBR759" s="48"/>
      <c r="DBS759" s="48"/>
      <c r="DBT759" s="48"/>
      <c r="DBU759" s="48"/>
      <c r="DBV759" s="48"/>
      <c r="DBW759" s="48"/>
      <c r="DBX759" s="48"/>
      <c r="DBY759" s="48"/>
      <c r="DBZ759" s="48"/>
      <c r="DCA759" s="48"/>
      <c r="DCB759" s="48"/>
      <c r="DCC759" s="48"/>
      <c r="DCD759" s="48"/>
      <c r="DCE759" s="48"/>
      <c r="DCF759" s="48"/>
      <c r="DCG759" s="48"/>
      <c r="DCH759" s="48"/>
      <c r="DCI759" s="48"/>
      <c r="DCJ759" s="48"/>
      <c r="DCK759" s="48"/>
      <c r="DCL759" s="48"/>
      <c r="DCM759" s="48"/>
      <c r="DCN759" s="48"/>
      <c r="DCO759" s="48"/>
      <c r="DCP759" s="48"/>
      <c r="DCQ759" s="48"/>
      <c r="DCR759" s="48"/>
      <c r="DCS759" s="48"/>
      <c r="DCT759" s="48"/>
      <c r="DCU759" s="48"/>
      <c r="DCV759" s="48"/>
      <c r="DCW759" s="48"/>
      <c r="DCX759" s="48"/>
      <c r="DCY759" s="48"/>
      <c r="DCZ759" s="48"/>
      <c r="DDA759" s="48"/>
      <c r="DDB759" s="48"/>
      <c r="DDC759" s="48"/>
      <c r="DDD759" s="48"/>
      <c r="DDE759" s="48"/>
      <c r="DDF759" s="48"/>
      <c r="DDG759" s="48"/>
      <c r="DDH759" s="48"/>
      <c r="DDI759" s="48"/>
      <c r="DDJ759" s="48"/>
      <c r="DDK759" s="48"/>
      <c r="DDL759" s="48"/>
      <c r="DDM759" s="48"/>
      <c r="DDN759" s="48"/>
      <c r="DDO759" s="48"/>
      <c r="DDP759" s="48"/>
      <c r="DDQ759" s="48"/>
      <c r="DDR759" s="48"/>
      <c r="DDS759" s="48"/>
      <c r="DDT759" s="48"/>
      <c r="DDU759" s="48"/>
      <c r="DDV759" s="48"/>
      <c r="DDW759" s="48"/>
      <c r="DDX759" s="48"/>
      <c r="DDY759" s="48"/>
      <c r="DDZ759" s="48"/>
      <c r="DEA759" s="48"/>
      <c r="DEB759" s="48"/>
      <c r="DEC759" s="48"/>
      <c r="DED759" s="48"/>
      <c r="DEE759" s="48"/>
      <c r="DEF759" s="48"/>
      <c r="DEG759" s="48"/>
      <c r="DEH759" s="48"/>
      <c r="DEI759" s="48"/>
      <c r="DEJ759" s="48"/>
      <c r="DEK759" s="48"/>
      <c r="DEL759" s="48"/>
      <c r="DEM759" s="48"/>
      <c r="DEN759" s="48"/>
      <c r="DEO759" s="48"/>
      <c r="DEP759" s="48"/>
      <c r="DEQ759" s="48"/>
      <c r="DER759" s="48"/>
      <c r="DES759" s="48"/>
      <c r="DET759" s="48"/>
      <c r="DEU759" s="48"/>
      <c r="DEV759" s="48"/>
      <c r="DEW759" s="48"/>
      <c r="DEX759" s="48"/>
      <c r="DEY759" s="48"/>
      <c r="DEZ759" s="48"/>
      <c r="DFA759" s="48"/>
      <c r="DFB759" s="48"/>
      <c r="DFC759" s="48"/>
      <c r="DFD759" s="48"/>
      <c r="DFE759" s="48"/>
      <c r="DFF759" s="48"/>
      <c r="DFG759" s="48"/>
      <c r="DFH759" s="48"/>
      <c r="DFI759" s="48"/>
      <c r="DFJ759" s="48"/>
      <c r="DFK759" s="48"/>
      <c r="DFL759" s="48"/>
      <c r="DFM759" s="48"/>
      <c r="DFN759" s="48"/>
      <c r="DFO759" s="48"/>
      <c r="DFP759" s="48"/>
      <c r="DFQ759" s="48"/>
      <c r="DFR759" s="48"/>
      <c r="DFS759" s="48"/>
      <c r="DFT759" s="48"/>
      <c r="DFU759" s="48"/>
      <c r="DFV759" s="48"/>
      <c r="DFW759" s="48"/>
      <c r="DFX759" s="48"/>
      <c r="DFY759" s="48"/>
      <c r="DFZ759" s="48"/>
      <c r="DGA759" s="48"/>
      <c r="DGB759" s="48"/>
      <c r="DGC759" s="48"/>
      <c r="DGD759" s="48"/>
      <c r="DGE759" s="48"/>
      <c r="DGF759" s="48"/>
      <c r="DGG759" s="48"/>
      <c r="DGH759" s="48"/>
      <c r="DGI759" s="48"/>
      <c r="DGJ759" s="48"/>
      <c r="DGK759" s="48"/>
      <c r="DGL759" s="48"/>
      <c r="DGM759" s="48"/>
      <c r="DGN759" s="48"/>
      <c r="DGO759" s="48"/>
      <c r="DGP759" s="48"/>
      <c r="DGQ759" s="48"/>
      <c r="DGR759" s="48"/>
      <c r="DGS759" s="48"/>
      <c r="DGT759" s="48"/>
      <c r="DGU759" s="48"/>
      <c r="DGV759" s="48"/>
      <c r="DGW759" s="48"/>
      <c r="DGX759" s="48"/>
      <c r="DGY759" s="48"/>
      <c r="DGZ759" s="48"/>
      <c r="DHA759" s="48"/>
      <c r="DHB759" s="48"/>
      <c r="DHC759" s="48"/>
      <c r="DHD759" s="48"/>
      <c r="DHE759" s="48"/>
      <c r="DHF759" s="48"/>
      <c r="DHG759" s="48"/>
      <c r="DHH759" s="48"/>
      <c r="DHI759" s="48"/>
      <c r="DHJ759" s="48"/>
      <c r="DHK759" s="48"/>
      <c r="DHL759" s="48"/>
      <c r="DHM759" s="48"/>
      <c r="DHN759" s="48"/>
      <c r="DHO759" s="48"/>
      <c r="DHP759" s="48"/>
      <c r="DHQ759" s="48"/>
      <c r="DHR759" s="48"/>
      <c r="DHS759" s="48"/>
      <c r="DHT759" s="48"/>
      <c r="DHU759" s="48"/>
      <c r="DHV759" s="48"/>
      <c r="DHW759" s="48"/>
      <c r="DHX759" s="48"/>
      <c r="DHY759" s="48"/>
      <c r="DHZ759" s="48"/>
      <c r="DIA759" s="48"/>
      <c r="DIB759" s="48"/>
      <c r="DIC759" s="48"/>
      <c r="DID759" s="48"/>
      <c r="DIE759" s="48"/>
      <c r="DIF759" s="48"/>
      <c r="DIG759" s="48"/>
      <c r="DIH759" s="48"/>
      <c r="DII759" s="48"/>
      <c r="DIJ759" s="48"/>
      <c r="DIK759" s="48"/>
      <c r="DIL759" s="48"/>
      <c r="DIM759" s="48"/>
      <c r="DIN759" s="48"/>
      <c r="DIO759" s="48"/>
      <c r="DIP759" s="48"/>
      <c r="DIQ759" s="48"/>
      <c r="DIR759" s="48"/>
      <c r="DIS759" s="48"/>
      <c r="DIT759" s="48"/>
      <c r="DIU759" s="48"/>
      <c r="DIV759" s="48"/>
      <c r="DIW759" s="48"/>
      <c r="DIX759" s="48"/>
      <c r="DIY759" s="48"/>
      <c r="DIZ759" s="48"/>
      <c r="DJA759" s="48"/>
      <c r="DJB759" s="48"/>
      <c r="DJC759" s="48"/>
      <c r="DJD759" s="48"/>
      <c r="DJE759" s="48"/>
      <c r="DJF759" s="48"/>
      <c r="DJG759" s="48"/>
      <c r="DJH759" s="48"/>
      <c r="DJI759" s="48"/>
      <c r="DJJ759" s="48"/>
      <c r="DJK759" s="48"/>
      <c r="DJL759" s="48"/>
      <c r="DJM759" s="48"/>
      <c r="DJN759" s="48"/>
      <c r="DJO759" s="48"/>
      <c r="DJP759" s="48"/>
      <c r="DJQ759" s="48"/>
      <c r="DJR759" s="48"/>
      <c r="DJS759" s="48"/>
      <c r="DJT759" s="48"/>
      <c r="DJU759" s="48"/>
      <c r="DJV759" s="48"/>
      <c r="DJW759" s="48"/>
      <c r="DJX759" s="48"/>
      <c r="DJY759" s="48"/>
      <c r="DJZ759" s="48"/>
      <c r="DKA759" s="48"/>
      <c r="DKB759" s="48"/>
      <c r="DKC759" s="48"/>
      <c r="DKD759" s="48"/>
      <c r="DKE759" s="48"/>
      <c r="DKF759" s="48"/>
      <c r="DKG759" s="48"/>
      <c r="DKH759" s="48"/>
      <c r="DKI759" s="48"/>
      <c r="DKJ759" s="48"/>
      <c r="DKK759" s="48"/>
      <c r="DKL759" s="48"/>
      <c r="DKM759" s="48"/>
      <c r="DKN759" s="48"/>
      <c r="DKO759" s="48"/>
      <c r="DKP759" s="48"/>
      <c r="DKQ759" s="48"/>
      <c r="DKR759" s="48"/>
      <c r="DKS759" s="48"/>
      <c r="DKT759" s="48"/>
      <c r="DKU759" s="48"/>
      <c r="DKV759" s="48"/>
      <c r="DKW759" s="48"/>
      <c r="DKX759" s="48"/>
      <c r="DKY759" s="48"/>
      <c r="DKZ759" s="48"/>
      <c r="DLA759" s="48"/>
      <c r="DLB759" s="48"/>
      <c r="DLC759" s="48"/>
      <c r="DLD759" s="48"/>
      <c r="DLE759" s="48"/>
      <c r="DLF759" s="48"/>
      <c r="DLG759" s="48"/>
      <c r="DLH759" s="48"/>
      <c r="DLI759" s="48"/>
      <c r="DLJ759" s="48"/>
      <c r="DLK759" s="48"/>
      <c r="DLL759" s="48"/>
      <c r="DLM759" s="48"/>
      <c r="DLN759" s="48"/>
      <c r="DLO759" s="48"/>
      <c r="DLP759" s="48"/>
      <c r="DLQ759" s="48"/>
      <c r="DLR759" s="48"/>
      <c r="DLS759" s="48"/>
      <c r="DLT759" s="48"/>
      <c r="DLU759" s="48"/>
      <c r="DLV759" s="48"/>
      <c r="DLW759" s="48"/>
      <c r="DLX759" s="48"/>
      <c r="DLY759" s="48"/>
      <c r="DLZ759" s="48"/>
      <c r="DMA759" s="48"/>
      <c r="DMB759" s="48"/>
      <c r="DMC759" s="48"/>
      <c r="DMD759" s="48"/>
      <c r="DME759" s="48"/>
      <c r="DMF759" s="48"/>
      <c r="DMG759" s="48"/>
      <c r="DMH759" s="48"/>
      <c r="DMI759" s="48"/>
      <c r="DMJ759" s="48"/>
      <c r="DMK759" s="48"/>
      <c r="DML759" s="48"/>
      <c r="DMM759" s="48"/>
      <c r="DMN759" s="48"/>
      <c r="DMO759" s="48"/>
      <c r="DMP759" s="48"/>
      <c r="DMQ759" s="48"/>
      <c r="DMR759" s="48"/>
      <c r="DMS759" s="48"/>
      <c r="DMT759" s="48"/>
      <c r="DMU759" s="48"/>
      <c r="DMV759" s="48"/>
      <c r="DMW759" s="48"/>
      <c r="DMX759" s="48"/>
      <c r="DMY759" s="48"/>
      <c r="DMZ759" s="48"/>
      <c r="DNA759" s="48"/>
      <c r="DNB759" s="48"/>
      <c r="DNC759" s="48"/>
      <c r="DND759" s="48"/>
      <c r="DNE759" s="48"/>
      <c r="DNF759" s="48"/>
      <c r="DNG759" s="48"/>
      <c r="DNH759" s="48"/>
      <c r="DNI759" s="48"/>
      <c r="DNJ759" s="48"/>
      <c r="DNK759" s="48"/>
      <c r="DNL759" s="48"/>
      <c r="DNM759" s="48"/>
      <c r="DNN759" s="48"/>
      <c r="DNO759" s="48"/>
      <c r="DNP759" s="48"/>
      <c r="DNQ759" s="48"/>
      <c r="DNR759" s="48"/>
      <c r="DNS759" s="48"/>
      <c r="DNT759" s="48"/>
      <c r="DNU759" s="48"/>
      <c r="DNV759" s="48"/>
      <c r="DNW759" s="48"/>
      <c r="DNX759" s="48"/>
      <c r="DNY759" s="48"/>
      <c r="DNZ759" s="48"/>
      <c r="DOA759" s="48"/>
      <c r="DOB759" s="48"/>
      <c r="DOC759" s="48"/>
      <c r="DOD759" s="48"/>
      <c r="DOE759" s="48"/>
      <c r="DOF759" s="48"/>
      <c r="DOG759" s="48"/>
      <c r="DOH759" s="48"/>
      <c r="DOI759" s="48"/>
      <c r="DOJ759" s="48"/>
      <c r="DOK759" s="48"/>
      <c r="DOL759" s="48"/>
      <c r="DOM759" s="48"/>
      <c r="DON759" s="48"/>
      <c r="DOO759" s="48"/>
      <c r="DOP759" s="48"/>
      <c r="DOQ759" s="48"/>
      <c r="DOR759" s="48"/>
      <c r="DOS759" s="48"/>
      <c r="DOT759" s="48"/>
      <c r="DOU759" s="48"/>
      <c r="DOV759" s="48"/>
      <c r="DOW759" s="48"/>
      <c r="DOX759" s="48"/>
      <c r="DOY759" s="48"/>
      <c r="DOZ759" s="48"/>
      <c r="DPA759" s="48"/>
      <c r="DPB759" s="48"/>
      <c r="DPC759" s="48"/>
      <c r="DPD759" s="48"/>
      <c r="DPE759" s="48"/>
      <c r="DPF759" s="48"/>
      <c r="DPG759" s="48"/>
      <c r="DPH759" s="48"/>
      <c r="DPI759" s="48"/>
      <c r="DPJ759" s="48"/>
      <c r="DPK759" s="48"/>
      <c r="DPL759" s="48"/>
      <c r="DPM759" s="48"/>
      <c r="DPN759" s="48"/>
      <c r="DPO759" s="48"/>
      <c r="DPP759" s="48"/>
      <c r="DPQ759" s="48"/>
      <c r="DPR759" s="48"/>
      <c r="DPS759" s="48"/>
      <c r="DPT759" s="48"/>
      <c r="DPU759" s="48"/>
      <c r="DPV759" s="48"/>
      <c r="DPW759" s="48"/>
      <c r="DPX759" s="48"/>
      <c r="DPY759" s="48"/>
      <c r="DPZ759" s="48"/>
      <c r="DQA759" s="48"/>
      <c r="DQB759" s="48"/>
      <c r="DQC759" s="48"/>
      <c r="DQD759" s="48"/>
      <c r="DQE759" s="48"/>
      <c r="DQF759" s="48"/>
      <c r="DQG759" s="48"/>
      <c r="DQH759" s="48"/>
      <c r="DQI759" s="48"/>
      <c r="DQJ759" s="48"/>
      <c r="DQK759" s="48"/>
      <c r="DQL759" s="48"/>
      <c r="DQM759" s="48"/>
      <c r="DQN759" s="48"/>
      <c r="DQO759" s="48"/>
      <c r="DQP759" s="48"/>
      <c r="DQQ759" s="48"/>
      <c r="DQR759" s="48"/>
      <c r="DQS759" s="48"/>
      <c r="DQT759" s="48"/>
      <c r="DQU759" s="48"/>
      <c r="DQV759" s="48"/>
      <c r="DQW759" s="48"/>
      <c r="DQX759" s="48"/>
      <c r="DQY759" s="48"/>
      <c r="DQZ759" s="48"/>
      <c r="DRA759" s="48"/>
      <c r="DRB759" s="48"/>
      <c r="DRC759" s="48"/>
      <c r="DRD759" s="48"/>
      <c r="DRE759" s="48"/>
      <c r="DRF759" s="48"/>
      <c r="DRG759" s="48"/>
      <c r="DRH759" s="48"/>
      <c r="DRI759" s="48"/>
      <c r="DRJ759" s="48"/>
      <c r="DRK759" s="48"/>
      <c r="DRL759" s="48"/>
      <c r="DRM759" s="48"/>
      <c r="DRN759" s="48"/>
      <c r="DRO759" s="48"/>
      <c r="DRP759" s="48"/>
      <c r="DRQ759" s="48"/>
      <c r="DRR759" s="48"/>
      <c r="DRS759" s="48"/>
      <c r="DRT759" s="48"/>
      <c r="DRU759" s="48"/>
      <c r="DRV759" s="48"/>
      <c r="DRW759" s="48"/>
      <c r="DRX759" s="48"/>
      <c r="DRY759" s="48"/>
      <c r="DRZ759" s="48"/>
      <c r="DSA759" s="48"/>
      <c r="DSB759" s="48"/>
      <c r="DSC759" s="48"/>
      <c r="DSD759" s="48"/>
      <c r="DSE759" s="48"/>
      <c r="DSF759" s="48"/>
      <c r="DSG759" s="48"/>
      <c r="DSH759" s="48"/>
      <c r="DSI759" s="48"/>
      <c r="DSJ759" s="48"/>
      <c r="DSK759" s="48"/>
      <c r="DSL759" s="48"/>
      <c r="DSM759" s="48"/>
      <c r="DSN759" s="48"/>
      <c r="DSO759" s="48"/>
      <c r="DSP759" s="48"/>
      <c r="DSQ759" s="48"/>
      <c r="DSR759" s="48"/>
      <c r="DSS759" s="48"/>
      <c r="DST759" s="48"/>
      <c r="DSU759" s="48"/>
      <c r="DSV759" s="48"/>
      <c r="DSW759" s="48"/>
      <c r="DSX759" s="48"/>
      <c r="DSY759" s="48"/>
      <c r="DSZ759" s="48"/>
      <c r="DTA759" s="48"/>
      <c r="DTB759" s="48"/>
      <c r="DTC759" s="48"/>
      <c r="DTD759" s="48"/>
      <c r="DTE759" s="48"/>
      <c r="DTF759" s="48"/>
      <c r="DTG759" s="48"/>
      <c r="DTH759" s="48"/>
      <c r="DTI759" s="48"/>
      <c r="DTJ759" s="48"/>
      <c r="DTK759" s="48"/>
      <c r="DTL759" s="48"/>
      <c r="DTM759" s="48"/>
      <c r="DTN759" s="48"/>
      <c r="DTO759" s="48"/>
      <c r="DTP759" s="48"/>
      <c r="DTQ759" s="48"/>
      <c r="DTR759" s="48"/>
      <c r="DTS759" s="48"/>
      <c r="DTT759" s="48"/>
      <c r="DTU759" s="48"/>
      <c r="DTV759" s="48"/>
      <c r="DTW759" s="48"/>
      <c r="DTX759" s="48"/>
      <c r="DTY759" s="48"/>
      <c r="DTZ759" s="48"/>
      <c r="DUA759" s="48"/>
      <c r="DUB759" s="48"/>
      <c r="DUC759" s="48"/>
      <c r="DUD759" s="48"/>
      <c r="DUE759" s="48"/>
      <c r="DUF759" s="48"/>
      <c r="DUG759" s="48"/>
      <c r="DUH759" s="48"/>
      <c r="DUI759" s="48"/>
      <c r="DUJ759" s="48"/>
      <c r="DUK759" s="48"/>
      <c r="DUL759" s="48"/>
      <c r="DUM759" s="48"/>
      <c r="DUN759" s="48"/>
      <c r="DUO759" s="48"/>
      <c r="DUP759" s="48"/>
      <c r="DUQ759" s="48"/>
      <c r="DUR759" s="48"/>
      <c r="DUS759" s="48"/>
      <c r="DUT759" s="48"/>
      <c r="DUU759" s="48"/>
      <c r="DUV759" s="48"/>
      <c r="DUW759" s="48"/>
      <c r="DUX759" s="48"/>
      <c r="DUY759" s="48"/>
      <c r="DUZ759" s="48"/>
      <c r="DVA759" s="48"/>
      <c r="DVB759" s="48"/>
      <c r="DVC759" s="48"/>
      <c r="DVD759" s="48"/>
      <c r="DVE759" s="48"/>
      <c r="DVF759" s="48"/>
      <c r="DVG759" s="48"/>
      <c r="DVH759" s="48"/>
      <c r="DVI759" s="48"/>
      <c r="DVJ759" s="48"/>
      <c r="DVK759" s="48"/>
      <c r="DVL759" s="48"/>
      <c r="DVM759" s="48"/>
      <c r="DVN759" s="48"/>
      <c r="DVO759" s="48"/>
      <c r="DVP759" s="48"/>
      <c r="DVQ759" s="48"/>
      <c r="DVR759" s="48"/>
      <c r="DVS759" s="48"/>
      <c r="DVT759" s="48"/>
      <c r="DVU759" s="48"/>
      <c r="DVV759" s="48"/>
      <c r="DVW759" s="48"/>
      <c r="DVX759" s="48"/>
      <c r="DVY759" s="48"/>
      <c r="DVZ759" s="48"/>
      <c r="DWA759" s="48"/>
      <c r="DWB759" s="48"/>
      <c r="DWC759" s="48"/>
      <c r="DWD759" s="48"/>
      <c r="DWE759" s="48"/>
      <c r="DWF759" s="48"/>
      <c r="DWG759" s="48"/>
      <c r="DWH759" s="48"/>
      <c r="DWI759" s="48"/>
      <c r="DWJ759" s="48"/>
      <c r="DWK759" s="48"/>
      <c r="DWL759" s="48"/>
      <c r="DWM759" s="48"/>
      <c r="DWN759" s="48"/>
      <c r="DWO759" s="48"/>
      <c r="DWP759" s="48"/>
      <c r="DWQ759" s="48"/>
      <c r="DWR759" s="48"/>
      <c r="DWS759" s="48"/>
      <c r="DWT759" s="48"/>
      <c r="DWU759" s="48"/>
      <c r="DWV759" s="48"/>
      <c r="DWW759" s="48"/>
      <c r="DWX759" s="48"/>
      <c r="DWY759" s="48"/>
      <c r="DWZ759" s="48"/>
      <c r="DXA759" s="48"/>
      <c r="DXB759" s="48"/>
      <c r="DXC759" s="48"/>
      <c r="DXD759" s="48"/>
      <c r="DXE759" s="48"/>
      <c r="DXF759" s="48"/>
      <c r="DXG759" s="48"/>
      <c r="DXH759" s="48"/>
      <c r="DXI759" s="48"/>
      <c r="DXJ759" s="48"/>
      <c r="DXK759" s="48"/>
      <c r="DXL759" s="48"/>
      <c r="DXM759" s="48"/>
      <c r="DXN759" s="48"/>
      <c r="DXO759" s="48"/>
      <c r="DXP759" s="48"/>
      <c r="DXQ759" s="48"/>
      <c r="DXR759" s="48"/>
      <c r="DXS759" s="48"/>
      <c r="DXT759" s="48"/>
      <c r="DXU759" s="48"/>
      <c r="DXV759" s="48"/>
      <c r="DXW759" s="48"/>
      <c r="DXX759" s="48"/>
      <c r="DXY759" s="48"/>
      <c r="DXZ759" s="48"/>
      <c r="DYA759" s="48"/>
      <c r="DYB759" s="48"/>
      <c r="DYC759" s="48"/>
      <c r="DYD759" s="48"/>
      <c r="DYE759" s="48"/>
      <c r="DYF759" s="48"/>
      <c r="DYG759" s="48"/>
      <c r="DYH759" s="48"/>
      <c r="DYI759" s="48"/>
      <c r="DYJ759" s="48"/>
      <c r="DYK759" s="48"/>
      <c r="DYL759" s="48"/>
      <c r="DYM759" s="48"/>
      <c r="DYN759" s="48"/>
      <c r="DYO759" s="48"/>
      <c r="DYP759" s="48"/>
      <c r="DYQ759" s="48"/>
      <c r="DYR759" s="48"/>
      <c r="DYS759" s="48"/>
      <c r="DYT759" s="48"/>
      <c r="DYU759" s="48"/>
      <c r="DYV759" s="48"/>
      <c r="DYW759" s="48"/>
      <c r="DYX759" s="48"/>
      <c r="DYY759" s="48"/>
      <c r="DYZ759" s="48"/>
      <c r="DZA759" s="48"/>
      <c r="DZB759" s="48"/>
      <c r="DZC759" s="48"/>
      <c r="DZD759" s="48"/>
      <c r="DZE759" s="48"/>
      <c r="DZF759" s="48"/>
      <c r="DZG759" s="48"/>
      <c r="DZH759" s="48"/>
      <c r="DZI759" s="48"/>
      <c r="DZJ759" s="48"/>
      <c r="DZK759" s="48"/>
      <c r="DZL759" s="48"/>
      <c r="DZM759" s="48"/>
      <c r="DZN759" s="48"/>
      <c r="DZO759" s="48"/>
      <c r="DZP759" s="48"/>
      <c r="DZQ759" s="48"/>
      <c r="DZR759" s="48"/>
      <c r="DZS759" s="48"/>
      <c r="DZT759" s="48"/>
      <c r="DZU759" s="48"/>
      <c r="DZV759" s="48"/>
      <c r="DZW759" s="48"/>
      <c r="DZX759" s="48"/>
      <c r="DZY759" s="48"/>
      <c r="DZZ759" s="48"/>
      <c r="EAA759" s="48"/>
      <c r="EAB759" s="48"/>
      <c r="EAC759" s="48"/>
      <c r="EAD759" s="48"/>
      <c r="EAE759" s="48"/>
      <c r="EAF759" s="48"/>
      <c r="EAG759" s="48"/>
      <c r="EAH759" s="48"/>
      <c r="EAI759" s="48"/>
      <c r="EAJ759" s="48"/>
      <c r="EAK759" s="48"/>
      <c r="EAL759" s="48"/>
      <c r="EAM759" s="48"/>
      <c r="EAN759" s="48"/>
      <c r="EAO759" s="48"/>
      <c r="EAP759" s="48"/>
      <c r="EAQ759" s="48"/>
      <c r="EAR759" s="48"/>
      <c r="EAS759" s="48"/>
      <c r="EAT759" s="48"/>
      <c r="EAU759" s="48"/>
      <c r="EAV759" s="48"/>
      <c r="EAW759" s="48"/>
      <c r="EAX759" s="48"/>
      <c r="EAY759" s="48"/>
      <c r="EAZ759" s="48"/>
      <c r="EBA759" s="48"/>
      <c r="EBB759" s="48"/>
      <c r="EBC759" s="48"/>
      <c r="EBD759" s="48"/>
      <c r="EBE759" s="48"/>
      <c r="EBF759" s="48"/>
      <c r="EBG759" s="48"/>
      <c r="EBH759" s="48"/>
      <c r="EBI759" s="48"/>
      <c r="EBJ759" s="48"/>
      <c r="EBK759" s="48"/>
      <c r="EBL759" s="48"/>
      <c r="EBM759" s="48"/>
      <c r="EBN759" s="48"/>
      <c r="EBO759" s="48"/>
      <c r="EBP759" s="48"/>
      <c r="EBQ759" s="48"/>
      <c r="EBR759" s="48"/>
      <c r="EBS759" s="48"/>
      <c r="EBT759" s="48"/>
      <c r="EBU759" s="48"/>
      <c r="EBV759" s="48"/>
      <c r="EBW759" s="48"/>
      <c r="EBX759" s="48"/>
      <c r="EBY759" s="48"/>
      <c r="EBZ759" s="48"/>
      <c r="ECA759" s="48"/>
      <c r="ECB759" s="48"/>
      <c r="ECC759" s="48"/>
      <c r="ECD759" s="48"/>
      <c r="ECE759" s="48"/>
      <c r="ECF759" s="48"/>
      <c r="ECG759" s="48"/>
      <c r="ECH759" s="48"/>
      <c r="ECI759" s="48"/>
      <c r="ECJ759" s="48"/>
      <c r="ECK759" s="48"/>
      <c r="ECL759" s="48"/>
      <c r="ECM759" s="48"/>
      <c r="ECN759" s="48"/>
      <c r="ECO759" s="48"/>
      <c r="ECP759" s="48"/>
      <c r="ECQ759" s="48"/>
      <c r="ECR759" s="48"/>
      <c r="ECS759" s="48"/>
      <c r="ECT759" s="48"/>
      <c r="ECU759" s="48"/>
      <c r="ECV759" s="48"/>
      <c r="ECW759" s="48"/>
      <c r="ECX759" s="48"/>
      <c r="ECY759" s="48"/>
      <c r="ECZ759" s="48"/>
      <c r="EDA759" s="48"/>
      <c r="EDB759" s="48"/>
      <c r="EDC759" s="48"/>
      <c r="EDD759" s="48"/>
      <c r="EDE759" s="48"/>
      <c r="EDF759" s="48"/>
      <c r="EDG759" s="48"/>
      <c r="EDH759" s="48"/>
      <c r="EDI759" s="48"/>
      <c r="EDJ759" s="48"/>
      <c r="EDK759" s="48"/>
      <c r="EDL759" s="48"/>
      <c r="EDM759" s="48"/>
      <c r="EDN759" s="48"/>
      <c r="EDO759" s="48"/>
      <c r="EDP759" s="48"/>
      <c r="EDQ759" s="48"/>
      <c r="EDR759" s="48"/>
      <c r="EDS759" s="48"/>
      <c r="EDT759" s="48"/>
      <c r="EDU759" s="48"/>
      <c r="EDV759" s="48"/>
      <c r="EDW759" s="48"/>
      <c r="EDX759" s="48"/>
      <c r="EDY759" s="48"/>
      <c r="EDZ759" s="48"/>
      <c r="EEA759" s="48"/>
      <c r="EEB759" s="48"/>
      <c r="EEC759" s="48"/>
      <c r="EED759" s="48"/>
      <c r="EEE759" s="48"/>
      <c r="EEF759" s="48"/>
      <c r="EEG759" s="48"/>
      <c r="EEH759" s="48"/>
      <c r="EEI759" s="48"/>
      <c r="EEJ759" s="48"/>
      <c r="EEK759" s="48"/>
      <c r="EEL759" s="48"/>
      <c r="EEM759" s="48"/>
      <c r="EEN759" s="48"/>
      <c r="EEO759" s="48"/>
      <c r="EEP759" s="48"/>
      <c r="EEQ759" s="48"/>
      <c r="EER759" s="48"/>
      <c r="EES759" s="48"/>
      <c r="EET759" s="48"/>
      <c r="EEU759" s="48"/>
      <c r="EEV759" s="48"/>
      <c r="EEW759" s="48"/>
      <c r="EEX759" s="48"/>
      <c r="EEY759" s="48"/>
      <c r="EEZ759" s="48"/>
      <c r="EFA759" s="48"/>
      <c r="EFB759" s="48"/>
      <c r="EFC759" s="48"/>
      <c r="EFD759" s="48"/>
      <c r="EFE759" s="48"/>
      <c r="EFF759" s="48"/>
      <c r="EFG759" s="48"/>
      <c r="EFH759" s="48"/>
      <c r="EFI759" s="48"/>
      <c r="EFJ759" s="48"/>
      <c r="EFK759" s="48"/>
      <c r="EFL759" s="48"/>
      <c r="EFM759" s="48"/>
      <c r="EFN759" s="48"/>
      <c r="EFO759" s="48"/>
      <c r="EFP759" s="48"/>
      <c r="EFQ759" s="48"/>
      <c r="EFR759" s="48"/>
      <c r="EFS759" s="48"/>
      <c r="EFT759" s="48"/>
      <c r="EFU759" s="48"/>
      <c r="EFV759" s="48"/>
      <c r="EFW759" s="48"/>
      <c r="EFX759" s="48"/>
      <c r="EFY759" s="48"/>
      <c r="EFZ759" s="48"/>
      <c r="EGA759" s="48"/>
      <c r="EGB759" s="48"/>
      <c r="EGC759" s="48"/>
      <c r="EGD759" s="48"/>
      <c r="EGE759" s="48"/>
      <c r="EGF759" s="48"/>
      <c r="EGG759" s="48"/>
      <c r="EGH759" s="48"/>
      <c r="EGI759" s="48"/>
      <c r="EGJ759" s="48"/>
      <c r="EGK759" s="48"/>
      <c r="EGL759" s="48"/>
      <c r="EGM759" s="48"/>
      <c r="EGN759" s="48"/>
      <c r="EGO759" s="48"/>
      <c r="EGP759" s="48"/>
      <c r="EGQ759" s="48"/>
      <c r="EGR759" s="48"/>
      <c r="EGS759" s="48"/>
      <c r="EGT759" s="48"/>
      <c r="EGU759" s="48"/>
      <c r="EGV759" s="48"/>
      <c r="EGW759" s="48"/>
      <c r="EGX759" s="48"/>
      <c r="EGY759" s="48"/>
      <c r="EGZ759" s="48"/>
      <c r="EHA759" s="48"/>
      <c r="EHB759" s="48"/>
      <c r="EHC759" s="48"/>
      <c r="EHD759" s="48"/>
      <c r="EHE759" s="48"/>
      <c r="EHF759" s="48"/>
      <c r="EHG759" s="48"/>
      <c r="EHH759" s="48"/>
      <c r="EHI759" s="48"/>
      <c r="EHJ759" s="48"/>
      <c r="EHK759" s="48"/>
      <c r="EHL759" s="48"/>
      <c r="EHM759" s="48"/>
      <c r="EHN759" s="48"/>
      <c r="EHO759" s="48"/>
      <c r="EHP759" s="48"/>
      <c r="EHQ759" s="48"/>
      <c r="EHR759" s="48"/>
      <c r="EHS759" s="48"/>
      <c r="EHT759" s="48"/>
      <c r="EHU759" s="48"/>
      <c r="EHV759" s="48"/>
      <c r="EHW759" s="48"/>
      <c r="EHX759" s="48"/>
      <c r="EHY759" s="48"/>
      <c r="EHZ759" s="48"/>
      <c r="EIA759" s="48"/>
      <c r="EIB759" s="48"/>
      <c r="EIC759" s="48"/>
      <c r="EID759" s="48"/>
      <c r="EIE759" s="48"/>
      <c r="EIF759" s="48"/>
      <c r="EIG759" s="48"/>
      <c r="EIH759" s="48"/>
      <c r="EII759" s="48"/>
      <c r="EIJ759" s="48"/>
      <c r="EIK759" s="48"/>
      <c r="EIL759" s="48"/>
      <c r="EIM759" s="48"/>
      <c r="EIN759" s="48"/>
      <c r="EIO759" s="48"/>
      <c r="EIP759" s="48"/>
      <c r="EIQ759" s="48"/>
      <c r="EIR759" s="48"/>
      <c r="EIS759" s="48"/>
      <c r="EIT759" s="48"/>
      <c r="EIU759" s="48"/>
      <c r="EIV759" s="48"/>
      <c r="EIW759" s="48"/>
      <c r="EIX759" s="48"/>
      <c r="EIY759" s="48"/>
      <c r="EIZ759" s="48"/>
      <c r="EJA759" s="48"/>
      <c r="EJB759" s="48"/>
      <c r="EJC759" s="48"/>
      <c r="EJD759" s="48"/>
      <c r="EJE759" s="48"/>
      <c r="EJF759" s="48"/>
      <c r="EJG759" s="48"/>
      <c r="EJH759" s="48"/>
      <c r="EJI759" s="48"/>
      <c r="EJJ759" s="48"/>
      <c r="EJK759" s="48"/>
      <c r="EJL759" s="48"/>
      <c r="EJM759" s="48"/>
      <c r="EJN759" s="48"/>
      <c r="EJO759" s="48"/>
      <c r="EJP759" s="48"/>
      <c r="EJQ759" s="48"/>
      <c r="EJR759" s="48"/>
      <c r="EJS759" s="48"/>
      <c r="EJT759" s="48"/>
      <c r="EJU759" s="48"/>
      <c r="EJV759" s="48"/>
      <c r="EJW759" s="48"/>
      <c r="EJX759" s="48"/>
      <c r="EJY759" s="48"/>
      <c r="EJZ759" s="48"/>
      <c r="EKA759" s="48"/>
      <c r="EKB759" s="48"/>
      <c r="EKC759" s="48"/>
      <c r="EKD759" s="48"/>
      <c r="EKE759" s="48"/>
      <c r="EKF759" s="48"/>
      <c r="EKG759" s="48"/>
      <c r="EKH759" s="48"/>
      <c r="EKI759" s="48"/>
      <c r="EKJ759" s="48"/>
      <c r="EKK759" s="48"/>
      <c r="EKL759" s="48"/>
      <c r="EKM759" s="48"/>
      <c r="EKN759" s="48"/>
      <c r="EKO759" s="48"/>
      <c r="EKP759" s="48"/>
      <c r="EKQ759" s="48"/>
      <c r="EKR759" s="48"/>
      <c r="EKS759" s="48"/>
      <c r="EKT759" s="48"/>
      <c r="EKU759" s="48"/>
      <c r="EKV759" s="48"/>
      <c r="EKW759" s="48"/>
      <c r="EKX759" s="48"/>
      <c r="EKY759" s="48"/>
      <c r="EKZ759" s="48"/>
      <c r="ELA759" s="48"/>
      <c r="ELB759" s="48"/>
      <c r="ELC759" s="48"/>
      <c r="ELD759" s="48"/>
      <c r="ELE759" s="48"/>
      <c r="ELF759" s="48"/>
      <c r="ELG759" s="48"/>
      <c r="ELH759" s="48"/>
      <c r="ELI759" s="48"/>
      <c r="ELJ759" s="48"/>
      <c r="ELK759" s="48"/>
      <c r="ELL759" s="48"/>
      <c r="ELM759" s="48"/>
      <c r="ELN759" s="48"/>
      <c r="ELO759" s="48"/>
      <c r="ELP759" s="48"/>
      <c r="ELQ759" s="48"/>
      <c r="ELR759" s="48"/>
      <c r="ELS759" s="48"/>
      <c r="ELT759" s="48"/>
      <c r="ELU759" s="48"/>
      <c r="ELV759" s="48"/>
      <c r="ELW759" s="48"/>
      <c r="ELX759" s="48"/>
      <c r="ELY759" s="48"/>
      <c r="ELZ759" s="48"/>
      <c r="EMA759" s="48"/>
      <c r="EMB759" s="48"/>
      <c r="EMC759" s="48"/>
      <c r="EMD759" s="48"/>
      <c r="EME759" s="48"/>
      <c r="EMF759" s="48"/>
      <c r="EMG759" s="48"/>
      <c r="EMH759" s="48"/>
      <c r="EMI759" s="48"/>
      <c r="EMJ759" s="48"/>
      <c r="EMK759" s="48"/>
      <c r="EML759" s="48"/>
      <c r="EMM759" s="48"/>
      <c r="EMN759" s="48"/>
      <c r="EMO759" s="48"/>
      <c r="EMP759" s="48"/>
      <c r="EMQ759" s="48"/>
      <c r="EMR759" s="48"/>
      <c r="EMS759" s="48"/>
      <c r="EMT759" s="48"/>
      <c r="EMU759" s="48"/>
      <c r="EMV759" s="48"/>
      <c r="EMW759" s="48"/>
      <c r="EMX759" s="48"/>
      <c r="EMY759" s="48"/>
      <c r="EMZ759" s="48"/>
      <c r="ENA759" s="48"/>
      <c r="ENB759" s="48"/>
      <c r="ENC759" s="48"/>
      <c r="END759" s="48"/>
      <c r="ENE759" s="48"/>
      <c r="ENF759" s="48"/>
      <c r="ENG759" s="48"/>
      <c r="ENH759" s="48"/>
      <c r="ENI759" s="48"/>
      <c r="ENJ759" s="48"/>
      <c r="ENK759" s="48"/>
      <c r="ENL759" s="48"/>
      <c r="ENM759" s="48"/>
      <c r="ENN759" s="48"/>
      <c r="ENO759" s="48"/>
      <c r="ENP759" s="48"/>
      <c r="ENQ759" s="48"/>
      <c r="ENR759" s="48"/>
      <c r="ENS759" s="48"/>
      <c r="ENT759" s="48"/>
      <c r="ENU759" s="48"/>
      <c r="ENV759" s="48"/>
      <c r="ENW759" s="48"/>
      <c r="ENX759" s="48"/>
      <c r="ENY759" s="48"/>
      <c r="ENZ759" s="48"/>
      <c r="EOA759" s="48"/>
      <c r="EOB759" s="48"/>
      <c r="EOC759" s="48"/>
      <c r="EOD759" s="48"/>
      <c r="EOE759" s="48"/>
      <c r="EOF759" s="48"/>
      <c r="EOG759" s="48"/>
      <c r="EOH759" s="48"/>
      <c r="EOI759" s="48"/>
      <c r="EOJ759" s="48"/>
      <c r="EOK759" s="48"/>
      <c r="EOL759" s="48"/>
      <c r="EOM759" s="48"/>
      <c r="EON759" s="48"/>
      <c r="EOO759" s="48"/>
      <c r="EOP759" s="48"/>
      <c r="EOQ759" s="48"/>
      <c r="EOR759" s="48"/>
      <c r="EOS759" s="48"/>
      <c r="EOT759" s="48"/>
      <c r="EOU759" s="48"/>
      <c r="EOV759" s="48"/>
      <c r="EOW759" s="48"/>
      <c r="EOX759" s="48"/>
      <c r="EOY759" s="48"/>
      <c r="EOZ759" s="48"/>
      <c r="EPA759" s="48"/>
      <c r="EPB759" s="48"/>
      <c r="EPC759" s="48"/>
      <c r="EPD759" s="48"/>
      <c r="EPE759" s="48"/>
      <c r="EPF759" s="48"/>
      <c r="EPG759" s="48"/>
      <c r="EPH759" s="48"/>
      <c r="EPI759" s="48"/>
      <c r="EPJ759" s="48"/>
      <c r="EPK759" s="48"/>
      <c r="EPL759" s="48"/>
      <c r="EPM759" s="48"/>
      <c r="EPN759" s="48"/>
      <c r="EPO759" s="48"/>
      <c r="EPP759" s="48"/>
      <c r="EPQ759" s="48"/>
      <c r="EPR759" s="48"/>
      <c r="EPS759" s="48"/>
      <c r="EPT759" s="48"/>
      <c r="EPU759" s="48"/>
      <c r="EPV759" s="48"/>
      <c r="EPW759" s="48"/>
      <c r="EPX759" s="48"/>
      <c r="EPY759" s="48"/>
      <c r="EPZ759" s="48"/>
      <c r="EQA759" s="48"/>
      <c r="EQB759" s="48"/>
      <c r="EQC759" s="48"/>
      <c r="EQD759" s="48"/>
      <c r="EQE759" s="48"/>
      <c r="EQF759" s="48"/>
      <c r="EQG759" s="48"/>
      <c r="EQH759" s="48"/>
      <c r="EQI759" s="48"/>
      <c r="EQJ759" s="48"/>
      <c r="EQK759" s="48"/>
      <c r="EQL759" s="48"/>
      <c r="EQM759" s="48"/>
      <c r="EQN759" s="48"/>
      <c r="EQO759" s="48"/>
      <c r="EQP759" s="48"/>
      <c r="EQQ759" s="48"/>
      <c r="EQR759" s="48"/>
      <c r="EQS759" s="48"/>
      <c r="EQT759" s="48"/>
      <c r="EQU759" s="48"/>
      <c r="EQV759" s="48"/>
      <c r="EQW759" s="48"/>
      <c r="EQX759" s="48"/>
      <c r="EQY759" s="48"/>
      <c r="EQZ759" s="48"/>
      <c r="ERA759" s="48"/>
      <c r="ERB759" s="48"/>
      <c r="ERC759" s="48"/>
      <c r="ERD759" s="48"/>
      <c r="ERE759" s="48"/>
      <c r="ERF759" s="48"/>
      <c r="ERG759" s="48"/>
      <c r="ERH759" s="48"/>
      <c r="ERI759" s="48"/>
      <c r="ERJ759" s="48"/>
      <c r="ERK759" s="48"/>
      <c r="ERL759" s="48"/>
      <c r="ERM759" s="48"/>
      <c r="ERN759" s="48"/>
      <c r="ERO759" s="48"/>
      <c r="ERP759" s="48"/>
      <c r="ERQ759" s="48"/>
      <c r="ERR759" s="48"/>
      <c r="ERS759" s="48"/>
      <c r="ERT759" s="48"/>
      <c r="ERU759" s="48"/>
      <c r="ERV759" s="48"/>
      <c r="ERW759" s="48"/>
      <c r="ERX759" s="48"/>
      <c r="ERY759" s="48"/>
      <c r="ERZ759" s="48"/>
      <c r="ESA759" s="48"/>
      <c r="ESB759" s="48"/>
      <c r="ESC759" s="48"/>
      <c r="ESD759" s="48"/>
      <c r="ESE759" s="48"/>
      <c r="ESF759" s="48"/>
      <c r="ESG759" s="48"/>
      <c r="ESH759" s="48"/>
      <c r="ESI759" s="48"/>
      <c r="ESJ759" s="48"/>
      <c r="ESK759" s="48"/>
      <c r="ESL759" s="48"/>
      <c r="ESM759" s="48"/>
      <c r="ESN759" s="48"/>
      <c r="ESO759" s="48"/>
      <c r="ESP759" s="48"/>
      <c r="ESQ759" s="48"/>
      <c r="ESR759" s="48"/>
      <c r="ESS759" s="48"/>
      <c r="EST759" s="48"/>
      <c r="ESU759" s="48"/>
      <c r="ESV759" s="48"/>
      <c r="ESW759" s="48"/>
      <c r="ESX759" s="48"/>
      <c r="ESY759" s="48"/>
      <c r="ESZ759" s="48"/>
      <c r="ETA759" s="48"/>
      <c r="ETB759" s="48"/>
      <c r="ETC759" s="48"/>
      <c r="ETD759" s="48"/>
      <c r="ETE759" s="48"/>
      <c r="ETF759" s="48"/>
      <c r="ETG759" s="48"/>
      <c r="ETH759" s="48"/>
      <c r="ETI759" s="48"/>
      <c r="ETJ759" s="48"/>
      <c r="ETK759" s="48"/>
      <c r="ETL759" s="48"/>
      <c r="ETM759" s="48"/>
      <c r="ETN759" s="48"/>
      <c r="ETO759" s="48"/>
      <c r="ETP759" s="48"/>
      <c r="ETQ759" s="48"/>
      <c r="ETR759" s="48"/>
      <c r="ETS759" s="48"/>
      <c r="ETT759" s="48"/>
      <c r="ETU759" s="48"/>
      <c r="ETV759" s="48"/>
      <c r="ETW759" s="48"/>
      <c r="ETX759" s="48"/>
      <c r="ETY759" s="48"/>
      <c r="ETZ759" s="48"/>
      <c r="EUA759" s="48"/>
      <c r="EUB759" s="48"/>
      <c r="EUC759" s="48"/>
      <c r="EUD759" s="48"/>
      <c r="EUE759" s="48"/>
      <c r="EUF759" s="48"/>
      <c r="EUG759" s="48"/>
      <c r="EUH759" s="48"/>
      <c r="EUI759" s="48"/>
      <c r="EUJ759" s="48"/>
      <c r="EUK759" s="48"/>
      <c r="EUL759" s="48"/>
      <c r="EUM759" s="48"/>
      <c r="EUN759" s="48"/>
      <c r="EUO759" s="48"/>
      <c r="EUP759" s="48"/>
      <c r="EUQ759" s="48"/>
      <c r="EUR759" s="48"/>
      <c r="EUS759" s="48"/>
      <c r="EUT759" s="48"/>
      <c r="EUU759" s="48"/>
      <c r="EUV759" s="48"/>
      <c r="EUW759" s="48"/>
      <c r="EUX759" s="48"/>
      <c r="EUY759" s="48"/>
      <c r="EUZ759" s="48"/>
      <c r="EVA759" s="48"/>
      <c r="EVB759" s="48"/>
      <c r="EVC759" s="48"/>
      <c r="EVD759" s="48"/>
      <c r="EVE759" s="48"/>
      <c r="EVF759" s="48"/>
      <c r="EVG759" s="48"/>
      <c r="EVH759" s="48"/>
      <c r="EVI759" s="48"/>
      <c r="EVJ759" s="48"/>
      <c r="EVK759" s="48"/>
      <c r="EVL759" s="48"/>
      <c r="EVM759" s="48"/>
      <c r="EVN759" s="48"/>
      <c r="EVO759" s="48"/>
      <c r="EVP759" s="48"/>
      <c r="EVQ759" s="48"/>
      <c r="EVR759" s="48"/>
      <c r="EVS759" s="48"/>
      <c r="EVT759" s="48"/>
      <c r="EVU759" s="48"/>
      <c r="EVV759" s="48"/>
      <c r="EVW759" s="48"/>
      <c r="EVX759" s="48"/>
      <c r="EVY759" s="48"/>
      <c r="EVZ759" s="48"/>
      <c r="EWA759" s="48"/>
      <c r="EWB759" s="48"/>
      <c r="EWC759" s="48"/>
      <c r="EWD759" s="48"/>
      <c r="EWE759" s="48"/>
      <c r="EWF759" s="48"/>
      <c r="EWG759" s="48"/>
      <c r="EWH759" s="48"/>
      <c r="EWI759" s="48"/>
      <c r="EWJ759" s="48"/>
      <c r="EWK759" s="48"/>
      <c r="EWL759" s="48"/>
      <c r="EWM759" s="48"/>
      <c r="EWN759" s="48"/>
      <c r="EWO759" s="48"/>
      <c r="EWP759" s="48"/>
      <c r="EWQ759" s="48"/>
      <c r="EWR759" s="48"/>
      <c r="EWS759" s="48"/>
      <c r="EWT759" s="48"/>
      <c r="EWU759" s="48"/>
      <c r="EWV759" s="48"/>
      <c r="EWW759" s="48"/>
      <c r="EWX759" s="48"/>
      <c r="EWY759" s="48"/>
      <c r="EWZ759" s="48"/>
      <c r="EXA759" s="48"/>
      <c r="EXB759" s="48"/>
      <c r="EXC759" s="48"/>
      <c r="EXD759" s="48"/>
      <c r="EXE759" s="48"/>
      <c r="EXF759" s="48"/>
      <c r="EXG759" s="48"/>
      <c r="EXH759" s="48"/>
      <c r="EXI759" s="48"/>
      <c r="EXJ759" s="48"/>
      <c r="EXK759" s="48"/>
      <c r="EXL759" s="48"/>
      <c r="EXM759" s="48"/>
      <c r="EXN759" s="48"/>
      <c r="EXO759" s="48"/>
      <c r="EXP759" s="48"/>
      <c r="EXQ759" s="48"/>
      <c r="EXR759" s="48"/>
      <c r="EXS759" s="48"/>
      <c r="EXT759" s="48"/>
      <c r="EXU759" s="48"/>
      <c r="EXV759" s="48"/>
      <c r="EXW759" s="48"/>
      <c r="EXX759" s="48"/>
      <c r="EXY759" s="48"/>
      <c r="EXZ759" s="48"/>
      <c r="EYA759" s="48"/>
      <c r="EYB759" s="48"/>
      <c r="EYC759" s="48"/>
      <c r="EYD759" s="48"/>
      <c r="EYE759" s="48"/>
      <c r="EYF759" s="48"/>
      <c r="EYG759" s="48"/>
      <c r="EYH759" s="48"/>
      <c r="EYI759" s="48"/>
      <c r="EYJ759" s="48"/>
      <c r="EYK759" s="48"/>
      <c r="EYL759" s="48"/>
      <c r="EYM759" s="48"/>
      <c r="EYN759" s="48"/>
      <c r="EYO759" s="48"/>
      <c r="EYP759" s="48"/>
      <c r="EYQ759" s="48"/>
      <c r="EYR759" s="48"/>
      <c r="EYS759" s="48"/>
      <c r="EYT759" s="48"/>
      <c r="EYU759" s="48"/>
      <c r="EYV759" s="48"/>
      <c r="EYW759" s="48"/>
      <c r="EYX759" s="48"/>
      <c r="EYY759" s="48"/>
      <c r="EYZ759" s="48"/>
      <c r="EZA759" s="48"/>
      <c r="EZB759" s="48"/>
      <c r="EZC759" s="48"/>
      <c r="EZD759" s="48"/>
      <c r="EZE759" s="48"/>
      <c r="EZF759" s="48"/>
      <c r="EZG759" s="48"/>
      <c r="EZH759" s="48"/>
      <c r="EZI759" s="48"/>
      <c r="EZJ759" s="48"/>
      <c r="EZK759" s="48"/>
      <c r="EZL759" s="48"/>
      <c r="EZM759" s="48"/>
      <c r="EZN759" s="48"/>
      <c r="EZO759" s="48"/>
      <c r="EZP759" s="48"/>
      <c r="EZQ759" s="48"/>
      <c r="EZR759" s="48"/>
      <c r="EZS759" s="48"/>
      <c r="EZT759" s="48"/>
      <c r="EZU759" s="48"/>
      <c r="EZV759" s="48"/>
      <c r="EZW759" s="48"/>
      <c r="EZX759" s="48"/>
      <c r="EZY759" s="48"/>
      <c r="EZZ759" s="48"/>
      <c r="FAA759" s="48"/>
      <c r="FAB759" s="48"/>
      <c r="FAC759" s="48"/>
      <c r="FAD759" s="48"/>
      <c r="FAE759" s="48"/>
      <c r="FAF759" s="48"/>
      <c r="FAG759" s="48"/>
      <c r="FAH759" s="48"/>
      <c r="FAI759" s="48"/>
      <c r="FAJ759" s="48"/>
      <c r="FAK759" s="48"/>
      <c r="FAL759" s="48"/>
      <c r="FAM759" s="48"/>
      <c r="FAN759" s="48"/>
      <c r="FAO759" s="48"/>
      <c r="FAP759" s="48"/>
      <c r="FAQ759" s="48"/>
      <c r="FAR759" s="48"/>
      <c r="FAS759" s="48"/>
      <c r="FAT759" s="48"/>
      <c r="FAU759" s="48"/>
      <c r="FAV759" s="48"/>
      <c r="FAW759" s="48"/>
      <c r="FAX759" s="48"/>
      <c r="FAY759" s="48"/>
      <c r="FAZ759" s="48"/>
      <c r="FBA759" s="48"/>
      <c r="FBB759" s="48"/>
      <c r="FBC759" s="48"/>
      <c r="FBD759" s="48"/>
      <c r="FBE759" s="48"/>
      <c r="FBF759" s="48"/>
      <c r="FBG759" s="48"/>
      <c r="FBH759" s="48"/>
      <c r="FBI759" s="48"/>
      <c r="FBJ759" s="48"/>
      <c r="FBK759" s="48"/>
      <c r="FBL759" s="48"/>
      <c r="FBM759" s="48"/>
      <c r="FBN759" s="48"/>
      <c r="FBO759" s="48"/>
      <c r="FBP759" s="48"/>
      <c r="FBQ759" s="48"/>
      <c r="FBR759" s="48"/>
      <c r="FBS759" s="48"/>
      <c r="FBT759" s="48"/>
      <c r="FBU759" s="48"/>
      <c r="FBV759" s="48"/>
      <c r="FBW759" s="48"/>
      <c r="FBX759" s="48"/>
      <c r="FBY759" s="48"/>
      <c r="FBZ759" s="48"/>
      <c r="FCA759" s="48"/>
      <c r="FCB759" s="48"/>
      <c r="FCC759" s="48"/>
      <c r="FCD759" s="48"/>
      <c r="FCE759" s="48"/>
      <c r="FCF759" s="48"/>
      <c r="FCG759" s="48"/>
      <c r="FCH759" s="48"/>
      <c r="FCI759" s="48"/>
      <c r="FCJ759" s="48"/>
      <c r="FCK759" s="48"/>
      <c r="FCL759" s="48"/>
      <c r="FCM759" s="48"/>
      <c r="FCN759" s="48"/>
      <c r="FCO759" s="48"/>
      <c r="FCP759" s="48"/>
      <c r="FCQ759" s="48"/>
      <c r="FCR759" s="48"/>
      <c r="FCS759" s="48"/>
      <c r="FCT759" s="48"/>
      <c r="FCU759" s="48"/>
      <c r="FCV759" s="48"/>
      <c r="FCW759" s="48"/>
      <c r="FCX759" s="48"/>
      <c r="FCY759" s="48"/>
      <c r="FCZ759" s="48"/>
      <c r="FDA759" s="48"/>
      <c r="FDB759" s="48"/>
      <c r="FDC759" s="48"/>
      <c r="FDD759" s="48"/>
      <c r="FDE759" s="48"/>
      <c r="FDF759" s="48"/>
      <c r="FDG759" s="48"/>
      <c r="FDH759" s="48"/>
      <c r="FDI759" s="48"/>
      <c r="FDJ759" s="48"/>
      <c r="FDK759" s="48"/>
      <c r="FDL759" s="48"/>
      <c r="FDM759" s="48"/>
      <c r="FDN759" s="48"/>
      <c r="FDO759" s="48"/>
      <c r="FDP759" s="48"/>
      <c r="FDQ759" s="48"/>
      <c r="FDR759" s="48"/>
      <c r="FDS759" s="48"/>
      <c r="FDT759" s="48"/>
      <c r="FDU759" s="48"/>
      <c r="FDV759" s="48"/>
      <c r="FDW759" s="48"/>
      <c r="FDX759" s="48"/>
      <c r="FDY759" s="48"/>
      <c r="FDZ759" s="48"/>
      <c r="FEA759" s="48"/>
      <c r="FEB759" s="48"/>
      <c r="FEC759" s="48"/>
      <c r="FED759" s="48"/>
      <c r="FEE759" s="48"/>
      <c r="FEF759" s="48"/>
      <c r="FEG759" s="48"/>
      <c r="FEH759" s="48"/>
      <c r="FEI759" s="48"/>
      <c r="FEJ759" s="48"/>
      <c r="FEK759" s="48"/>
      <c r="FEL759" s="48"/>
      <c r="FEM759" s="48"/>
      <c r="FEN759" s="48"/>
      <c r="FEO759" s="48"/>
      <c r="FEP759" s="48"/>
      <c r="FEQ759" s="48"/>
      <c r="FER759" s="48"/>
      <c r="FES759" s="48"/>
      <c r="FET759" s="48"/>
      <c r="FEU759" s="48"/>
      <c r="FEV759" s="48"/>
      <c r="FEW759" s="48"/>
      <c r="FEX759" s="48"/>
      <c r="FEY759" s="48"/>
      <c r="FEZ759" s="48"/>
      <c r="FFA759" s="48"/>
      <c r="FFB759" s="48"/>
      <c r="FFC759" s="48"/>
      <c r="FFD759" s="48"/>
      <c r="FFE759" s="48"/>
      <c r="FFF759" s="48"/>
      <c r="FFG759" s="48"/>
      <c r="FFH759" s="48"/>
      <c r="FFI759" s="48"/>
      <c r="FFJ759" s="48"/>
      <c r="FFK759" s="48"/>
      <c r="FFL759" s="48"/>
      <c r="FFM759" s="48"/>
      <c r="FFN759" s="48"/>
      <c r="FFO759" s="48"/>
      <c r="FFP759" s="48"/>
      <c r="FFQ759" s="48"/>
      <c r="FFR759" s="48"/>
      <c r="FFS759" s="48"/>
      <c r="FFT759" s="48"/>
      <c r="FFU759" s="48"/>
      <c r="FFV759" s="48"/>
      <c r="FFW759" s="48"/>
      <c r="FFX759" s="48"/>
      <c r="FFY759" s="48"/>
      <c r="FFZ759" s="48"/>
      <c r="FGA759" s="48"/>
      <c r="FGB759" s="48"/>
      <c r="FGC759" s="48"/>
      <c r="FGD759" s="48"/>
      <c r="FGE759" s="48"/>
      <c r="FGF759" s="48"/>
      <c r="FGG759" s="48"/>
      <c r="FGH759" s="48"/>
      <c r="FGI759" s="48"/>
      <c r="FGJ759" s="48"/>
      <c r="FGK759" s="48"/>
      <c r="FGL759" s="48"/>
      <c r="FGM759" s="48"/>
      <c r="FGN759" s="48"/>
      <c r="FGO759" s="48"/>
      <c r="FGP759" s="48"/>
      <c r="FGQ759" s="48"/>
      <c r="FGR759" s="48"/>
      <c r="FGS759" s="48"/>
      <c r="FGT759" s="48"/>
      <c r="FGU759" s="48"/>
      <c r="FGV759" s="48"/>
      <c r="FGW759" s="48"/>
      <c r="FGX759" s="48"/>
      <c r="FGY759" s="48"/>
      <c r="FGZ759" s="48"/>
      <c r="FHA759" s="48"/>
      <c r="FHB759" s="48"/>
      <c r="FHC759" s="48"/>
      <c r="FHD759" s="48"/>
      <c r="FHE759" s="48"/>
      <c r="FHF759" s="48"/>
      <c r="FHG759" s="48"/>
      <c r="FHH759" s="48"/>
      <c r="FHI759" s="48"/>
      <c r="FHJ759" s="48"/>
      <c r="FHK759" s="48"/>
      <c r="FHL759" s="48"/>
      <c r="FHM759" s="48"/>
      <c r="FHN759" s="48"/>
      <c r="FHO759" s="48"/>
      <c r="FHP759" s="48"/>
      <c r="FHQ759" s="48"/>
      <c r="FHR759" s="48"/>
      <c r="FHS759" s="48"/>
      <c r="FHT759" s="48"/>
      <c r="FHU759" s="48"/>
      <c r="FHV759" s="48"/>
      <c r="FHW759" s="48"/>
      <c r="FHX759" s="48"/>
      <c r="FHY759" s="48"/>
      <c r="FHZ759" s="48"/>
      <c r="FIA759" s="48"/>
      <c r="FIB759" s="48"/>
      <c r="FIC759" s="48"/>
      <c r="FID759" s="48"/>
      <c r="FIE759" s="48"/>
      <c r="FIF759" s="48"/>
      <c r="FIG759" s="48"/>
      <c r="FIH759" s="48"/>
      <c r="FII759" s="48"/>
      <c r="FIJ759" s="48"/>
      <c r="FIK759" s="48"/>
      <c r="FIL759" s="48"/>
      <c r="FIM759" s="48"/>
      <c r="FIN759" s="48"/>
      <c r="FIO759" s="48"/>
      <c r="FIP759" s="48"/>
      <c r="FIQ759" s="48"/>
      <c r="FIR759" s="48"/>
      <c r="FIS759" s="48"/>
      <c r="FIT759" s="48"/>
      <c r="FIU759" s="48"/>
      <c r="FIV759" s="48"/>
      <c r="FIW759" s="48"/>
      <c r="FIX759" s="48"/>
      <c r="FIY759" s="48"/>
      <c r="FIZ759" s="48"/>
      <c r="FJA759" s="48"/>
      <c r="FJB759" s="48"/>
      <c r="FJC759" s="48"/>
      <c r="FJD759" s="48"/>
      <c r="FJE759" s="48"/>
      <c r="FJF759" s="48"/>
      <c r="FJG759" s="48"/>
      <c r="FJH759" s="48"/>
      <c r="FJI759" s="48"/>
      <c r="FJJ759" s="48"/>
      <c r="FJK759" s="48"/>
      <c r="FJL759" s="48"/>
      <c r="FJM759" s="48"/>
      <c r="FJN759" s="48"/>
      <c r="FJO759" s="48"/>
      <c r="FJP759" s="48"/>
      <c r="FJQ759" s="48"/>
      <c r="FJR759" s="48"/>
      <c r="FJS759" s="48"/>
      <c r="FJT759" s="48"/>
      <c r="FJU759" s="48"/>
      <c r="FJV759" s="48"/>
      <c r="FJW759" s="48"/>
      <c r="FJX759" s="48"/>
      <c r="FJY759" s="48"/>
      <c r="FJZ759" s="48"/>
      <c r="FKA759" s="48"/>
      <c r="FKB759" s="48"/>
      <c r="FKC759" s="48"/>
      <c r="FKD759" s="48"/>
      <c r="FKE759" s="48"/>
      <c r="FKF759" s="48"/>
      <c r="FKG759" s="48"/>
      <c r="FKH759" s="48"/>
      <c r="FKI759" s="48"/>
      <c r="FKJ759" s="48"/>
      <c r="FKK759" s="48"/>
      <c r="FKL759" s="48"/>
      <c r="FKM759" s="48"/>
      <c r="FKN759" s="48"/>
      <c r="FKO759" s="48"/>
      <c r="FKP759" s="48"/>
      <c r="FKQ759" s="48"/>
      <c r="FKR759" s="48"/>
      <c r="FKS759" s="48"/>
      <c r="FKT759" s="48"/>
      <c r="FKU759" s="48"/>
      <c r="FKV759" s="48"/>
      <c r="FKW759" s="48"/>
      <c r="FKX759" s="48"/>
      <c r="FKY759" s="48"/>
      <c r="FKZ759" s="48"/>
      <c r="FLA759" s="48"/>
      <c r="FLB759" s="48"/>
      <c r="FLC759" s="48"/>
      <c r="FLD759" s="48"/>
      <c r="FLE759" s="48"/>
      <c r="FLF759" s="48"/>
      <c r="FLG759" s="48"/>
      <c r="FLH759" s="48"/>
      <c r="FLI759" s="48"/>
      <c r="FLJ759" s="48"/>
      <c r="FLK759" s="48"/>
      <c r="FLL759" s="48"/>
      <c r="FLM759" s="48"/>
      <c r="FLN759" s="48"/>
      <c r="FLO759" s="48"/>
      <c r="FLP759" s="48"/>
      <c r="FLQ759" s="48"/>
      <c r="FLR759" s="48"/>
      <c r="FLS759" s="48"/>
      <c r="FLT759" s="48"/>
      <c r="FLU759" s="48"/>
      <c r="FLV759" s="48"/>
      <c r="FLW759" s="48"/>
      <c r="FLX759" s="48"/>
      <c r="FLY759" s="48"/>
      <c r="FLZ759" s="48"/>
      <c r="FMA759" s="48"/>
      <c r="FMB759" s="48"/>
      <c r="FMC759" s="48"/>
      <c r="FMD759" s="48"/>
      <c r="FME759" s="48"/>
      <c r="FMF759" s="48"/>
      <c r="FMG759" s="48"/>
      <c r="FMH759" s="48"/>
      <c r="FMI759" s="48"/>
      <c r="FMJ759" s="48"/>
      <c r="FMK759" s="48"/>
      <c r="FML759" s="48"/>
      <c r="FMM759" s="48"/>
      <c r="FMN759" s="48"/>
      <c r="FMO759" s="48"/>
      <c r="FMP759" s="48"/>
      <c r="FMQ759" s="48"/>
      <c r="FMR759" s="48"/>
      <c r="FMS759" s="48"/>
      <c r="FMT759" s="48"/>
      <c r="FMU759" s="48"/>
      <c r="FMV759" s="48"/>
      <c r="FMW759" s="48"/>
      <c r="FMX759" s="48"/>
      <c r="FMY759" s="48"/>
      <c r="FMZ759" s="48"/>
      <c r="FNA759" s="48"/>
      <c r="FNB759" s="48"/>
      <c r="FNC759" s="48"/>
      <c r="FND759" s="48"/>
      <c r="FNE759" s="48"/>
      <c r="FNF759" s="48"/>
      <c r="FNG759" s="48"/>
      <c r="FNH759" s="48"/>
      <c r="FNI759" s="48"/>
      <c r="FNJ759" s="48"/>
      <c r="FNK759" s="48"/>
      <c r="FNL759" s="48"/>
      <c r="FNM759" s="48"/>
      <c r="FNN759" s="48"/>
      <c r="FNO759" s="48"/>
      <c r="FNP759" s="48"/>
      <c r="FNQ759" s="48"/>
      <c r="FNR759" s="48"/>
      <c r="FNS759" s="48"/>
      <c r="FNT759" s="48"/>
      <c r="FNU759" s="48"/>
      <c r="FNV759" s="48"/>
      <c r="FNW759" s="48"/>
      <c r="FNX759" s="48"/>
      <c r="FNY759" s="48"/>
      <c r="FNZ759" s="48"/>
      <c r="FOA759" s="48"/>
      <c r="FOB759" s="48"/>
      <c r="FOC759" s="48"/>
      <c r="FOD759" s="48"/>
      <c r="FOE759" s="48"/>
      <c r="FOF759" s="48"/>
      <c r="FOG759" s="48"/>
      <c r="FOH759" s="48"/>
      <c r="FOI759" s="48"/>
      <c r="FOJ759" s="48"/>
      <c r="FOK759" s="48"/>
      <c r="FOL759" s="48"/>
      <c r="FOM759" s="48"/>
      <c r="FON759" s="48"/>
      <c r="FOO759" s="48"/>
      <c r="FOP759" s="48"/>
      <c r="FOQ759" s="48"/>
      <c r="FOR759" s="48"/>
      <c r="FOS759" s="48"/>
      <c r="FOT759" s="48"/>
      <c r="FOU759" s="48"/>
      <c r="FOV759" s="48"/>
      <c r="FOW759" s="48"/>
      <c r="FOX759" s="48"/>
      <c r="FOY759" s="48"/>
      <c r="FOZ759" s="48"/>
      <c r="FPA759" s="48"/>
      <c r="FPB759" s="48"/>
      <c r="FPC759" s="48"/>
      <c r="FPD759" s="48"/>
      <c r="FPE759" s="48"/>
      <c r="FPF759" s="48"/>
      <c r="FPG759" s="48"/>
      <c r="FPH759" s="48"/>
      <c r="FPI759" s="48"/>
      <c r="FPJ759" s="48"/>
      <c r="FPK759" s="48"/>
      <c r="FPL759" s="48"/>
      <c r="FPM759" s="48"/>
      <c r="FPN759" s="48"/>
      <c r="FPO759" s="48"/>
      <c r="FPP759" s="48"/>
      <c r="FPQ759" s="48"/>
      <c r="FPR759" s="48"/>
      <c r="FPS759" s="48"/>
      <c r="FPT759" s="48"/>
      <c r="FPU759" s="48"/>
      <c r="FPV759" s="48"/>
      <c r="FPW759" s="48"/>
      <c r="FPX759" s="48"/>
      <c r="FPY759" s="48"/>
      <c r="FPZ759" s="48"/>
      <c r="FQA759" s="48"/>
      <c r="FQB759" s="48"/>
      <c r="FQC759" s="48"/>
      <c r="FQD759" s="48"/>
      <c r="FQE759" s="48"/>
      <c r="FQF759" s="48"/>
      <c r="FQG759" s="48"/>
      <c r="FQH759" s="48"/>
      <c r="FQI759" s="48"/>
      <c r="FQJ759" s="48"/>
      <c r="FQK759" s="48"/>
      <c r="FQL759" s="48"/>
      <c r="FQM759" s="48"/>
      <c r="FQN759" s="48"/>
      <c r="FQO759" s="48"/>
      <c r="FQP759" s="48"/>
      <c r="FQQ759" s="48"/>
      <c r="FQR759" s="48"/>
      <c r="FQS759" s="48"/>
      <c r="FQT759" s="48"/>
      <c r="FQU759" s="48"/>
      <c r="FQV759" s="48"/>
      <c r="FQW759" s="48"/>
      <c r="FQX759" s="48"/>
      <c r="FQY759" s="48"/>
      <c r="FQZ759" s="48"/>
      <c r="FRA759" s="48"/>
      <c r="FRB759" s="48"/>
      <c r="FRC759" s="48"/>
      <c r="FRD759" s="48"/>
      <c r="FRE759" s="48"/>
      <c r="FRF759" s="48"/>
      <c r="FRG759" s="48"/>
      <c r="FRH759" s="48"/>
      <c r="FRI759" s="48"/>
      <c r="FRJ759" s="48"/>
      <c r="FRK759" s="48"/>
      <c r="FRL759" s="48"/>
      <c r="FRM759" s="48"/>
      <c r="FRN759" s="48"/>
      <c r="FRO759" s="48"/>
      <c r="FRP759" s="48"/>
      <c r="FRQ759" s="48"/>
      <c r="FRR759" s="48"/>
      <c r="FRS759" s="48"/>
      <c r="FRT759" s="48"/>
      <c r="FRU759" s="48"/>
      <c r="FRV759" s="48"/>
      <c r="FRW759" s="48"/>
      <c r="FRX759" s="48"/>
      <c r="FRY759" s="48"/>
      <c r="FRZ759" s="48"/>
      <c r="FSA759" s="48"/>
      <c r="FSB759" s="48"/>
      <c r="FSC759" s="48"/>
      <c r="FSD759" s="48"/>
      <c r="FSE759" s="48"/>
      <c r="FSF759" s="48"/>
      <c r="FSG759" s="48"/>
      <c r="FSH759" s="48"/>
      <c r="FSI759" s="48"/>
      <c r="FSJ759" s="48"/>
      <c r="FSK759" s="48"/>
      <c r="FSL759" s="48"/>
      <c r="FSM759" s="48"/>
      <c r="FSN759" s="48"/>
      <c r="FSO759" s="48"/>
      <c r="FSP759" s="48"/>
      <c r="FSQ759" s="48"/>
      <c r="FSR759" s="48"/>
      <c r="FSS759" s="48"/>
      <c r="FST759" s="48"/>
      <c r="FSU759" s="48"/>
      <c r="FSV759" s="48"/>
      <c r="FSW759" s="48"/>
      <c r="FSX759" s="48"/>
      <c r="FSY759" s="48"/>
      <c r="FSZ759" s="48"/>
      <c r="FTA759" s="48"/>
      <c r="FTB759" s="48"/>
      <c r="FTC759" s="48"/>
      <c r="FTD759" s="48"/>
      <c r="FTE759" s="48"/>
      <c r="FTF759" s="48"/>
      <c r="FTG759" s="48"/>
      <c r="FTH759" s="48"/>
      <c r="FTI759" s="48"/>
      <c r="FTJ759" s="48"/>
      <c r="FTK759" s="48"/>
      <c r="FTL759" s="48"/>
      <c r="FTM759" s="48"/>
      <c r="FTN759" s="48"/>
      <c r="FTO759" s="48"/>
      <c r="FTP759" s="48"/>
      <c r="FTQ759" s="48"/>
      <c r="FTR759" s="48"/>
      <c r="FTS759" s="48"/>
      <c r="FTT759" s="48"/>
      <c r="FTU759" s="48"/>
      <c r="FTV759" s="48"/>
      <c r="FTW759" s="48"/>
      <c r="FTX759" s="48"/>
      <c r="FTY759" s="48"/>
      <c r="FTZ759" s="48"/>
      <c r="FUA759" s="48"/>
      <c r="FUB759" s="48"/>
      <c r="FUC759" s="48"/>
      <c r="FUD759" s="48"/>
      <c r="FUE759" s="48"/>
      <c r="FUF759" s="48"/>
      <c r="FUG759" s="48"/>
      <c r="FUH759" s="48"/>
      <c r="FUI759" s="48"/>
      <c r="FUJ759" s="48"/>
      <c r="FUK759" s="48"/>
      <c r="FUL759" s="48"/>
      <c r="FUM759" s="48"/>
      <c r="FUN759" s="48"/>
      <c r="FUO759" s="48"/>
      <c r="FUP759" s="48"/>
      <c r="FUQ759" s="48"/>
      <c r="FUR759" s="48"/>
      <c r="FUS759" s="48"/>
      <c r="FUT759" s="48"/>
      <c r="FUU759" s="48"/>
      <c r="FUV759" s="48"/>
      <c r="FUW759" s="48"/>
      <c r="FUX759" s="48"/>
      <c r="FUY759" s="48"/>
      <c r="FUZ759" s="48"/>
      <c r="FVA759" s="48"/>
      <c r="FVB759" s="48"/>
      <c r="FVC759" s="48"/>
      <c r="FVD759" s="48"/>
      <c r="FVE759" s="48"/>
      <c r="FVF759" s="48"/>
      <c r="FVG759" s="48"/>
      <c r="FVH759" s="48"/>
      <c r="FVI759" s="48"/>
      <c r="FVJ759" s="48"/>
      <c r="FVK759" s="48"/>
      <c r="FVL759" s="48"/>
      <c r="FVM759" s="48"/>
      <c r="FVN759" s="48"/>
      <c r="FVO759" s="48"/>
      <c r="FVP759" s="48"/>
      <c r="FVQ759" s="48"/>
      <c r="FVR759" s="48"/>
      <c r="FVS759" s="48"/>
      <c r="FVT759" s="48"/>
      <c r="FVU759" s="48"/>
      <c r="FVV759" s="48"/>
      <c r="FVW759" s="48"/>
      <c r="FVX759" s="48"/>
      <c r="FVY759" s="48"/>
      <c r="FVZ759" s="48"/>
      <c r="FWA759" s="48"/>
      <c r="FWB759" s="48"/>
      <c r="FWC759" s="48"/>
      <c r="FWD759" s="48"/>
      <c r="FWE759" s="48"/>
      <c r="FWF759" s="48"/>
      <c r="FWG759" s="48"/>
      <c r="FWH759" s="48"/>
      <c r="FWI759" s="48"/>
      <c r="FWJ759" s="48"/>
      <c r="FWK759" s="48"/>
      <c r="FWL759" s="48"/>
      <c r="FWM759" s="48"/>
      <c r="FWN759" s="48"/>
      <c r="FWO759" s="48"/>
      <c r="FWP759" s="48"/>
      <c r="FWQ759" s="48"/>
      <c r="FWR759" s="48"/>
      <c r="FWS759" s="48"/>
      <c r="FWT759" s="48"/>
      <c r="FWU759" s="48"/>
      <c r="FWV759" s="48"/>
      <c r="FWW759" s="48"/>
      <c r="FWX759" s="48"/>
      <c r="FWY759" s="48"/>
      <c r="FWZ759" s="48"/>
      <c r="FXA759" s="48"/>
      <c r="FXB759" s="48"/>
      <c r="FXC759" s="48"/>
      <c r="FXD759" s="48"/>
      <c r="FXE759" s="48"/>
      <c r="FXF759" s="48"/>
      <c r="FXG759" s="48"/>
      <c r="FXH759" s="48"/>
      <c r="FXI759" s="48"/>
      <c r="FXJ759" s="48"/>
      <c r="FXK759" s="48"/>
      <c r="FXL759" s="48"/>
      <c r="FXM759" s="48"/>
      <c r="FXN759" s="48"/>
      <c r="FXO759" s="48"/>
      <c r="FXP759" s="48"/>
      <c r="FXQ759" s="48"/>
      <c r="FXR759" s="48"/>
      <c r="FXS759" s="48"/>
      <c r="FXT759" s="48"/>
      <c r="FXU759" s="48"/>
      <c r="FXV759" s="48"/>
      <c r="FXW759" s="48"/>
      <c r="FXX759" s="48"/>
      <c r="FXY759" s="48"/>
      <c r="FXZ759" s="48"/>
      <c r="FYA759" s="48"/>
      <c r="FYB759" s="48"/>
      <c r="FYC759" s="48"/>
      <c r="FYD759" s="48"/>
      <c r="FYE759" s="48"/>
      <c r="FYF759" s="48"/>
      <c r="FYG759" s="48"/>
      <c r="FYH759" s="48"/>
      <c r="FYI759" s="48"/>
      <c r="FYJ759" s="48"/>
      <c r="FYK759" s="48"/>
      <c r="FYL759" s="48"/>
      <c r="FYM759" s="48"/>
      <c r="FYN759" s="48"/>
      <c r="FYO759" s="48"/>
      <c r="FYP759" s="48"/>
      <c r="FYQ759" s="48"/>
      <c r="FYR759" s="48"/>
      <c r="FYS759" s="48"/>
      <c r="FYT759" s="48"/>
      <c r="FYU759" s="48"/>
      <c r="FYV759" s="48"/>
      <c r="FYW759" s="48"/>
      <c r="FYX759" s="48"/>
      <c r="FYY759" s="48"/>
      <c r="FYZ759" s="48"/>
      <c r="FZA759" s="48"/>
      <c r="FZB759" s="48"/>
      <c r="FZC759" s="48"/>
      <c r="FZD759" s="48"/>
      <c r="FZE759" s="48"/>
      <c r="FZF759" s="48"/>
      <c r="FZG759" s="48"/>
      <c r="FZH759" s="48"/>
      <c r="FZI759" s="48"/>
      <c r="FZJ759" s="48"/>
      <c r="FZK759" s="48"/>
      <c r="FZL759" s="48"/>
      <c r="FZM759" s="48"/>
      <c r="FZN759" s="48"/>
      <c r="FZO759" s="48"/>
      <c r="FZP759" s="48"/>
      <c r="FZQ759" s="48"/>
      <c r="FZR759" s="48"/>
      <c r="FZS759" s="48"/>
      <c r="FZT759" s="48"/>
      <c r="FZU759" s="48"/>
      <c r="FZV759" s="48"/>
      <c r="FZW759" s="48"/>
      <c r="FZX759" s="48"/>
      <c r="FZY759" s="48"/>
      <c r="FZZ759" s="48"/>
      <c r="GAA759" s="48"/>
      <c r="GAB759" s="48"/>
      <c r="GAC759" s="48"/>
      <c r="GAD759" s="48"/>
      <c r="GAE759" s="48"/>
      <c r="GAF759" s="48"/>
      <c r="GAG759" s="48"/>
      <c r="GAH759" s="48"/>
      <c r="GAI759" s="48"/>
      <c r="GAJ759" s="48"/>
      <c r="GAK759" s="48"/>
      <c r="GAL759" s="48"/>
      <c r="GAM759" s="48"/>
      <c r="GAN759" s="48"/>
      <c r="GAO759" s="48"/>
      <c r="GAP759" s="48"/>
      <c r="GAQ759" s="48"/>
      <c r="GAR759" s="48"/>
      <c r="GAS759" s="48"/>
      <c r="GAT759" s="48"/>
      <c r="GAU759" s="48"/>
      <c r="GAV759" s="48"/>
      <c r="GAW759" s="48"/>
      <c r="GAX759" s="48"/>
      <c r="GAY759" s="48"/>
      <c r="GAZ759" s="48"/>
      <c r="GBA759" s="48"/>
      <c r="GBB759" s="48"/>
      <c r="GBC759" s="48"/>
      <c r="GBD759" s="48"/>
      <c r="GBE759" s="48"/>
      <c r="GBF759" s="48"/>
      <c r="GBG759" s="48"/>
      <c r="GBH759" s="48"/>
      <c r="GBI759" s="48"/>
      <c r="GBJ759" s="48"/>
      <c r="GBK759" s="48"/>
      <c r="GBL759" s="48"/>
      <c r="GBM759" s="48"/>
      <c r="GBN759" s="48"/>
      <c r="GBO759" s="48"/>
      <c r="GBP759" s="48"/>
      <c r="GBQ759" s="48"/>
      <c r="GBR759" s="48"/>
      <c r="GBS759" s="48"/>
      <c r="GBT759" s="48"/>
      <c r="GBU759" s="48"/>
      <c r="GBV759" s="48"/>
      <c r="GBW759" s="48"/>
      <c r="GBX759" s="48"/>
      <c r="GBY759" s="48"/>
      <c r="GBZ759" s="48"/>
      <c r="GCA759" s="48"/>
      <c r="GCB759" s="48"/>
      <c r="GCC759" s="48"/>
      <c r="GCD759" s="48"/>
      <c r="GCE759" s="48"/>
      <c r="GCF759" s="48"/>
      <c r="GCG759" s="48"/>
      <c r="GCH759" s="48"/>
      <c r="GCI759" s="48"/>
      <c r="GCJ759" s="48"/>
      <c r="GCK759" s="48"/>
      <c r="GCL759" s="48"/>
      <c r="GCM759" s="48"/>
      <c r="GCN759" s="48"/>
      <c r="GCO759" s="48"/>
      <c r="GCP759" s="48"/>
      <c r="GCQ759" s="48"/>
      <c r="GCR759" s="48"/>
      <c r="GCS759" s="48"/>
      <c r="GCT759" s="48"/>
      <c r="GCU759" s="48"/>
      <c r="GCV759" s="48"/>
      <c r="GCW759" s="48"/>
      <c r="GCX759" s="48"/>
      <c r="GCY759" s="48"/>
      <c r="GCZ759" s="48"/>
      <c r="GDA759" s="48"/>
      <c r="GDB759" s="48"/>
      <c r="GDC759" s="48"/>
      <c r="GDD759" s="48"/>
      <c r="GDE759" s="48"/>
      <c r="GDF759" s="48"/>
      <c r="GDG759" s="48"/>
      <c r="GDH759" s="48"/>
      <c r="GDI759" s="48"/>
      <c r="GDJ759" s="48"/>
      <c r="GDK759" s="48"/>
      <c r="GDL759" s="48"/>
      <c r="GDM759" s="48"/>
      <c r="GDN759" s="48"/>
      <c r="GDO759" s="48"/>
      <c r="GDP759" s="48"/>
      <c r="GDQ759" s="48"/>
      <c r="GDR759" s="48"/>
      <c r="GDS759" s="48"/>
      <c r="GDT759" s="48"/>
      <c r="GDU759" s="48"/>
      <c r="GDV759" s="48"/>
      <c r="GDW759" s="48"/>
      <c r="GDX759" s="48"/>
      <c r="GDY759" s="48"/>
      <c r="GDZ759" s="48"/>
      <c r="GEA759" s="48"/>
      <c r="GEB759" s="48"/>
      <c r="GEC759" s="48"/>
      <c r="GED759" s="48"/>
      <c r="GEE759" s="48"/>
      <c r="GEF759" s="48"/>
      <c r="GEG759" s="48"/>
      <c r="GEH759" s="48"/>
      <c r="GEI759" s="48"/>
      <c r="GEJ759" s="48"/>
      <c r="GEK759" s="48"/>
      <c r="GEL759" s="48"/>
      <c r="GEM759" s="48"/>
      <c r="GEN759" s="48"/>
      <c r="GEO759" s="48"/>
      <c r="GEP759" s="48"/>
      <c r="GEQ759" s="48"/>
      <c r="GER759" s="48"/>
      <c r="GES759" s="48"/>
      <c r="GET759" s="48"/>
      <c r="GEU759" s="48"/>
      <c r="GEV759" s="48"/>
      <c r="GEW759" s="48"/>
      <c r="GEX759" s="48"/>
      <c r="GEY759" s="48"/>
      <c r="GEZ759" s="48"/>
      <c r="GFA759" s="48"/>
      <c r="GFB759" s="48"/>
      <c r="GFC759" s="48"/>
      <c r="GFD759" s="48"/>
      <c r="GFE759" s="48"/>
      <c r="GFF759" s="48"/>
      <c r="GFG759" s="48"/>
      <c r="GFH759" s="48"/>
      <c r="GFI759" s="48"/>
      <c r="GFJ759" s="48"/>
      <c r="GFK759" s="48"/>
      <c r="GFL759" s="48"/>
      <c r="GFM759" s="48"/>
      <c r="GFN759" s="48"/>
      <c r="GFO759" s="48"/>
      <c r="GFP759" s="48"/>
      <c r="GFQ759" s="48"/>
      <c r="GFR759" s="48"/>
      <c r="GFS759" s="48"/>
      <c r="GFT759" s="48"/>
      <c r="GFU759" s="48"/>
      <c r="GFV759" s="48"/>
      <c r="GFW759" s="48"/>
      <c r="GFX759" s="48"/>
      <c r="GFY759" s="48"/>
      <c r="GFZ759" s="48"/>
      <c r="GGA759" s="48"/>
      <c r="GGB759" s="48"/>
      <c r="GGC759" s="48"/>
      <c r="GGD759" s="48"/>
      <c r="GGE759" s="48"/>
      <c r="GGF759" s="48"/>
      <c r="GGG759" s="48"/>
      <c r="GGH759" s="48"/>
      <c r="GGI759" s="48"/>
      <c r="GGJ759" s="48"/>
      <c r="GGK759" s="48"/>
      <c r="GGL759" s="48"/>
      <c r="GGM759" s="48"/>
      <c r="GGN759" s="48"/>
      <c r="GGO759" s="48"/>
      <c r="GGP759" s="48"/>
      <c r="GGQ759" s="48"/>
      <c r="GGR759" s="48"/>
      <c r="GGS759" s="48"/>
      <c r="GGT759" s="48"/>
      <c r="GGU759" s="48"/>
      <c r="GGV759" s="48"/>
      <c r="GGW759" s="48"/>
      <c r="GGX759" s="48"/>
      <c r="GGY759" s="48"/>
      <c r="GGZ759" s="48"/>
      <c r="GHA759" s="48"/>
      <c r="GHB759" s="48"/>
      <c r="GHC759" s="48"/>
      <c r="GHD759" s="48"/>
      <c r="GHE759" s="48"/>
      <c r="GHF759" s="48"/>
      <c r="GHG759" s="48"/>
      <c r="GHH759" s="48"/>
      <c r="GHI759" s="48"/>
      <c r="GHJ759" s="48"/>
      <c r="GHK759" s="48"/>
      <c r="GHL759" s="48"/>
      <c r="GHM759" s="48"/>
      <c r="GHN759" s="48"/>
      <c r="GHO759" s="48"/>
      <c r="GHP759" s="48"/>
      <c r="GHQ759" s="48"/>
      <c r="GHR759" s="48"/>
      <c r="GHS759" s="48"/>
      <c r="GHT759" s="48"/>
      <c r="GHU759" s="48"/>
      <c r="GHV759" s="48"/>
      <c r="GHW759" s="48"/>
      <c r="GHX759" s="48"/>
      <c r="GHY759" s="48"/>
      <c r="GHZ759" s="48"/>
      <c r="GIA759" s="48"/>
      <c r="GIB759" s="48"/>
      <c r="GIC759" s="48"/>
      <c r="GID759" s="48"/>
      <c r="GIE759" s="48"/>
      <c r="GIF759" s="48"/>
      <c r="GIG759" s="48"/>
      <c r="GIH759" s="48"/>
      <c r="GII759" s="48"/>
      <c r="GIJ759" s="48"/>
      <c r="GIK759" s="48"/>
      <c r="GIL759" s="48"/>
      <c r="GIM759" s="48"/>
      <c r="GIN759" s="48"/>
      <c r="GIO759" s="48"/>
      <c r="GIP759" s="48"/>
      <c r="GIQ759" s="48"/>
      <c r="GIR759" s="48"/>
      <c r="GIS759" s="48"/>
      <c r="GIT759" s="48"/>
      <c r="GIU759" s="48"/>
      <c r="GIV759" s="48"/>
      <c r="GIW759" s="48"/>
      <c r="GIX759" s="48"/>
      <c r="GIY759" s="48"/>
      <c r="GIZ759" s="48"/>
      <c r="GJA759" s="48"/>
      <c r="GJB759" s="48"/>
      <c r="GJC759" s="48"/>
      <c r="GJD759" s="48"/>
      <c r="GJE759" s="48"/>
      <c r="GJF759" s="48"/>
      <c r="GJG759" s="48"/>
      <c r="GJH759" s="48"/>
      <c r="GJI759" s="48"/>
      <c r="GJJ759" s="48"/>
      <c r="GJK759" s="48"/>
      <c r="GJL759" s="48"/>
      <c r="GJM759" s="48"/>
      <c r="GJN759" s="48"/>
      <c r="GJO759" s="48"/>
      <c r="GJP759" s="48"/>
      <c r="GJQ759" s="48"/>
      <c r="GJR759" s="48"/>
      <c r="GJS759" s="48"/>
      <c r="GJT759" s="48"/>
      <c r="GJU759" s="48"/>
      <c r="GJV759" s="48"/>
      <c r="GJW759" s="48"/>
      <c r="GJX759" s="48"/>
      <c r="GJY759" s="48"/>
      <c r="GJZ759" s="48"/>
      <c r="GKA759" s="48"/>
      <c r="GKB759" s="48"/>
      <c r="GKC759" s="48"/>
      <c r="GKD759" s="48"/>
      <c r="GKE759" s="48"/>
      <c r="GKF759" s="48"/>
      <c r="GKG759" s="48"/>
      <c r="GKH759" s="48"/>
      <c r="GKI759" s="48"/>
      <c r="GKJ759" s="48"/>
      <c r="GKK759" s="48"/>
      <c r="GKL759" s="48"/>
      <c r="GKM759" s="48"/>
      <c r="GKN759" s="48"/>
      <c r="GKO759" s="48"/>
      <c r="GKP759" s="48"/>
      <c r="GKQ759" s="48"/>
      <c r="GKR759" s="48"/>
      <c r="GKS759" s="48"/>
      <c r="GKT759" s="48"/>
      <c r="GKU759" s="48"/>
      <c r="GKV759" s="48"/>
      <c r="GKW759" s="48"/>
      <c r="GKX759" s="48"/>
      <c r="GKY759" s="48"/>
      <c r="GKZ759" s="48"/>
      <c r="GLA759" s="48"/>
      <c r="GLB759" s="48"/>
      <c r="GLC759" s="48"/>
      <c r="GLD759" s="48"/>
      <c r="GLE759" s="48"/>
      <c r="GLF759" s="48"/>
      <c r="GLG759" s="48"/>
      <c r="GLH759" s="48"/>
      <c r="GLI759" s="48"/>
      <c r="GLJ759" s="48"/>
      <c r="GLK759" s="48"/>
      <c r="GLL759" s="48"/>
      <c r="GLM759" s="48"/>
      <c r="GLN759" s="48"/>
      <c r="GLO759" s="48"/>
      <c r="GLP759" s="48"/>
      <c r="GLQ759" s="48"/>
      <c r="GLR759" s="48"/>
      <c r="GLS759" s="48"/>
      <c r="GLT759" s="48"/>
      <c r="GLU759" s="48"/>
      <c r="GLV759" s="48"/>
      <c r="GLW759" s="48"/>
      <c r="GLX759" s="48"/>
      <c r="GLY759" s="48"/>
      <c r="GLZ759" s="48"/>
      <c r="GMA759" s="48"/>
      <c r="GMB759" s="48"/>
      <c r="GMC759" s="48"/>
      <c r="GMD759" s="48"/>
      <c r="GME759" s="48"/>
      <c r="GMF759" s="48"/>
      <c r="GMG759" s="48"/>
      <c r="GMH759" s="48"/>
      <c r="GMI759" s="48"/>
      <c r="GMJ759" s="48"/>
      <c r="GMK759" s="48"/>
      <c r="GML759" s="48"/>
      <c r="GMM759" s="48"/>
      <c r="GMN759" s="48"/>
      <c r="GMO759" s="48"/>
      <c r="GMP759" s="48"/>
      <c r="GMQ759" s="48"/>
      <c r="GMR759" s="48"/>
      <c r="GMS759" s="48"/>
      <c r="GMT759" s="48"/>
      <c r="GMU759" s="48"/>
      <c r="GMV759" s="48"/>
      <c r="GMW759" s="48"/>
      <c r="GMX759" s="48"/>
      <c r="GMY759" s="48"/>
      <c r="GMZ759" s="48"/>
      <c r="GNA759" s="48"/>
      <c r="GNB759" s="48"/>
      <c r="GNC759" s="48"/>
      <c r="GND759" s="48"/>
      <c r="GNE759" s="48"/>
      <c r="GNF759" s="48"/>
      <c r="GNG759" s="48"/>
      <c r="GNH759" s="48"/>
      <c r="GNI759" s="48"/>
      <c r="GNJ759" s="48"/>
      <c r="GNK759" s="48"/>
      <c r="GNL759" s="48"/>
      <c r="GNM759" s="48"/>
      <c r="GNN759" s="48"/>
      <c r="GNO759" s="48"/>
      <c r="GNP759" s="48"/>
      <c r="GNQ759" s="48"/>
      <c r="GNR759" s="48"/>
      <c r="GNS759" s="48"/>
      <c r="GNT759" s="48"/>
      <c r="GNU759" s="48"/>
      <c r="GNV759" s="48"/>
      <c r="GNW759" s="48"/>
      <c r="GNX759" s="48"/>
      <c r="GNY759" s="48"/>
      <c r="GNZ759" s="48"/>
      <c r="GOA759" s="48"/>
      <c r="GOB759" s="48"/>
      <c r="GOC759" s="48"/>
      <c r="GOD759" s="48"/>
      <c r="GOE759" s="48"/>
      <c r="GOF759" s="48"/>
      <c r="GOG759" s="48"/>
      <c r="GOH759" s="48"/>
      <c r="GOI759" s="48"/>
      <c r="GOJ759" s="48"/>
      <c r="GOK759" s="48"/>
      <c r="GOL759" s="48"/>
      <c r="GOM759" s="48"/>
      <c r="GON759" s="48"/>
      <c r="GOO759" s="48"/>
      <c r="GOP759" s="48"/>
      <c r="GOQ759" s="48"/>
      <c r="GOR759" s="48"/>
      <c r="GOS759" s="48"/>
      <c r="GOT759" s="48"/>
      <c r="GOU759" s="48"/>
      <c r="GOV759" s="48"/>
      <c r="GOW759" s="48"/>
      <c r="GOX759" s="48"/>
      <c r="GOY759" s="48"/>
      <c r="GOZ759" s="48"/>
      <c r="GPA759" s="48"/>
      <c r="GPB759" s="48"/>
      <c r="GPC759" s="48"/>
      <c r="GPD759" s="48"/>
      <c r="GPE759" s="48"/>
      <c r="GPF759" s="48"/>
      <c r="GPG759" s="48"/>
      <c r="GPH759" s="48"/>
      <c r="GPI759" s="48"/>
      <c r="GPJ759" s="48"/>
      <c r="GPK759" s="48"/>
      <c r="GPL759" s="48"/>
      <c r="GPM759" s="48"/>
      <c r="GPN759" s="48"/>
      <c r="GPO759" s="48"/>
      <c r="GPP759" s="48"/>
      <c r="GPQ759" s="48"/>
      <c r="GPR759" s="48"/>
      <c r="GPS759" s="48"/>
      <c r="GPT759" s="48"/>
      <c r="GPU759" s="48"/>
      <c r="GPV759" s="48"/>
      <c r="GPW759" s="48"/>
      <c r="GPX759" s="48"/>
      <c r="GPY759" s="48"/>
      <c r="GPZ759" s="48"/>
      <c r="GQA759" s="48"/>
      <c r="GQB759" s="48"/>
      <c r="GQC759" s="48"/>
      <c r="GQD759" s="48"/>
      <c r="GQE759" s="48"/>
      <c r="GQF759" s="48"/>
      <c r="GQG759" s="48"/>
      <c r="GQH759" s="48"/>
      <c r="GQI759" s="48"/>
      <c r="GQJ759" s="48"/>
      <c r="GQK759" s="48"/>
      <c r="GQL759" s="48"/>
      <c r="GQM759" s="48"/>
      <c r="GQN759" s="48"/>
      <c r="GQO759" s="48"/>
      <c r="GQP759" s="48"/>
      <c r="GQQ759" s="48"/>
      <c r="GQR759" s="48"/>
      <c r="GQS759" s="48"/>
      <c r="GQT759" s="48"/>
      <c r="GQU759" s="48"/>
      <c r="GQV759" s="48"/>
      <c r="GQW759" s="48"/>
      <c r="GQX759" s="48"/>
      <c r="GQY759" s="48"/>
      <c r="GQZ759" s="48"/>
      <c r="GRA759" s="48"/>
      <c r="GRB759" s="48"/>
      <c r="GRC759" s="48"/>
      <c r="GRD759" s="48"/>
      <c r="GRE759" s="48"/>
      <c r="GRF759" s="48"/>
      <c r="GRG759" s="48"/>
      <c r="GRH759" s="48"/>
      <c r="GRI759" s="48"/>
      <c r="GRJ759" s="48"/>
      <c r="GRK759" s="48"/>
      <c r="GRL759" s="48"/>
      <c r="GRM759" s="48"/>
      <c r="GRN759" s="48"/>
      <c r="GRO759" s="48"/>
      <c r="GRP759" s="48"/>
      <c r="GRQ759" s="48"/>
      <c r="GRR759" s="48"/>
      <c r="GRS759" s="48"/>
      <c r="GRT759" s="48"/>
      <c r="GRU759" s="48"/>
      <c r="GRV759" s="48"/>
      <c r="GRW759" s="48"/>
      <c r="GRX759" s="48"/>
      <c r="GRY759" s="48"/>
      <c r="GRZ759" s="48"/>
      <c r="GSA759" s="48"/>
      <c r="GSB759" s="48"/>
      <c r="GSC759" s="48"/>
      <c r="GSD759" s="48"/>
      <c r="GSE759" s="48"/>
      <c r="GSF759" s="48"/>
      <c r="GSG759" s="48"/>
      <c r="GSH759" s="48"/>
      <c r="GSI759" s="48"/>
      <c r="GSJ759" s="48"/>
      <c r="GSK759" s="48"/>
      <c r="GSL759" s="48"/>
      <c r="GSM759" s="48"/>
      <c r="GSN759" s="48"/>
      <c r="GSO759" s="48"/>
      <c r="GSP759" s="48"/>
      <c r="GSQ759" s="48"/>
      <c r="GSR759" s="48"/>
      <c r="GSS759" s="48"/>
      <c r="GST759" s="48"/>
      <c r="GSU759" s="48"/>
      <c r="GSV759" s="48"/>
      <c r="GSW759" s="48"/>
      <c r="GSX759" s="48"/>
      <c r="GSY759" s="48"/>
      <c r="GSZ759" s="48"/>
      <c r="GTA759" s="48"/>
      <c r="GTB759" s="48"/>
      <c r="GTC759" s="48"/>
      <c r="GTD759" s="48"/>
      <c r="GTE759" s="48"/>
      <c r="GTF759" s="48"/>
      <c r="GTG759" s="48"/>
      <c r="GTH759" s="48"/>
      <c r="GTI759" s="48"/>
      <c r="GTJ759" s="48"/>
      <c r="GTK759" s="48"/>
      <c r="GTL759" s="48"/>
      <c r="GTM759" s="48"/>
      <c r="GTN759" s="48"/>
      <c r="GTO759" s="48"/>
      <c r="GTP759" s="48"/>
      <c r="GTQ759" s="48"/>
      <c r="GTR759" s="48"/>
      <c r="GTS759" s="48"/>
      <c r="GTT759" s="48"/>
      <c r="GTU759" s="48"/>
      <c r="GTV759" s="48"/>
      <c r="GTW759" s="48"/>
      <c r="GTX759" s="48"/>
      <c r="GTY759" s="48"/>
      <c r="GTZ759" s="48"/>
      <c r="GUA759" s="48"/>
      <c r="GUB759" s="48"/>
      <c r="GUC759" s="48"/>
      <c r="GUD759" s="48"/>
      <c r="GUE759" s="48"/>
      <c r="GUF759" s="48"/>
      <c r="GUG759" s="48"/>
      <c r="GUH759" s="48"/>
      <c r="GUI759" s="48"/>
      <c r="GUJ759" s="48"/>
      <c r="GUK759" s="48"/>
      <c r="GUL759" s="48"/>
      <c r="GUM759" s="48"/>
      <c r="GUN759" s="48"/>
      <c r="GUO759" s="48"/>
      <c r="GUP759" s="48"/>
      <c r="GUQ759" s="48"/>
      <c r="GUR759" s="48"/>
      <c r="GUS759" s="48"/>
      <c r="GUT759" s="48"/>
      <c r="GUU759" s="48"/>
      <c r="GUV759" s="48"/>
      <c r="GUW759" s="48"/>
      <c r="GUX759" s="48"/>
      <c r="GUY759" s="48"/>
      <c r="GUZ759" s="48"/>
      <c r="GVA759" s="48"/>
      <c r="GVB759" s="48"/>
      <c r="GVC759" s="48"/>
      <c r="GVD759" s="48"/>
      <c r="GVE759" s="48"/>
      <c r="GVF759" s="48"/>
      <c r="GVG759" s="48"/>
      <c r="GVH759" s="48"/>
      <c r="GVI759" s="48"/>
      <c r="GVJ759" s="48"/>
      <c r="GVK759" s="48"/>
      <c r="GVL759" s="48"/>
      <c r="GVM759" s="48"/>
      <c r="GVN759" s="48"/>
      <c r="GVO759" s="48"/>
      <c r="GVP759" s="48"/>
      <c r="GVQ759" s="48"/>
      <c r="GVR759" s="48"/>
      <c r="GVS759" s="48"/>
      <c r="GVT759" s="48"/>
      <c r="GVU759" s="48"/>
      <c r="GVV759" s="48"/>
      <c r="GVW759" s="48"/>
      <c r="GVX759" s="48"/>
      <c r="GVY759" s="48"/>
      <c r="GVZ759" s="48"/>
      <c r="GWA759" s="48"/>
      <c r="GWB759" s="48"/>
      <c r="GWC759" s="48"/>
      <c r="GWD759" s="48"/>
      <c r="GWE759" s="48"/>
      <c r="GWF759" s="48"/>
      <c r="GWG759" s="48"/>
      <c r="GWH759" s="48"/>
      <c r="GWI759" s="48"/>
      <c r="GWJ759" s="48"/>
      <c r="GWK759" s="48"/>
      <c r="GWL759" s="48"/>
      <c r="GWM759" s="48"/>
      <c r="GWN759" s="48"/>
      <c r="GWO759" s="48"/>
      <c r="GWP759" s="48"/>
      <c r="GWQ759" s="48"/>
      <c r="GWR759" s="48"/>
      <c r="GWS759" s="48"/>
      <c r="GWT759" s="48"/>
      <c r="GWU759" s="48"/>
      <c r="GWV759" s="48"/>
      <c r="GWW759" s="48"/>
      <c r="GWX759" s="48"/>
      <c r="GWY759" s="48"/>
      <c r="GWZ759" s="48"/>
      <c r="GXA759" s="48"/>
      <c r="GXB759" s="48"/>
      <c r="GXC759" s="48"/>
      <c r="GXD759" s="48"/>
      <c r="GXE759" s="48"/>
      <c r="GXF759" s="48"/>
      <c r="GXG759" s="48"/>
      <c r="GXH759" s="48"/>
      <c r="GXI759" s="48"/>
      <c r="GXJ759" s="48"/>
      <c r="GXK759" s="48"/>
      <c r="GXL759" s="48"/>
      <c r="GXM759" s="48"/>
      <c r="GXN759" s="48"/>
      <c r="GXO759" s="48"/>
      <c r="GXP759" s="48"/>
      <c r="GXQ759" s="48"/>
      <c r="GXR759" s="48"/>
      <c r="GXS759" s="48"/>
      <c r="GXT759" s="48"/>
      <c r="GXU759" s="48"/>
      <c r="GXV759" s="48"/>
      <c r="GXW759" s="48"/>
      <c r="GXX759" s="48"/>
      <c r="GXY759" s="48"/>
      <c r="GXZ759" s="48"/>
      <c r="GYA759" s="48"/>
      <c r="GYB759" s="48"/>
      <c r="GYC759" s="48"/>
      <c r="GYD759" s="48"/>
      <c r="GYE759" s="48"/>
      <c r="GYF759" s="48"/>
      <c r="GYG759" s="48"/>
      <c r="GYH759" s="48"/>
      <c r="GYI759" s="48"/>
      <c r="GYJ759" s="48"/>
      <c r="GYK759" s="48"/>
      <c r="GYL759" s="48"/>
      <c r="GYM759" s="48"/>
      <c r="GYN759" s="48"/>
      <c r="GYO759" s="48"/>
      <c r="GYP759" s="48"/>
      <c r="GYQ759" s="48"/>
      <c r="GYR759" s="48"/>
      <c r="GYS759" s="48"/>
      <c r="GYT759" s="48"/>
      <c r="GYU759" s="48"/>
      <c r="GYV759" s="48"/>
      <c r="GYW759" s="48"/>
      <c r="GYX759" s="48"/>
      <c r="GYY759" s="48"/>
      <c r="GYZ759" s="48"/>
      <c r="GZA759" s="48"/>
      <c r="GZB759" s="48"/>
      <c r="GZC759" s="48"/>
      <c r="GZD759" s="48"/>
      <c r="GZE759" s="48"/>
      <c r="GZF759" s="48"/>
      <c r="GZG759" s="48"/>
      <c r="GZH759" s="48"/>
      <c r="GZI759" s="48"/>
      <c r="GZJ759" s="48"/>
      <c r="GZK759" s="48"/>
      <c r="GZL759" s="48"/>
      <c r="GZM759" s="48"/>
      <c r="GZN759" s="48"/>
      <c r="GZO759" s="48"/>
      <c r="GZP759" s="48"/>
      <c r="GZQ759" s="48"/>
      <c r="GZR759" s="48"/>
      <c r="GZS759" s="48"/>
      <c r="GZT759" s="48"/>
      <c r="GZU759" s="48"/>
      <c r="GZV759" s="48"/>
      <c r="GZW759" s="48"/>
      <c r="GZX759" s="48"/>
      <c r="GZY759" s="48"/>
      <c r="GZZ759" s="48"/>
      <c r="HAA759" s="48"/>
      <c r="HAB759" s="48"/>
      <c r="HAC759" s="48"/>
      <c r="HAD759" s="48"/>
      <c r="HAE759" s="48"/>
      <c r="HAF759" s="48"/>
      <c r="HAG759" s="48"/>
      <c r="HAH759" s="48"/>
      <c r="HAI759" s="48"/>
      <c r="HAJ759" s="48"/>
      <c r="HAK759" s="48"/>
      <c r="HAL759" s="48"/>
      <c r="HAM759" s="48"/>
      <c r="HAN759" s="48"/>
      <c r="HAO759" s="48"/>
      <c r="HAP759" s="48"/>
      <c r="HAQ759" s="48"/>
      <c r="HAR759" s="48"/>
      <c r="HAS759" s="48"/>
      <c r="HAT759" s="48"/>
      <c r="HAU759" s="48"/>
      <c r="HAV759" s="48"/>
      <c r="HAW759" s="48"/>
      <c r="HAX759" s="48"/>
      <c r="HAY759" s="48"/>
      <c r="HAZ759" s="48"/>
      <c r="HBA759" s="48"/>
      <c r="HBB759" s="48"/>
      <c r="HBC759" s="48"/>
      <c r="HBD759" s="48"/>
      <c r="HBE759" s="48"/>
      <c r="HBF759" s="48"/>
      <c r="HBG759" s="48"/>
      <c r="HBH759" s="48"/>
      <c r="HBI759" s="48"/>
      <c r="HBJ759" s="48"/>
      <c r="HBK759" s="48"/>
      <c r="HBL759" s="48"/>
      <c r="HBM759" s="48"/>
      <c r="HBN759" s="48"/>
      <c r="HBO759" s="48"/>
      <c r="HBP759" s="48"/>
      <c r="HBQ759" s="48"/>
      <c r="HBR759" s="48"/>
      <c r="HBS759" s="48"/>
      <c r="HBT759" s="48"/>
      <c r="HBU759" s="48"/>
      <c r="HBV759" s="48"/>
      <c r="HBW759" s="48"/>
      <c r="HBX759" s="48"/>
      <c r="HBY759" s="48"/>
      <c r="HBZ759" s="48"/>
      <c r="HCA759" s="48"/>
      <c r="HCB759" s="48"/>
      <c r="HCC759" s="48"/>
      <c r="HCD759" s="48"/>
      <c r="HCE759" s="48"/>
      <c r="HCF759" s="48"/>
      <c r="HCG759" s="48"/>
      <c r="HCH759" s="48"/>
      <c r="HCI759" s="48"/>
      <c r="HCJ759" s="48"/>
      <c r="HCK759" s="48"/>
      <c r="HCL759" s="48"/>
      <c r="HCM759" s="48"/>
      <c r="HCN759" s="48"/>
      <c r="HCO759" s="48"/>
      <c r="HCP759" s="48"/>
      <c r="HCQ759" s="48"/>
      <c r="HCR759" s="48"/>
      <c r="HCS759" s="48"/>
      <c r="HCT759" s="48"/>
      <c r="HCU759" s="48"/>
      <c r="HCV759" s="48"/>
      <c r="HCW759" s="48"/>
      <c r="HCX759" s="48"/>
      <c r="HCY759" s="48"/>
      <c r="HCZ759" s="48"/>
      <c r="HDA759" s="48"/>
      <c r="HDB759" s="48"/>
      <c r="HDC759" s="48"/>
      <c r="HDD759" s="48"/>
      <c r="HDE759" s="48"/>
      <c r="HDF759" s="48"/>
      <c r="HDG759" s="48"/>
      <c r="HDH759" s="48"/>
      <c r="HDI759" s="48"/>
      <c r="HDJ759" s="48"/>
      <c r="HDK759" s="48"/>
      <c r="HDL759" s="48"/>
      <c r="HDM759" s="48"/>
      <c r="HDN759" s="48"/>
      <c r="HDO759" s="48"/>
      <c r="HDP759" s="48"/>
      <c r="HDQ759" s="48"/>
      <c r="HDR759" s="48"/>
      <c r="HDS759" s="48"/>
      <c r="HDT759" s="48"/>
      <c r="HDU759" s="48"/>
      <c r="HDV759" s="48"/>
      <c r="HDW759" s="48"/>
      <c r="HDX759" s="48"/>
      <c r="HDY759" s="48"/>
      <c r="HDZ759" s="48"/>
      <c r="HEA759" s="48"/>
      <c r="HEB759" s="48"/>
      <c r="HEC759" s="48"/>
      <c r="HED759" s="48"/>
      <c r="HEE759" s="48"/>
      <c r="HEF759" s="48"/>
      <c r="HEG759" s="48"/>
      <c r="HEH759" s="48"/>
      <c r="HEI759" s="48"/>
      <c r="HEJ759" s="48"/>
      <c r="HEK759" s="48"/>
      <c r="HEL759" s="48"/>
      <c r="HEM759" s="48"/>
      <c r="HEN759" s="48"/>
      <c r="HEO759" s="48"/>
      <c r="HEP759" s="48"/>
      <c r="HEQ759" s="48"/>
      <c r="HER759" s="48"/>
      <c r="HES759" s="48"/>
      <c r="HET759" s="48"/>
      <c r="HEU759" s="48"/>
      <c r="HEV759" s="48"/>
      <c r="HEW759" s="48"/>
      <c r="HEX759" s="48"/>
      <c r="HEY759" s="48"/>
      <c r="HEZ759" s="48"/>
      <c r="HFA759" s="48"/>
      <c r="HFB759" s="48"/>
      <c r="HFC759" s="48"/>
      <c r="HFD759" s="48"/>
      <c r="HFE759" s="48"/>
      <c r="HFF759" s="48"/>
      <c r="HFG759" s="48"/>
      <c r="HFH759" s="48"/>
      <c r="HFI759" s="48"/>
      <c r="HFJ759" s="48"/>
      <c r="HFK759" s="48"/>
      <c r="HFL759" s="48"/>
      <c r="HFM759" s="48"/>
      <c r="HFN759" s="48"/>
      <c r="HFO759" s="48"/>
      <c r="HFP759" s="48"/>
      <c r="HFQ759" s="48"/>
      <c r="HFR759" s="48"/>
      <c r="HFS759" s="48"/>
      <c r="HFT759" s="48"/>
      <c r="HFU759" s="48"/>
      <c r="HFV759" s="48"/>
      <c r="HFW759" s="48"/>
      <c r="HFX759" s="48"/>
      <c r="HFY759" s="48"/>
      <c r="HFZ759" s="48"/>
      <c r="HGA759" s="48"/>
      <c r="HGB759" s="48"/>
      <c r="HGC759" s="48"/>
      <c r="HGD759" s="48"/>
      <c r="HGE759" s="48"/>
      <c r="HGF759" s="48"/>
      <c r="HGG759" s="48"/>
      <c r="HGH759" s="48"/>
      <c r="HGI759" s="48"/>
      <c r="HGJ759" s="48"/>
      <c r="HGK759" s="48"/>
      <c r="HGL759" s="48"/>
      <c r="HGM759" s="48"/>
      <c r="HGN759" s="48"/>
      <c r="HGO759" s="48"/>
      <c r="HGP759" s="48"/>
      <c r="HGQ759" s="48"/>
      <c r="HGR759" s="48"/>
      <c r="HGS759" s="48"/>
      <c r="HGT759" s="48"/>
      <c r="HGU759" s="48"/>
      <c r="HGV759" s="48"/>
      <c r="HGW759" s="48"/>
      <c r="HGX759" s="48"/>
      <c r="HGY759" s="48"/>
      <c r="HGZ759" s="48"/>
      <c r="HHA759" s="48"/>
      <c r="HHB759" s="48"/>
      <c r="HHC759" s="48"/>
      <c r="HHD759" s="48"/>
      <c r="HHE759" s="48"/>
      <c r="HHF759" s="48"/>
      <c r="HHG759" s="48"/>
      <c r="HHH759" s="48"/>
      <c r="HHI759" s="48"/>
      <c r="HHJ759" s="48"/>
      <c r="HHK759" s="48"/>
      <c r="HHL759" s="48"/>
      <c r="HHM759" s="48"/>
      <c r="HHN759" s="48"/>
      <c r="HHO759" s="48"/>
      <c r="HHP759" s="48"/>
      <c r="HHQ759" s="48"/>
      <c r="HHR759" s="48"/>
      <c r="HHS759" s="48"/>
      <c r="HHT759" s="48"/>
      <c r="HHU759" s="48"/>
      <c r="HHV759" s="48"/>
      <c r="HHW759" s="48"/>
      <c r="HHX759" s="48"/>
      <c r="HHY759" s="48"/>
      <c r="HHZ759" s="48"/>
      <c r="HIA759" s="48"/>
      <c r="HIB759" s="48"/>
      <c r="HIC759" s="48"/>
      <c r="HID759" s="48"/>
      <c r="HIE759" s="48"/>
      <c r="HIF759" s="48"/>
      <c r="HIG759" s="48"/>
      <c r="HIH759" s="48"/>
      <c r="HII759" s="48"/>
      <c r="HIJ759" s="48"/>
      <c r="HIK759" s="48"/>
      <c r="HIL759" s="48"/>
      <c r="HIM759" s="48"/>
      <c r="HIN759" s="48"/>
      <c r="HIO759" s="48"/>
      <c r="HIP759" s="48"/>
      <c r="HIQ759" s="48"/>
      <c r="HIR759" s="48"/>
      <c r="HIS759" s="48"/>
      <c r="HIT759" s="48"/>
      <c r="HIU759" s="48"/>
      <c r="HIV759" s="48"/>
      <c r="HIW759" s="48"/>
      <c r="HIX759" s="48"/>
      <c r="HIY759" s="48"/>
      <c r="HIZ759" s="48"/>
      <c r="HJA759" s="48"/>
      <c r="HJB759" s="48"/>
      <c r="HJC759" s="48"/>
      <c r="HJD759" s="48"/>
      <c r="HJE759" s="48"/>
      <c r="HJF759" s="48"/>
      <c r="HJG759" s="48"/>
      <c r="HJH759" s="48"/>
      <c r="HJI759" s="48"/>
      <c r="HJJ759" s="48"/>
      <c r="HJK759" s="48"/>
      <c r="HJL759" s="48"/>
      <c r="HJM759" s="48"/>
      <c r="HJN759" s="48"/>
      <c r="HJO759" s="48"/>
      <c r="HJP759" s="48"/>
      <c r="HJQ759" s="48"/>
      <c r="HJR759" s="48"/>
      <c r="HJS759" s="48"/>
      <c r="HJT759" s="48"/>
      <c r="HJU759" s="48"/>
      <c r="HJV759" s="48"/>
      <c r="HJW759" s="48"/>
      <c r="HJX759" s="48"/>
      <c r="HJY759" s="48"/>
      <c r="HJZ759" s="48"/>
      <c r="HKA759" s="48"/>
      <c r="HKB759" s="48"/>
      <c r="HKC759" s="48"/>
      <c r="HKD759" s="48"/>
      <c r="HKE759" s="48"/>
      <c r="HKF759" s="48"/>
      <c r="HKG759" s="48"/>
      <c r="HKH759" s="48"/>
      <c r="HKI759" s="48"/>
      <c r="HKJ759" s="48"/>
      <c r="HKK759" s="48"/>
      <c r="HKL759" s="48"/>
      <c r="HKM759" s="48"/>
      <c r="HKN759" s="48"/>
      <c r="HKO759" s="48"/>
      <c r="HKP759" s="48"/>
      <c r="HKQ759" s="48"/>
      <c r="HKR759" s="48"/>
      <c r="HKS759" s="48"/>
      <c r="HKT759" s="48"/>
      <c r="HKU759" s="48"/>
      <c r="HKV759" s="48"/>
      <c r="HKW759" s="48"/>
      <c r="HKX759" s="48"/>
      <c r="HKY759" s="48"/>
      <c r="HKZ759" s="48"/>
      <c r="HLA759" s="48"/>
      <c r="HLB759" s="48"/>
      <c r="HLC759" s="48"/>
      <c r="HLD759" s="48"/>
      <c r="HLE759" s="48"/>
      <c r="HLF759" s="48"/>
      <c r="HLG759" s="48"/>
      <c r="HLH759" s="48"/>
      <c r="HLI759" s="48"/>
      <c r="HLJ759" s="48"/>
      <c r="HLK759" s="48"/>
      <c r="HLL759" s="48"/>
      <c r="HLM759" s="48"/>
      <c r="HLN759" s="48"/>
      <c r="HLO759" s="48"/>
      <c r="HLP759" s="48"/>
      <c r="HLQ759" s="48"/>
      <c r="HLR759" s="48"/>
      <c r="HLS759" s="48"/>
      <c r="HLT759" s="48"/>
      <c r="HLU759" s="48"/>
      <c r="HLV759" s="48"/>
      <c r="HLW759" s="48"/>
      <c r="HLX759" s="48"/>
      <c r="HLY759" s="48"/>
      <c r="HLZ759" s="48"/>
      <c r="HMA759" s="48"/>
      <c r="HMB759" s="48"/>
      <c r="HMC759" s="48"/>
      <c r="HMD759" s="48"/>
      <c r="HME759" s="48"/>
      <c r="HMF759" s="48"/>
      <c r="HMG759" s="48"/>
      <c r="HMH759" s="48"/>
      <c r="HMI759" s="48"/>
      <c r="HMJ759" s="48"/>
      <c r="HMK759" s="48"/>
      <c r="HML759" s="48"/>
      <c r="HMM759" s="48"/>
      <c r="HMN759" s="48"/>
      <c r="HMO759" s="48"/>
      <c r="HMP759" s="48"/>
      <c r="HMQ759" s="48"/>
      <c r="HMR759" s="48"/>
      <c r="HMS759" s="48"/>
      <c r="HMT759" s="48"/>
      <c r="HMU759" s="48"/>
      <c r="HMV759" s="48"/>
      <c r="HMW759" s="48"/>
      <c r="HMX759" s="48"/>
      <c r="HMY759" s="48"/>
      <c r="HMZ759" s="48"/>
      <c r="HNA759" s="48"/>
      <c r="HNB759" s="48"/>
      <c r="HNC759" s="48"/>
      <c r="HND759" s="48"/>
      <c r="HNE759" s="48"/>
      <c r="HNF759" s="48"/>
      <c r="HNG759" s="48"/>
      <c r="HNH759" s="48"/>
      <c r="HNI759" s="48"/>
      <c r="HNJ759" s="48"/>
      <c r="HNK759" s="48"/>
      <c r="HNL759" s="48"/>
      <c r="HNM759" s="48"/>
      <c r="HNN759" s="48"/>
      <c r="HNO759" s="48"/>
      <c r="HNP759" s="48"/>
      <c r="HNQ759" s="48"/>
      <c r="HNR759" s="48"/>
      <c r="HNS759" s="48"/>
      <c r="HNT759" s="48"/>
      <c r="HNU759" s="48"/>
      <c r="HNV759" s="48"/>
      <c r="HNW759" s="48"/>
      <c r="HNX759" s="48"/>
      <c r="HNY759" s="48"/>
      <c r="HNZ759" s="48"/>
      <c r="HOA759" s="48"/>
      <c r="HOB759" s="48"/>
      <c r="HOC759" s="48"/>
      <c r="HOD759" s="48"/>
      <c r="HOE759" s="48"/>
      <c r="HOF759" s="48"/>
      <c r="HOG759" s="48"/>
      <c r="HOH759" s="48"/>
      <c r="HOI759" s="48"/>
      <c r="HOJ759" s="48"/>
      <c r="HOK759" s="48"/>
      <c r="HOL759" s="48"/>
      <c r="HOM759" s="48"/>
      <c r="HON759" s="48"/>
      <c r="HOO759" s="48"/>
      <c r="HOP759" s="48"/>
      <c r="HOQ759" s="48"/>
      <c r="HOR759" s="48"/>
      <c r="HOS759" s="48"/>
      <c r="HOT759" s="48"/>
      <c r="HOU759" s="48"/>
      <c r="HOV759" s="48"/>
      <c r="HOW759" s="48"/>
      <c r="HOX759" s="48"/>
      <c r="HOY759" s="48"/>
      <c r="HOZ759" s="48"/>
      <c r="HPA759" s="48"/>
      <c r="HPB759" s="48"/>
      <c r="HPC759" s="48"/>
      <c r="HPD759" s="48"/>
      <c r="HPE759" s="48"/>
      <c r="HPF759" s="48"/>
      <c r="HPG759" s="48"/>
      <c r="HPH759" s="48"/>
      <c r="HPI759" s="48"/>
      <c r="HPJ759" s="48"/>
      <c r="HPK759" s="48"/>
      <c r="HPL759" s="48"/>
      <c r="HPM759" s="48"/>
      <c r="HPN759" s="48"/>
      <c r="HPO759" s="48"/>
      <c r="HPP759" s="48"/>
      <c r="HPQ759" s="48"/>
      <c r="HPR759" s="48"/>
      <c r="HPS759" s="48"/>
      <c r="HPT759" s="48"/>
      <c r="HPU759" s="48"/>
      <c r="HPV759" s="48"/>
      <c r="HPW759" s="48"/>
      <c r="HPX759" s="48"/>
      <c r="HPY759" s="48"/>
      <c r="HPZ759" s="48"/>
      <c r="HQA759" s="48"/>
      <c r="HQB759" s="48"/>
      <c r="HQC759" s="48"/>
      <c r="HQD759" s="48"/>
      <c r="HQE759" s="48"/>
      <c r="HQF759" s="48"/>
      <c r="HQG759" s="48"/>
      <c r="HQH759" s="48"/>
      <c r="HQI759" s="48"/>
      <c r="HQJ759" s="48"/>
      <c r="HQK759" s="48"/>
      <c r="HQL759" s="48"/>
      <c r="HQM759" s="48"/>
      <c r="HQN759" s="48"/>
      <c r="HQO759" s="48"/>
      <c r="HQP759" s="48"/>
      <c r="HQQ759" s="48"/>
      <c r="HQR759" s="48"/>
      <c r="HQS759" s="48"/>
      <c r="HQT759" s="48"/>
      <c r="HQU759" s="48"/>
      <c r="HQV759" s="48"/>
      <c r="HQW759" s="48"/>
      <c r="HQX759" s="48"/>
      <c r="HQY759" s="48"/>
      <c r="HQZ759" s="48"/>
      <c r="HRA759" s="48"/>
      <c r="HRB759" s="48"/>
      <c r="HRC759" s="48"/>
      <c r="HRD759" s="48"/>
      <c r="HRE759" s="48"/>
      <c r="HRF759" s="48"/>
      <c r="HRG759" s="48"/>
      <c r="HRH759" s="48"/>
      <c r="HRI759" s="48"/>
      <c r="HRJ759" s="48"/>
      <c r="HRK759" s="48"/>
      <c r="HRL759" s="48"/>
      <c r="HRM759" s="48"/>
      <c r="HRN759" s="48"/>
      <c r="HRO759" s="48"/>
      <c r="HRP759" s="48"/>
      <c r="HRQ759" s="48"/>
      <c r="HRR759" s="48"/>
      <c r="HRS759" s="48"/>
      <c r="HRT759" s="48"/>
      <c r="HRU759" s="48"/>
      <c r="HRV759" s="48"/>
      <c r="HRW759" s="48"/>
      <c r="HRX759" s="48"/>
      <c r="HRY759" s="48"/>
      <c r="HRZ759" s="48"/>
      <c r="HSA759" s="48"/>
      <c r="HSB759" s="48"/>
      <c r="HSC759" s="48"/>
      <c r="HSD759" s="48"/>
      <c r="HSE759" s="48"/>
      <c r="HSF759" s="48"/>
      <c r="HSG759" s="48"/>
      <c r="HSH759" s="48"/>
      <c r="HSI759" s="48"/>
      <c r="HSJ759" s="48"/>
      <c r="HSK759" s="48"/>
      <c r="HSL759" s="48"/>
      <c r="HSM759" s="48"/>
      <c r="HSN759" s="48"/>
      <c r="HSO759" s="48"/>
      <c r="HSP759" s="48"/>
      <c r="HSQ759" s="48"/>
      <c r="HSR759" s="48"/>
      <c r="HSS759" s="48"/>
      <c r="HST759" s="48"/>
      <c r="HSU759" s="48"/>
      <c r="HSV759" s="48"/>
      <c r="HSW759" s="48"/>
      <c r="HSX759" s="48"/>
      <c r="HSY759" s="48"/>
      <c r="HSZ759" s="48"/>
      <c r="HTA759" s="48"/>
      <c r="HTB759" s="48"/>
      <c r="HTC759" s="48"/>
      <c r="HTD759" s="48"/>
      <c r="HTE759" s="48"/>
      <c r="HTF759" s="48"/>
      <c r="HTG759" s="48"/>
      <c r="HTH759" s="48"/>
      <c r="HTI759" s="48"/>
      <c r="HTJ759" s="48"/>
      <c r="HTK759" s="48"/>
      <c r="HTL759" s="48"/>
      <c r="HTM759" s="48"/>
      <c r="HTN759" s="48"/>
      <c r="HTO759" s="48"/>
      <c r="HTP759" s="48"/>
      <c r="HTQ759" s="48"/>
      <c r="HTR759" s="48"/>
      <c r="HTS759" s="48"/>
      <c r="HTT759" s="48"/>
      <c r="HTU759" s="48"/>
      <c r="HTV759" s="48"/>
      <c r="HTW759" s="48"/>
      <c r="HTX759" s="48"/>
      <c r="HTY759" s="48"/>
      <c r="HTZ759" s="48"/>
      <c r="HUA759" s="48"/>
      <c r="HUB759" s="48"/>
      <c r="HUC759" s="48"/>
      <c r="HUD759" s="48"/>
      <c r="HUE759" s="48"/>
      <c r="HUF759" s="48"/>
      <c r="HUG759" s="48"/>
      <c r="HUH759" s="48"/>
      <c r="HUI759" s="48"/>
      <c r="HUJ759" s="48"/>
      <c r="HUK759" s="48"/>
      <c r="HUL759" s="48"/>
      <c r="HUM759" s="48"/>
      <c r="HUN759" s="48"/>
      <c r="HUO759" s="48"/>
      <c r="HUP759" s="48"/>
      <c r="HUQ759" s="48"/>
      <c r="HUR759" s="48"/>
      <c r="HUS759" s="48"/>
      <c r="HUT759" s="48"/>
      <c r="HUU759" s="48"/>
      <c r="HUV759" s="48"/>
      <c r="HUW759" s="48"/>
      <c r="HUX759" s="48"/>
      <c r="HUY759" s="48"/>
      <c r="HUZ759" s="48"/>
      <c r="HVA759" s="48"/>
      <c r="HVB759" s="48"/>
      <c r="HVC759" s="48"/>
      <c r="HVD759" s="48"/>
      <c r="HVE759" s="48"/>
      <c r="HVF759" s="48"/>
      <c r="HVG759" s="48"/>
      <c r="HVH759" s="48"/>
      <c r="HVI759" s="48"/>
      <c r="HVJ759" s="48"/>
      <c r="HVK759" s="48"/>
      <c r="HVL759" s="48"/>
      <c r="HVM759" s="48"/>
      <c r="HVN759" s="48"/>
      <c r="HVO759" s="48"/>
      <c r="HVP759" s="48"/>
      <c r="HVQ759" s="48"/>
      <c r="HVR759" s="48"/>
      <c r="HVS759" s="48"/>
      <c r="HVT759" s="48"/>
      <c r="HVU759" s="48"/>
      <c r="HVV759" s="48"/>
      <c r="HVW759" s="48"/>
      <c r="HVX759" s="48"/>
      <c r="HVY759" s="48"/>
      <c r="HVZ759" s="48"/>
      <c r="HWA759" s="48"/>
      <c r="HWB759" s="48"/>
      <c r="HWC759" s="48"/>
      <c r="HWD759" s="48"/>
      <c r="HWE759" s="48"/>
      <c r="HWF759" s="48"/>
      <c r="HWG759" s="48"/>
      <c r="HWH759" s="48"/>
      <c r="HWI759" s="48"/>
      <c r="HWJ759" s="48"/>
      <c r="HWK759" s="48"/>
      <c r="HWL759" s="48"/>
      <c r="HWM759" s="48"/>
      <c r="HWN759" s="48"/>
      <c r="HWO759" s="48"/>
      <c r="HWP759" s="48"/>
      <c r="HWQ759" s="48"/>
      <c r="HWR759" s="48"/>
      <c r="HWS759" s="48"/>
      <c r="HWT759" s="48"/>
      <c r="HWU759" s="48"/>
      <c r="HWV759" s="48"/>
      <c r="HWW759" s="48"/>
      <c r="HWX759" s="48"/>
      <c r="HWY759" s="48"/>
      <c r="HWZ759" s="48"/>
      <c r="HXA759" s="48"/>
      <c r="HXB759" s="48"/>
      <c r="HXC759" s="48"/>
      <c r="HXD759" s="48"/>
      <c r="HXE759" s="48"/>
      <c r="HXF759" s="48"/>
      <c r="HXG759" s="48"/>
      <c r="HXH759" s="48"/>
      <c r="HXI759" s="48"/>
      <c r="HXJ759" s="48"/>
      <c r="HXK759" s="48"/>
      <c r="HXL759" s="48"/>
      <c r="HXM759" s="48"/>
      <c r="HXN759" s="48"/>
      <c r="HXO759" s="48"/>
      <c r="HXP759" s="48"/>
      <c r="HXQ759" s="48"/>
      <c r="HXR759" s="48"/>
      <c r="HXS759" s="48"/>
      <c r="HXT759" s="48"/>
      <c r="HXU759" s="48"/>
      <c r="HXV759" s="48"/>
      <c r="HXW759" s="48"/>
      <c r="HXX759" s="48"/>
      <c r="HXY759" s="48"/>
      <c r="HXZ759" s="48"/>
      <c r="HYA759" s="48"/>
      <c r="HYB759" s="48"/>
      <c r="HYC759" s="48"/>
      <c r="HYD759" s="48"/>
      <c r="HYE759" s="48"/>
      <c r="HYF759" s="48"/>
      <c r="HYG759" s="48"/>
      <c r="HYH759" s="48"/>
      <c r="HYI759" s="48"/>
      <c r="HYJ759" s="48"/>
      <c r="HYK759" s="48"/>
      <c r="HYL759" s="48"/>
      <c r="HYM759" s="48"/>
      <c r="HYN759" s="48"/>
      <c r="HYO759" s="48"/>
      <c r="HYP759" s="48"/>
      <c r="HYQ759" s="48"/>
      <c r="HYR759" s="48"/>
      <c r="HYS759" s="48"/>
      <c r="HYT759" s="48"/>
      <c r="HYU759" s="48"/>
      <c r="HYV759" s="48"/>
      <c r="HYW759" s="48"/>
      <c r="HYX759" s="48"/>
      <c r="HYY759" s="48"/>
      <c r="HYZ759" s="48"/>
      <c r="HZA759" s="48"/>
      <c r="HZB759" s="48"/>
      <c r="HZC759" s="48"/>
      <c r="HZD759" s="48"/>
      <c r="HZE759" s="48"/>
      <c r="HZF759" s="48"/>
      <c r="HZG759" s="48"/>
      <c r="HZH759" s="48"/>
      <c r="HZI759" s="48"/>
      <c r="HZJ759" s="48"/>
      <c r="HZK759" s="48"/>
      <c r="HZL759" s="48"/>
      <c r="HZM759" s="48"/>
      <c r="HZN759" s="48"/>
      <c r="HZO759" s="48"/>
      <c r="HZP759" s="48"/>
      <c r="HZQ759" s="48"/>
      <c r="HZR759" s="48"/>
      <c r="HZS759" s="48"/>
      <c r="HZT759" s="48"/>
      <c r="HZU759" s="48"/>
      <c r="HZV759" s="48"/>
      <c r="HZW759" s="48"/>
      <c r="HZX759" s="48"/>
      <c r="HZY759" s="48"/>
      <c r="HZZ759" s="48"/>
      <c r="IAA759" s="48"/>
      <c r="IAB759" s="48"/>
      <c r="IAC759" s="48"/>
      <c r="IAD759" s="48"/>
      <c r="IAE759" s="48"/>
      <c r="IAF759" s="48"/>
      <c r="IAG759" s="48"/>
      <c r="IAH759" s="48"/>
      <c r="IAI759" s="48"/>
      <c r="IAJ759" s="48"/>
      <c r="IAK759" s="48"/>
      <c r="IAL759" s="48"/>
      <c r="IAM759" s="48"/>
      <c r="IAN759" s="48"/>
      <c r="IAO759" s="48"/>
      <c r="IAP759" s="48"/>
      <c r="IAQ759" s="48"/>
      <c r="IAR759" s="48"/>
      <c r="IAS759" s="48"/>
      <c r="IAT759" s="48"/>
      <c r="IAU759" s="48"/>
      <c r="IAV759" s="48"/>
      <c r="IAW759" s="48"/>
      <c r="IAX759" s="48"/>
      <c r="IAY759" s="48"/>
      <c r="IAZ759" s="48"/>
      <c r="IBA759" s="48"/>
      <c r="IBB759" s="48"/>
      <c r="IBC759" s="48"/>
      <c r="IBD759" s="48"/>
      <c r="IBE759" s="48"/>
      <c r="IBF759" s="48"/>
      <c r="IBG759" s="48"/>
      <c r="IBH759" s="48"/>
      <c r="IBI759" s="48"/>
      <c r="IBJ759" s="48"/>
      <c r="IBK759" s="48"/>
      <c r="IBL759" s="48"/>
      <c r="IBM759" s="48"/>
      <c r="IBN759" s="48"/>
      <c r="IBO759" s="48"/>
      <c r="IBP759" s="48"/>
      <c r="IBQ759" s="48"/>
      <c r="IBR759" s="48"/>
      <c r="IBS759" s="48"/>
      <c r="IBT759" s="48"/>
      <c r="IBU759" s="48"/>
      <c r="IBV759" s="48"/>
      <c r="IBW759" s="48"/>
      <c r="IBX759" s="48"/>
      <c r="IBY759" s="48"/>
      <c r="IBZ759" s="48"/>
      <c r="ICA759" s="48"/>
      <c r="ICB759" s="48"/>
      <c r="ICC759" s="48"/>
      <c r="ICD759" s="48"/>
      <c r="ICE759" s="48"/>
      <c r="ICF759" s="48"/>
      <c r="ICG759" s="48"/>
      <c r="ICH759" s="48"/>
      <c r="ICI759" s="48"/>
      <c r="ICJ759" s="48"/>
      <c r="ICK759" s="48"/>
      <c r="ICL759" s="48"/>
      <c r="ICM759" s="48"/>
      <c r="ICN759" s="48"/>
      <c r="ICO759" s="48"/>
      <c r="ICP759" s="48"/>
      <c r="ICQ759" s="48"/>
      <c r="ICR759" s="48"/>
      <c r="ICS759" s="48"/>
      <c r="ICT759" s="48"/>
      <c r="ICU759" s="48"/>
      <c r="ICV759" s="48"/>
      <c r="ICW759" s="48"/>
      <c r="ICX759" s="48"/>
      <c r="ICY759" s="48"/>
      <c r="ICZ759" s="48"/>
      <c r="IDA759" s="48"/>
      <c r="IDB759" s="48"/>
      <c r="IDC759" s="48"/>
      <c r="IDD759" s="48"/>
      <c r="IDE759" s="48"/>
      <c r="IDF759" s="48"/>
      <c r="IDG759" s="48"/>
      <c r="IDH759" s="48"/>
      <c r="IDI759" s="48"/>
      <c r="IDJ759" s="48"/>
      <c r="IDK759" s="48"/>
      <c r="IDL759" s="48"/>
      <c r="IDM759" s="48"/>
      <c r="IDN759" s="48"/>
      <c r="IDO759" s="48"/>
      <c r="IDP759" s="48"/>
      <c r="IDQ759" s="48"/>
      <c r="IDR759" s="48"/>
      <c r="IDS759" s="48"/>
      <c r="IDT759" s="48"/>
      <c r="IDU759" s="48"/>
      <c r="IDV759" s="48"/>
      <c r="IDW759" s="48"/>
      <c r="IDX759" s="48"/>
      <c r="IDY759" s="48"/>
      <c r="IDZ759" s="48"/>
      <c r="IEA759" s="48"/>
      <c r="IEB759" s="48"/>
      <c r="IEC759" s="48"/>
      <c r="IED759" s="48"/>
      <c r="IEE759" s="48"/>
      <c r="IEF759" s="48"/>
      <c r="IEG759" s="48"/>
      <c r="IEH759" s="48"/>
      <c r="IEI759" s="48"/>
      <c r="IEJ759" s="48"/>
      <c r="IEK759" s="48"/>
      <c r="IEL759" s="48"/>
      <c r="IEM759" s="48"/>
      <c r="IEN759" s="48"/>
      <c r="IEO759" s="48"/>
      <c r="IEP759" s="48"/>
      <c r="IEQ759" s="48"/>
      <c r="IER759" s="48"/>
      <c r="IES759" s="48"/>
      <c r="IET759" s="48"/>
      <c r="IEU759" s="48"/>
      <c r="IEV759" s="48"/>
      <c r="IEW759" s="48"/>
      <c r="IEX759" s="48"/>
      <c r="IEY759" s="48"/>
      <c r="IEZ759" s="48"/>
      <c r="IFA759" s="48"/>
      <c r="IFB759" s="48"/>
      <c r="IFC759" s="48"/>
      <c r="IFD759" s="48"/>
      <c r="IFE759" s="48"/>
      <c r="IFF759" s="48"/>
      <c r="IFG759" s="48"/>
      <c r="IFH759" s="48"/>
      <c r="IFI759" s="48"/>
      <c r="IFJ759" s="48"/>
      <c r="IFK759" s="48"/>
      <c r="IFL759" s="48"/>
      <c r="IFM759" s="48"/>
      <c r="IFN759" s="48"/>
      <c r="IFO759" s="48"/>
      <c r="IFP759" s="48"/>
      <c r="IFQ759" s="48"/>
      <c r="IFR759" s="48"/>
      <c r="IFS759" s="48"/>
      <c r="IFT759" s="48"/>
      <c r="IFU759" s="48"/>
      <c r="IFV759" s="48"/>
      <c r="IFW759" s="48"/>
      <c r="IFX759" s="48"/>
      <c r="IFY759" s="48"/>
      <c r="IFZ759" s="48"/>
      <c r="IGA759" s="48"/>
      <c r="IGB759" s="48"/>
      <c r="IGC759" s="48"/>
      <c r="IGD759" s="48"/>
      <c r="IGE759" s="48"/>
      <c r="IGF759" s="48"/>
      <c r="IGG759" s="48"/>
      <c r="IGH759" s="48"/>
      <c r="IGI759" s="48"/>
      <c r="IGJ759" s="48"/>
      <c r="IGK759" s="48"/>
      <c r="IGL759" s="48"/>
      <c r="IGM759" s="48"/>
      <c r="IGN759" s="48"/>
      <c r="IGO759" s="48"/>
      <c r="IGP759" s="48"/>
      <c r="IGQ759" s="48"/>
      <c r="IGR759" s="48"/>
      <c r="IGS759" s="48"/>
      <c r="IGT759" s="48"/>
      <c r="IGU759" s="48"/>
      <c r="IGV759" s="48"/>
      <c r="IGW759" s="48"/>
      <c r="IGX759" s="48"/>
      <c r="IGY759" s="48"/>
      <c r="IGZ759" s="48"/>
      <c r="IHA759" s="48"/>
      <c r="IHB759" s="48"/>
      <c r="IHC759" s="48"/>
      <c r="IHD759" s="48"/>
      <c r="IHE759" s="48"/>
      <c r="IHF759" s="48"/>
      <c r="IHG759" s="48"/>
      <c r="IHH759" s="48"/>
      <c r="IHI759" s="48"/>
      <c r="IHJ759" s="48"/>
      <c r="IHK759" s="48"/>
      <c r="IHL759" s="48"/>
      <c r="IHM759" s="48"/>
      <c r="IHN759" s="48"/>
      <c r="IHO759" s="48"/>
      <c r="IHP759" s="48"/>
      <c r="IHQ759" s="48"/>
      <c r="IHR759" s="48"/>
      <c r="IHS759" s="48"/>
      <c r="IHT759" s="48"/>
      <c r="IHU759" s="48"/>
      <c r="IHV759" s="48"/>
      <c r="IHW759" s="48"/>
      <c r="IHX759" s="48"/>
      <c r="IHY759" s="48"/>
      <c r="IHZ759" s="48"/>
      <c r="IIA759" s="48"/>
      <c r="IIB759" s="48"/>
      <c r="IIC759" s="48"/>
      <c r="IID759" s="48"/>
      <c r="IIE759" s="48"/>
      <c r="IIF759" s="48"/>
      <c r="IIG759" s="48"/>
      <c r="IIH759" s="48"/>
      <c r="III759" s="48"/>
      <c r="IIJ759" s="48"/>
      <c r="IIK759" s="48"/>
      <c r="IIL759" s="48"/>
      <c r="IIM759" s="48"/>
      <c r="IIN759" s="48"/>
      <c r="IIO759" s="48"/>
      <c r="IIP759" s="48"/>
      <c r="IIQ759" s="48"/>
      <c r="IIR759" s="48"/>
      <c r="IIS759" s="48"/>
      <c r="IIT759" s="48"/>
      <c r="IIU759" s="48"/>
      <c r="IIV759" s="48"/>
      <c r="IIW759" s="48"/>
      <c r="IIX759" s="48"/>
      <c r="IIY759" s="48"/>
      <c r="IIZ759" s="48"/>
      <c r="IJA759" s="48"/>
      <c r="IJB759" s="48"/>
      <c r="IJC759" s="48"/>
      <c r="IJD759" s="48"/>
      <c r="IJE759" s="48"/>
      <c r="IJF759" s="48"/>
      <c r="IJG759" s="48"/>
      <c r="IJH759" s="48"/>
      <c r="IJI759" s="48"/>
      <c r="IJJ759" s="48"/>
      <c r="IJK759" s="48"/>
      <c r="IJL759" s="48"/>
      <c r="IJM759" s="48"/>
      <c r="IJN759" s="48"/>
      <c r="IJO759" s="48"/>
      <c r="IJP759" s="48"/>
      <c r="IJQ759" s="48"/>
      <c r="IJR759" s="48"/>
      <c r="IJS759" s="48"/>
      <c r="IJT759" s="48"/>
      <c r="IJU759" s="48"/>
      <c r="IJV759" s="48"/>
      <c r="IJW759" s="48"/>
      <c r="IJX759" s="48"/>
      <c r="IJY759" s="48"/>
      <c r="IJZ759" s="48"/>
      <c r="IKA759" s="48"/>
      <c r="IKB759" s="48"/>
      <c r="IKC759" s="48"/>
      <c r="IKD759" s="48"/>
      <c r="IKE759" s="48"/>
      <c r="IKF759" s="48"/>
      <c r="IKG759" s="48"/>
      <c r="IKH759" s="48"/>
      <c r="IKI759" s="48"/>
      <c r="IKJ759" s="48"/>
      <c r="IKK759" s="48"/>
      <c r="IKL759" s="48"/>
      <c r="IKM759" s="48"/>
      <c r="IKN759" s="48"/>
      <c r="IKO759" s="48"/>
      <c r="IKP759" s="48"/>
      <c r="IKQ759" s="48"/>
      <c r="IKR759" s="48"/>
      <c r="IKS759" s="48"/>
      <c r="IKT759" s="48"/>
      <c r="IKU759" s="48"/>
      <c r="IKV759" s="48"/>
      <c r="IKW759" s="48"/>
      <c r="IKX759" s="48"/>
      <c r="IKY759" s="48"/>
      <c r="IKZ759" s="48"/>
      <c r="ILA759" s="48"/>
      <c r="ILB759" s="48"/>
      <c r="ILC759" s="48"/>
      <c r="ILD759" s="48"/>
      <c r="ILE759" s="48"/>
      <c r="ILF759" s="48"/>
      <c r="ILG759" s="48"/>
      <c r="ILH759" s="48"/>
      <c r="ILI759" s="48"/>
      <c r="ILJ759" s="48"/>
      <c r="ILK759" s="48"/>
      <c r="ILL759" s="48"/>
      <c r="ILM759" s="48"/>
      <c r="ILN759" s="48"/>
      <c r="ILO759" s="48"/>
      <c r="ILP759" s="48"/>
      <c r="ILQ759" s="48"/>
      <c r="ILR759" s="48"/>
      <c r="ILS759" s="48"/>
      <c r="ILT759" s="48"/>
      <c r="ILU759" s="48"/>
      <c r="ILV759" s="48"/>
      <c r="ILW759" s="48"/>
      <c r="ILX759" s="48"/>
      <c r="ILY759" s="48"/>
      <c r="ILZ759" s="48"/>
      <c r="IMA759" s="48"/>
      <c r="IMB759" s="48"/>
      <c r="IMC759" s="48"/>
      <c r="IMD759" s="48"/>
      <c r="IME759" s="48"/>
      <c r="IMF759" s="48"/>
      <c r="IMG759" s="48"/>
      <c r="IMH759" s="48"/>
      <c r="IMI759" s="48"/>
      <c r="IMJ759" s="48"/>
      <c r="IMK759" s="48"/>
      <c r="IML759" s="48"/>
      <c r="IMM759" s="48"/>
      <c r="IMN759" s="48"/>
      <c r="IMO759" s="48"/>
      <c r="IMP759" s="48"/>
      <c r="IMQ759" s="48"/>
      <c r="IMR759" s="48"/>
      <c r="IMS759" s="48"/>
      <c r="IMT759" s="48"/>
      <c r="IMU759" s="48"/>
      <c r="IMV759" s="48"/>
      <c r="IMW759" s="48"/>
      <c r="IMX759" s="48"/>
      <c r="IMY759" s="48"/>
      <c r="IMZ759" s="48"/>
      <c r="INA759" s="48"/>
      <c r="INB759" s="48"/>
      <c r="INC759" s="48"/>
      <c r="IND759" s="48"/>
      <c r="INE759" s="48"/>
      <c r="INF759" s="48"/>
      <c r="ING759" s="48"/>
      <c r="INH759" s="48"/>
      <c r="INI759" s="48"/>
      <c r="INJ759" s="48"/>
      <c r="INK759" s="48"/>
      <c r="INL759" s="48"/>
      <c r="INM759" s="48"/>
      <c r="INN759" s="48"/>
      <c r="INO759" s="48"/>
      <c r="INP759" s="48"/>
      <c r="INQ759" s="48"/>
      <c r="INR759" s="48"/>
      <c r="INS759" s="48"/>
      <c r="INT759" s="48"/>
      <c r="INU759" s="48"/>
      <c r="INV759" s="48"/>
      <c r="INW759" s="48"/>
      <c r="INX759" s="48"/>
      <c r="INY759" s="48"/>
      <c r="INZ759" s="48"/>
      <c r="IOA759" s="48"/>
      <c r="IOB759" s="48"/>
      <c r="IOC759" s="48"/>
      <c r="IOD759" s="48"/>
      <c r="IOE759" s="48"/>
      <c r="IOF759" s="48"/>
      <c r="IOG759" s="48"/>
      <c r="IOH759" s="48"/>
      <c r="IOI759" s="48"/>
      <c r="IOJ759" s="48"/>
      <c r="IOK759" s="48"/>
      <c r="IOL759" s="48"/>
      <c r="IOM759" s="48"/>
      <c r="ION759" s="48"/>
      <c r="IOO759" s="48"/>
      <c r="IOP759" s="48"/>
      <c r="IOQ759" s="48"/>
      <c r="IOR759" s="48"/>
      <c r="IOS759" s="48"/>
      <c r="IOT759" s="48"/>
      <c r="IOU759" s="48"/>
      <c r="IOV759" s="48"/>
      <c r="IOW759" s="48"/>
      <c r="IOX759" s="48"/>
      <c r="IOY759" s="48"/>
      <c r="IOZ759" s="48"/>
      <c r="IPA759" s="48"/>
      <c r="IPB759" s="48"/>
      <c r="IPC759" s="48"/>
      <c r="IPD759" s="48"/>
      <c r="IPE759" s="48"/>
      <c r="IPF759" s="48"/>
      <c r="IPG759" s="48"/>
      <c r="IPH759" s="48"/>
      <c r="IPI759" s="48"/>
      <c r="IPJ759" s="48"/>
      <c r="IPK759" s="48"/>
      <c r="IPL759" s="48"/>
      <c r="IPM759" s="48"/>
      <c r="IPN759" s="48"/>
      <c r="IPO759" s="48"/>
      <c r="IPP759" s="48"/>
      <c r="IPQ759" s="48"/>
      <c r="IPR759" s="48"/>
      <c r="IPS759" s="48"/>
      <c r="IPT759" s="48"/>
      <c r="IPU759" s="48"/>
      <c r="IPV759" s="48"/>
      <c r="IPW759" s="48"/>
      <c r="IPX759" s="48"/>
      <c r="IPY759" s="48"/>
      <c r="IPZ759" s="48"/>
      <c r="IQA759" s="48"/>
      <c r="IQB759" s="48"/>
      <c r="IQC759" s="48"/>
      <c r="IQD759" s="48"/>
      <c r="IQE759" s="48"/>
      <c r="IQF759" s="48"/>
      <c r="IQG759" s="48"/>
      <c r="IQH759" s="48"/>
      <c r="IQI759" s="48"/>
      <c r="IQJ759" s="48"/>
      <c r="IQK759" s="48"/>
      <c r="IQL759" s="48"/>
      <c r="IQM759" s="48"/>
      <c r="IQN759" s="48"/>
      <c r="IQO759" s="48"/>
      <c r="IQP759" s="48"/>
      <c r="IQQ759" s="48"/>
      <c r="IQR759" s="48"/>
      <c r="IQS759" s="48"/>
      <c r="IQT759" s="48"/>
      <c r="IQU759" s="48"/>
      <c r="IQV759" s="48"/>
      <c r="IQW759" s="48"/>
      <c r="IQX759" s="48"/>
      <c r="IQY759" s="48"/>
      <c r="IQZ759" s="48"/>
      <c r="IRA759" s="48"/>
      <c r="IRB759" s="48"/>
      <c r="IRC759" s="48"/>
      <c r="IRD759" s="48"/>
      <c r="IRE759" s="48"/>
      <c r="IRF759" s="48"/>
      <c r="IRG759" s="48"/>
      <c r="IRH759" s="48"/>
      <c r="IRI759" s="48"/>
      <c r="IRJ759" s="48"/>
      <c r="IRK759" s="48"/>
      <c r="IRL759" s="48"/>
      <c r="IRM759" s="48"/>
      <c r="IRN759" s="48"/>
      <c r="IRO759" s="48"/>
      <c r="IRP759" s="48"/>
      <c r="IRQ759" s="48"/>
      <c r="IRR759" s="48"/>
      <c r="IRS759" s="48"/>
      <c r="IRT759" s="48"/>
      <c r="IRU759" s="48"/>
      <c r="IRV759" s="48"/>
      <c r="IRW759" s="48"/>
      <c r="IRX759" s="48"/>
      <c r="IRY759" s="48"/>
      <c r="IRZ759" s="48"/>
      <c r="ISA759" s="48"/>
      <c r="ISB759" s="48"/>
      <c r="ISC759" s="48"/>
      <c r="ISD759" s="48"/>
      <c r="ISE759" s="48"/>
      <c r="ISF759" s="48"/>
      <c r="ISG759" s="48"/>
      <c r="ISH759" s="48"/>
      <c r="ISI759" s="48"/>
      <c r="ISJ759" s="48"/>
      <c r="ISK759" s="48"/>
      <c r="ISL759" s="48"/>
      <c r="ISM759" s="48"/>
      <c r="ISN759" s="48"/>
      <c r="ISO759" s="48"/>
      <c r="ISP759" s="48"/>
      <c r="ISQ759" s="48"/>
      <c r="ISR759" s="48"/>
      <c r="ISS759" s="48"/>
      <c r="IST759" s="48"/>
      <c r="ISU759" s="48"/>
      <c r="ISV759" s="48"/>
      <c r="ISW759" s="48"/>
      <c r="ISX759" s="48"/>
      <c r="ISY759" s="48"/>
      <c r="ISZ759" s="48"/>
      <c r="ITA759" s="48"/>
      <c r="ITB759" s="48"/>
      <c r="ITC759" s="48"/>
      <c r="ITD759" s="48"/>
      <c r="ITE759" s="48"/>
      <c r="ITF759" s="48"/>
      <c r="ITG759" s="48"/>
      <c r="ITH759" s="48"/>
      <c r="ITI759" s="48"/>
      <c r="ITJ759" s="48"/>
      <c r="ITK759" s="48"/>
      <c r="ITL759" s="48"/>
      <c r="ITM759" s="48"/>
      <c r="ITN759" s="48"/>
      <c r="ITO759" s="48"/>
      <c r="ITP759" s="48"/>
      <c r="ITQ759" s="48"/>
      <c r="ITR759" s="48"/>
      <c r="ITS759" s="48"/>
      <c r="ITT759" s="48"/>
      <c r="ITU759" s="48"/>
      <c r="ITV759" s="48"/>
      <c r="ITW759" s="48"/>
      <c r="ITX759" s="48"/>
      <c r="ITY759" s="48"/>
      <c r="ITZ759" s="48"/>
      <c r="IUA759" s="48"/>
      <c r="IUB759" s="48"/>
      <c r="IUC759" s="48"/>
      <c r="IUD759" s="48"/>
      <c r="IUE759" s="48"/>
      <c r="IUF759" s="48"/>
      <c r="IUG759" s="48"/>
      <c r="IUH759" s="48"/>
      <c r="IUI759" s="48"/>
      <c r="IUJ759" s="48"/>
      <c r="IUK759" s="48"/>
      <c r="IUL759" s="48"/>
      <c r="IUM759" s="48"/>
      <c r="IUN759" s="48"/>
      <c r="IUO759" s="48"/>
      <c r="IUP759" s="48"/>
      <c r="IUQ759" s="48"/>
      <c r="IUR759" s="48"/>
      <c r="IUS759" s="48"/>
      <c r="IUT759" s="48"/>
      <c r="IUU759" s="48"/>
      <c r="IUV759" s="48"/>
      <c r="IUW759" s="48"/>
      <c r="IUX759" s="48"/>
      <c r="IUY759" s="48"/>
      <c r="IUZ759" s="48"/>
      <c r="IVA759" s="48"/>
      <c r="IVB759" s="48"/>
      <c r="IVC759" s="48"/>
      <c r="IVD759" s="48"/>
      <c r="IVE759" s="48"/>
      <c r="IVF759" s="48"/>
      <c r="IVG759" s="48"/>
      <c r="IVH759" s="48"/>
      <c r="IVI759" s="48"/>
      <c r="IVJ759" s="48"/>
      <c r="IVK759" s="48"/>
      <c r="IVL759" s="48"/>
      <c r="IVM759" s="48"/>
      <c r="IVN759" s="48"/>
      <c r="IVO759" s="48"/>
      <c r="IVP759" s="48"/>
      <c r="IVQ759" s="48"/>
      <c r="IVR759" s="48"/>
      <c r="IVS759" s="48"/>
      <c r="IVT759" s="48"/>
      <c r="IVU759" s="48"/>
      <c r="IVV759" s="48"/>
      <c r="IVW759" s="48"/>
      <c r="IVX759" s="48"/>
      <c r="IVY759" s="48"/>
      <c r="IVZ759" s="48"/>
      <c r="IWA759" s="48"/>
      <c r="IWB759" s="48"/>
      <c r="IWC759" s="48"/>
      <c r="IWD759" s="48"/>
      <c r="IWE759" s="48"/>
      <c r="IWF759" s="48"/>
      <c r="IWG759" s="48"/>
      <c r="IWH759" s="48"/>
      <c r="IWI759" s="48"/>
      <c r="IWJ759" s="48"/>
      <c r="IWK759" s="48"/>
      <c r="IWL759" s="48"/>
      <c r="IWM759" s="48"/>
      <c r="IWN759" s="48"/>
      <c r="IWO759" s="48"/>
      <c r="IWP759" s="48"/>
      <c r="IWQ759" s="48"/>
      <c r="IWR759" s="48"/>
      <c r="IWS759" s="48"/>
      <c r="IWT759" s="48"/>
      <c r="IWU759" s="48"/>
      <c r="IWV759" s="48"/>
      <c r="IWW759" s="48"/>
      <c r="IWX759" s="48"/>
      <c r="IWY759" s="48"/>
      <c r="IWZ759" s="48"/>
      <c r="IXA759" s="48"/>
      <c r="IXB759" s="48"/>
      <c r="IXC759" s="48"/>
      <c r="IXD759" s="48"/>
      <c r="IXE759" s="48"/>
      <c r="IXF759" s="48"/>
      <c r="IXG759" s="48"/>
      <c r="IXH759" s="48"/>
      <c r="IXI759" s="48"/>
      <c r="IXJ759" s="48"/>
      <c r="IXK759" s="48"/>
      <c r="IXL759" s="48"/>
      <c r="IXM759" s="48"/>
      <c r="IXN759" s="48"/>
      <c r="IXO759" s="48"/>
      <c r="IXP759" s="48"/>
      <c r="IXQ759" s="48"/>
      <c r="IXR759" s="48"/>
      <c r="IXS759" s="48"/>
      <c r="IXT759" s="48"/>
      <c r="IXU759" s="48"/>
      <c r="IXV759" s="48"/>
      <c r="IXW759" s="48"/>
      <c r="IXX759" s="48"/>
      <c r="IXY759" s="48"/>
      <c r="IXZ759" s="48"/>
      <c r="IYA759" s="48"/>
      <c r="IYB759" s="48"/>
      <c r="IYC759" s="48"/>
      <c r="IYD759" s="48"/>
      <c r="IYE759" s="48"/>
      <c r="IYF759" s="48"/>
      <c r="IYG759" s="48"/>
      <c r="IYH759" s="48"/>
      <c r="IYI759" s="48"/>
      <c r="IYJ759" s="48"/>
      <c r="IYK759" s="48"/>
      <c r="IYL759" s="48"/>
      <c r="IYM759" s="48"/>
      <c r="IYN759" s="48"/>
      <c r="IYO759" s="48"/>
      <c r="IYP759" s="48"/>
      <c r="IYQ759" s="48"/>
      <c r="IYR759" s="48"/>
      <c r="IYS759" s="48"/>
      <c r="IYT759" s="48"/>
      <c r="IYU759" s="48"/>
      <c r="IYV759" s="48"/>
      <c r="IYW759" s="48"/>
      <c r="IYX759" s="48"/>
      <c r="IYY759" s="48"/>
      <c r="IYZ759" s="48"/>
      <c r="IZA759" s="48"/>
      <c r="IZB759" s="48"/>
      <c r="IZC759" s="48"/>
      <c r="IZD759" s="48"/>
      <c r="IZE759" s="48"/>
      <c r="IZF759" s="48"/>
      <c r="IZG759" s="48"/>
      <c r="IZH759" s="48"/>
      <c r="IZI759" s="48"/>
      <c r="IZJ759" s="48"/>
      <c r="IZK759" s="48"/>
      <c r="IZL759" s="48"/>
      <c r="IZM759" s="48"/>
      <c r="IZN759" s="48"/>
      <c r="IZO759" s="48"/>
      <c r="IZP759" s="48"/>
      <c r="IZQ759" s="48"/>
      <c r="IZR759" s="48"/>
      <c r="IZS759" s="48"/>
      <c r="IZT759" s="48"/>
      <c r="IZU759" s="48"/>
      <c r="IZV759" s="48"/>
      <c r="IZW759" s="48"/>
      <c r="IZX759" s="48"/>
      <c r="IZY759" s="48"/>
      <c r="IZZ759" s="48"/>
      <c r="JAA759" s="48"/>
      <c r="JAB759" s="48"/>
      <c r="JAC759" s="48"/>
      <c r="JAD759" s="48"/>
      <c r="JAE759" s="48"/>
      <c r="JAF759" s="48"/>
      <c r="JAG759" s="48"/>
      <c r="JAH759" s="48"/>
      <c r="JAI759" s="48"/>
      <c r="JAJ759" s="48"/>
      <c r="JAK759" s="48"/>
      <c r="JAL759" s="48"/>
      <c r="JAM759" s="48"/>
      <c r="JAN759" s="48"/>
      <c r="JAO759" s="48"/>
      <c r="JAP759" s="48"/>
      <c r="JAQ759" s="48"/>
      <c r="JAR759" s="48"/>
      <c r="JAS759" s="48"/>
      <c r="JAT759" s="48"/>
      <c r="JAU759" s="48"/>
      <c r="JAV759" s="48"/>
      <c r="JAW759" s="48"/>
      <c r="JAX759" s="48"/>
      <c r="JAY759" s="48"/>
      <c r="JAZ759" s="48"/>
      <c r="JBA759" s="48"/>
      <c r="JBB759" s="48"/>
      <c r="JBC759" s="48"/>
      <c r="JBD759" s="48"/>
      <c r="JBE759" s="48"/>
      <c r="JBF759" s="48"/>
      <c r="JBG759" s="48"/>
      <c r="JBH759" s="48"/>
      <c r="JBI759" s="48"/>
      <c r="JBJ759" s="48"/>
      <c r="JBK759" s="48"/>
      <c r="JBL759" s="48"/>
      <c r="JBM759" s="48"/>
      <c r="JBN759" s="48"/>
      <c r="JBO759" s="48"/>
      <c r="JBP759" s="48"/>
      <c r="JBQ759" s="48"/>
      <c r="JBR759" s="48"/>
      <c r="JBS759" s="48"/>
      <c r="JBT759" s="48"/>
      <c r="JBU759" s="48"/>
      <c r="JBV759" s="48"/>
      <c r="JBW759" s="48"/>
      <c r="JBX759" s="48"/>
      <c r="JBY759" s="48"/>
      <c r="JBZ759" s="48"/>
      <c r="JCA759" s="48"/>
      <c r="JCB759" s="48"/>
      <c r="JCC759" s="48"/>
      <c r="JCD759" s="48"/>
      <c r="JCE759" s="48"/>
      <c r="JCF759" s="48"/>
      <c r="JCG759" s="48"/>
      <c r="JCH759" s="48"/>
      <c r="JCI759" s="48"/>
      <c r="JCJ759" s="48"/>
      <c r="JCK759" s="48"/>
      <c r="JCL759" s="48"/>
      <c r="JCM759" s="48"/>
      <c r="JCN759" s="48"/>
      <c r="JCO759" s="48"/>
      <c r="JCP759" s="48"/>
      <c r="JCQ759" s="48"/>
      <c r="JCR759" s="48"/>
      <c r="JCS759" s="48"/>
      <c r="JCT759" s="48"/>
      <c r="JCU759" s="48"/>
      <c r="JCV759" s="48"/>
      <c r="JCW759" s="48"/>
      <c r="JCX759" s="48"/>
      <c r="JCY759" s="48"/>
      <c r="JCZ759" s="48"/>
      <c r="JDA759" s="48"/>
      <c r="JDB759" s="48"/>
      <c r="JDC759" s="48"/>
      <c r="JDD759" s="48"/>
      <c r="JDE759" s="48"/>
      <c r="JDF759" s="48"/>
      <c r="JDG759" s="48"/>
      <c r="JDH759" s="48"/>
      <c r="JDI759" s="48"/>
      <c r="JDJ759" s="48"/>
      <c r="JDK759" s="48"/>
      <c r="JDL759" s="48"/>
      <c r="JDM759" s="48"/>
      <c r="JDN759" s="48"/>
      <c r="JDO759" s="48"/>
      <c r="JDP759" s="48"/>
      <c r="JDQ759" s="48"/>
      <c r="JDR759" s="48"/>
      <c r="JDS759" s="48"/>
      <c r="JDT759" s="48"/>
      <c r="JDU759" s="48"/>
      <c r="JDV759" s="48"/>
      <c r="JDW759" s="48"/>
      <c r="JDX759" s="48"/>
      <c r="JDY759" s="48"/>
      <c r="JDZ759" s="48"/>
      <c r="JEA759" s="48"/>
      <c r="JEB759" s="48"/>
      <c r="JEC759" s="48"/>
      <c r="JED759" s="48"/>
      <c r="JEE759" s="48"/>
      <c r="JEF759" s="48"/>
      <c r="JEG759" s="48"/>
      <c r="JEH759" s="48"/>
      <c r="JEI759" s="48"/>
      <c r="JEJ759" s="48"/>
      <c r="JEK759" s="48"/>
      <c r="JEL759" s="48"/>
      <c r="JEM759" s="48"/>
      <c r="JEN759" s="48"/>
      <c r="JEO759" s="48"/>
      <c r="JEP759" s="48"/>
      <c r="JEQ759" s="48"/>
      <c r="JER759" s="48"/>
      <c r="JES759" s="48"/>
      <c r="JET759" s="48"/>
      <c r="JEU759" s="48"/>
      <c r="JEV759" s="48"/>
      <c r="JEW759" s="48"/>
      <c r="JEX759" s="48"/>
      <c r="JEY759" s="48"/>
      <c r="JEZ759" s="48"/>
      <c r="JFA759" s="48"/>
      <c r="JFB759" s="48"/>
      <c r="JFC759" s="48"/>
      <c r="JFD759" s="48"/>
      <c r="JFE759" s="48"/>
      <c r="JFF759" s="48"/>
      <c r="JFG759" s="48"/>
      <c r="JFH759" s="48"/>
      <c r="JFI759" s="48"/>
      <c r="JFJ759" s="48"/>
      <c r="JFK759" s="48"/>
      <c r="JFL759" s="48"/>
      <c r="JFM759" s="48"/>
      <c r="JFN759" s="48"/>
      <c r="JFO759" s="48"/>
      <c r="JFP759" s="48"/>
      <c r="JFQ759" s="48"/>
      <c r="JFR759" s="48"/>
      <c r="JFS759" s="48"/>
      <c r="JFT759" s="48"/>
      <c r="JFU759" s="48"/>
      <c r="JFV759" s="48"/>
      <c r="JFW759" s="48"/>
      <c r="JFX759" s="48"/>
      <c r="JFY759" s="48"/>
      <c r="JFZ759" s="48"/>
      <c r="JGA759" s="48"/>
      <c r="JGB759" s="48"/>
      <c r="JGC759" s="48"/>
      <c r="JGD759" s="48"/>
      <c r="JGE759" s="48"/>
      <c r="JGF759" s="48"/>
      <c r="JGG759" s="48"/>
      <c r="JGH759" s="48"/>
      <c r="JGI759" s="48"/>
      <c r="JGJ759" s="48"/>
      <c r="JGK759" s="48"/>
      <c r="JGL759" s="48"/>
      <c r="JGM759" s="48"/>
      <c r="JGN759" s="48"/>
      <c r="JGO759" s="48"/>
      <c r="JGP759" s="48"/>
      <c r="JGQ759" s="48"/>
      <c r="JGR759" s="48"/>
      <c r="JGS759" s="48"/>
      <c r="JGT759" s="48"/>
      <c r="JGU759" s="48"/>
      <c r="JGV759" s="48"/>
      <c r="JGW759" s="48"/>
      <c r="JGX759" s="48"/>
      <c r="JGY759" s="48"/>
      <c r="JGZ759" s="48"/>
      <c r="JHA759" s="48"/>
      <c r="JHB759" s="48"/>
      <c r="JHC759" s="48"/>
      <c r="JHD759" s="48"/>
      <c r="JHE759" s="48"/>
      <c r="JHF759" s="48"/>
      <c r="JHG759" s="48"/>
      <c r="JHH759" s="48"/>
      <c r="JHI759" s="48"/>
      <c r="JHJ759" s="48"/>
      <c r="JHK759" s="48"/>
      <c r="JHL759" s="48"/>
      <c r="JHM759" s="48"/>
      <c r="JHN759" s="48"/>
      <c r="JHO759" s="48"/>
      <c r="JHP759" s="48"/>
      <c r="JHQ759" s="48"/>
      <c r="JHR759" s="48"/>
      <c r="JHS759" s="48"/>
      <c r="JHT759" s="48"/>
      <c r="JHU759" s="48"/>
      <c r="JHV759" s="48"/>
      <c r="JHW759" s="48"/>
      <c r="JHX759" s="48"/>
      <c r="JHY759" s="48"/>
      <c r="JHZ759" s="48"/>
      <c r="JIA759" s="48"/>
      <c r="JIB759" s="48"/>
      <c r="JIC759" s="48"/>
      <c r="JID759" s="48"/>
      <c r="JIE759" s="48"/>
      <c r="JIF759" s="48"/>
      <c r="JIG759" s="48"/>
      <c r="JIH759" s="48"/>
      <c r="JII759" s="48"/>
      <c r="JIJ759" s="48"/>
      <c r="JIK759" s="48"/>
      <c r="JIL759" s="48"/>
      <c r="JIM759" s="48"/>
      <c r="JIN759" s="48"/>
      <c r="JIO759" s="48"/>
      <c r="JIP759" s="48"/>
      <c r="JIQ759" s="48"/>
      <c r="JIR759" s="48"/>
      <c r="JIS759" s="48"/>
      <c r="JIT759" s="48"/>
      <c r="JIU759" s="48"/>
      <c r="JIV759" s="48"/>
      <c r="JIW759" s="48"/>
      <c r="JIX759" s="48"/>
      <c r="JIY759" s="48"/>
      <c r="JIZ759" s="48"/>
      <c r="JJA759" s="48"/>
      <c r="JJB759" s="48"/>
      <c r="JJC759" s="48"/>
      <c r="JJD759" s="48"/>
      <c r="JJE759" s="48"/>
      <c r="JJF759" s="48"/>
      <c r="JJG759" s="48"/>
      <c r="JJH759" s="48"/>
      <c r="JJI759" s="48"/>
      <c r="JJJ759" s="48"/>
      <c r="JJK759" s="48"/>
      <c r="JJL759" s="48"/>
      <c r="JJM759" s="48"/>
      <c r="JJN759" s="48"/>
      <c r="JJO759" s="48"/>
      <c r="JJP759" s="48"/>
      <c r="JJQ759" s="48"/>
      <c r="JJR759" s="48"/>
      <c r="JJS759" s="48"/>
      <c r="JJT759" s="48"/>
      <c r="JJU759" s="48"/>
      <c r="JJV759" s="48"/>
      <c r="JJW759" s="48"/>
      <c r="JJX759" s="48"/>
      <c r="JJY759" s="48"/>
      <c r="JJZ759" s="48"/>
      <c r="JKA759" s="48"/>
      <c r="JKB759" s="48"/>
      <c r="JKC759" s="48"/>
      <c r="JKD759" s="48"/>
      <c r="JKE759" s="48"/>
      <c r="JKF759" s="48"/>
      <c r="JKG759" s="48"/>
      <c r="JKH759" s="48"/>
      <c r="JKI759" s="48"/>
      <c r="JKJ759" s="48"/>
      <c r="JKK759" s="48"/>
      <c r="JKL759" s="48"/>
      <c r="JKM759" s="48"/>
      <c r="JKN759" s="48"/>
      <c r="JKO759" s="48"/>
      <c r="JKP759" s="48"/>
      <c r="JKQ759" s="48"/>
      <c r="JKR759" s="48"/>
      <c r="JKS759" s="48"/>
      <c r="JKT759" s="48"/>
      <c r="JKU759" s="48"/>
      <c r="JKV759" s="48"/>
      <c r="JKW759" s="48"/>
      <c r="JKX759" s="48"/>
      <c r="JKY759" s="48"/>
      <c r="JKZ759" s="48"/>
      <c r="JLA759" s="48"/>
      <c r="JLB759" s="48"/>
      <c r="JLC759" s="48"/>
      <c r="JLD759" s="48"/>
      <c r="JLE759" s="48"/>
      <c r="JLF759" s="48"/>
      <c r="JLG759" s="48"/>
      <c r="JLH759" s="48"/>
      <c r="JLI759" s="48"/>
      <c r="JLJ759" s="48"/>
      <c r="JLK759" s="48"/>
      <c r="JLL759" s="48"/>
      <c r="JLM759" s="48"/>
      <c r="JLN759" s="48"/>
      <c r="JLO759" s="48"/>
      <c r="JLP759" s="48"/>
      <c r="JLQ759" s="48"/>
      <c r="JLR759" s="48"/>
      <c r="JLS759" s="48"/>
      <c r="JLT759" s="48"/>
      <c r="JLU759" s="48"/>
      <c r="JLV759" s="48"/>
      <c r="JLW759" s="48"/>
      <c r="JLX759" s="48"/>
      <c r="JLY759" s="48"/>
      <c r="JLZ759" s="48"/>
      <c r="JMA759" s="48"/>
      <c r="JMB759" s="48"/>
      <c r="JMC759" s="48"/>
      <c r="JMD759" s="48"/>
      <c r="JME759" s="48"/>
      <c r="JMF759" s="48"/>
      <c r="JMG759" s="48"/>
      <c r="JMH759" s="48"/>
      <c r="JMI759" s="48"/>
      <c r="JMJ759" s="48"/>
      <c r="JMK759" s="48"/>
      <c r="JML759" s="48"/>
      <c r="JMM759" s="48"/>
      <c r="JMN759" s="48"/>
      <c r="JMO759" s="48"/>
      <c r="JMP759" s="48"/>
      <c r="JMQ759" s="48"/>
      <c r="JMR759" s="48"/>
      <c r="JMS759" s="48"/>
      <c r="JMT759" s="48"/>
      <c r="JMU759" s="48"/>
      <c r="JMV759" s="48"/>
      <c r="JMW759" s="48"/>
      <c r="JMX759" s="48"/>
      <c r="JMY759" s="48"/>
      <c r="JMZ759" s="48"/>
      <c r="JNA759" s="48"/>
      <c r="JNB759" s="48"/>
      <c r="JNC759" s="48"/>
      <c r="JND759" s="48"/>
      <c r="JNE759" s="48"/>
      <c r="JNF759" s="48"/>
      <c r="JNG759" s="48"/>
      <c r="JNH759" s="48"/>
      <c r="JNI759" s="48"/>
      <c r="JNJ759" s="48"/>
      <c r="JNK759" s="48"/>
      <c r="JNL759" s="48"/>
      <c r="JNM759" s="48"/>
      <c r="JNN759" s="48"/>
      <c r="JNO759" s="48"/>
      <c r="JNP759" s="48"/>
      <c r="JNQ759" s="48"/>
      <c r="JNR759" s="48"/>
      <c r="JNS759" s="48"/>
      <c r="JNT759" s="48"/>
      <c r="JNU759" s="48"/>
      <c r="JNV759" s="48"/>
      <c r="JNW759" s="48"/>
      <c r="JNX759" s="48"/>
      <c r="JNY759" s="48"/>
      <c r="JNZ759" s="48"/>
      <c r="JOA759" s="48"/>
      <c r="JOB759" s="48"/>
      <c r="JOC759" s="48"/>
      <c r="JOD759" s="48"/>
      <c r="JOE759" s="48"/>
      <c r="JOF759" s="48"/>
      <c r="JOG759" s="48"/>
      <c r="JOH759" s="48"/>
      <c r="JOI759" s="48"/>
      <c r="JOJ759" s="48"/>
      <c r="JOK759" s="48"/>
      <c r="JOL759" s="48"/>
      <c r="JOM759" s="48"/>
      <c r="JON759" s="48"/>
      <c r="JOO759" s="48"/>
      <c r="JOP759" s="48"/>
      <c r="JOQ759" s="48"/>
      <c r="JOR759" s="48"/>
      <c r="JOS759" s="48"/>
      <c r="JOT759" s="48"/>
      <c r="JOU759" s="48"/>
      <c r="JOV759" s="48"/>
      <c r="JOW759" s="48"/>
      <c r="JOX759" s="48"/>
      <c r="JOY759" s="48"/>
      <c r="JOZ759" s="48"/>
      <c r="JPA759" s="48"/>
      <c r="JPB759" s="48"/>
      <c r="JPC759" s="48"/>
      <c r="JPD759" s="48"/>
      <c r="JPE759" s="48"/>
      <c r="JPF759" s="48"/>
      <c r="JPG759" s="48"/>
      <c r="JPH759" s="48"/>
      <c r="JPI759" s="48"/>
      <c r="JPJ759" s="48"/>
      <c r="JPK759" s="48"/>
      <c r="JPL759" s="48"/>
      <c r="JPM759" s="48"/>
      <c r="JPN759" s="48"/>
      <c r="JPO759" s="48"/>
      <c r="JPP759" s="48"/>
      <c r="JPQ759" s="48"/>
      <c r="JPR759" s="48"/>
      <c r="JPS759" s="48"/>
      <c r="JPT759" s="48"/>
      <c r="JPU759" s="48"/>
      <c r="JPV759" s="48"/>
      <c r="JPW759" s="48"/>
      <c r="JPX759" s="48"/>
      <c r="JPY759" s="48"/>
      <c r="JPZ759" s="48"/>
      <c r="JQA759" s="48"/>
      <c r="JQB759" s="48"/>
      <c r="JQC759" s="48"/>
      <c r="JQD759" s="48"/>
      <c r="JQE759" s="48"/>
      <c r="JQF759" s="48"/>
      <c r="JQG759" s="48"/>
      <c r="JQH759" s="48"/>
      <c r="JQI759" s="48"/>
      <c r="JQJ759" s="48"/>
      <c r="JQK759" s="48"/>
      <c r="JQL759" s="48"/>
      <c r="JQM759" s="48"/>
      <c r="JQN759" s="48"/>
      <c r="JQO759" s="48"/>
      <c r="JQP759" s="48"/>
      <c r="JQQ759" s="48"/>
      <c r="JQR759" s="48"/>
      <c r="JQS759" s="48"/>
      <c r="JQT759" s="48"/>
      <c r="JQU759" s="48"/>
      <c r="JQV759" s="48"/>
      <c r="JQW759" s="48"/>
      <c r="JQX759" s="48"/>
      <c r="JQY759" s="48"/>
      <c r="JQZ759" s="48"/>
      <c r="JRA759" s="48"/>
      <c r="JRB759" s="48"/>
      <c r="JRC759" s="48"/>
      <c r="JRD759" s="48"/>
      <c r="JRE759" s="48"/>
      <c r="JRF759" s="48"/>
      <c r="JRG759" s="48"/>
      <c r="JRH759" s="48"/>
      <c r="JRI759" s="48"/>
      <c r="JRJ759" s="48"/>
      <c r="JRK759" s="48"/>
      <c r="JRL759" s="48"/>
      <c r="JRM759" s="48"/>
      <c r="JRN759" s="48"/>
      <c r="JRO759" s="48"/>
      <c r="JRP759" s="48"/>
      <c r="JRQ759" s="48"/>
      <c r="JRR759" s="48"/>
      <c r="JRS759" s="48"/>
      <c r="JRT759" s="48"/>
      <c r="JRU759" s="48"/>
      <c r="JRV759" s="48"/>
      <c r="JRW759" s="48"/>
      <c r="JRX759" s="48"/>
      <c r="JRY759" s="48"/>
      <c r="JRZ759" s="48"/>
      <c r="JSA759" s="48"/>
      <c r="JSB759" s="48"/>
      <c r="JSC759" s="48"/>
      <c r="JSD759" s="48"/>
      <c r="JSE759" s="48"/>
      <c r="JSF759" s="48"/>
      <c r="JSG759" s="48"/>
      <c r="JSH759" s="48"/>
      <c r="JSI759" s="48"/>
      <c r="JSJ759" s="48"/>
      <c r="JSK759" s="48"/>
      <c r="JSL759" s="48"/>
      <c r="JSM759" s="48"/>
      <c r="JSN759" s="48"/>
      <c r="JSO759" s="48"/>
      <c r="JSP759" s="48"/>
      <c r="JSQ759" s="48"/>
      <c r="JSR759" s="48"/>
      <c r="JSS759" s="48"/>
      <c r="JST759" s="48"/>
      <c r="JSU759" s="48"/>
      <c r="JSV759" s="48"/>
      <c r="JSW759" s="48"/>
      <c r="JSX759" s="48"/>
      <c r="JSY759" s="48"/>
      <c r="JSZ759" s="48"/>
      <c r="JTA759" s="48"/>
      <c r="JTB759" s="48"/>
      <c r="JTC759" s="48"/>
      <c r="JTD759" s="48"/>
      <c r="JTE759" s="48"/>
      <c r="JTF759" s="48"/>
      <c r="JTG759" s="48"/>
      <c r="JTH759" s="48"/>
      <c r="JTI759" s="48"/>
      <c r="JTJ759" s="48"/>
      <c r="JTK759" s="48"/>
      <c r="JTL759" s="48"/>
      <c r="JTM759" s="48"/>
      <c r="JTN759" s="48"/>
      <c r="JTO759" s="48"/>
      <c r="JTP759" s="48"/>
      <c r="JTQ759" s="48"/>
      <c r="JTR759" s="48"/>
      <c r="JTS759" s="48"/>
      <c r="JTT759" s="48"/>
      <c r="JTU759" s="48"/>
      <c r="JTV759" s="48"/>
      <c r="JTW759" s="48"/>
      <c r="JTX759" s="48"/>
      <c r="JTY759" s="48"/>
      <c r="JTZ759" s="48"/>
      <c r="JUA759" s="48"/>
      <c r="JUB759" s="48"/>
      <c r="JUC759" s="48"/>
      <c r="JUD759" s="48"/>
      <c r="JUE759" s="48"/>
      <c r="JUF759" s="48"/>
      <c r="JUG759" s="48"/>
      <c r="JUH759" s="48"/>
      <c r="JUI759" s="48"/>
      <c r="JUJ759" s="48"/>
      <c r="JUK759" s="48"/>
      <c r="JUL759" s="48"/>
      <c r="JUM759" s="48"/>
      <c r="JUN759" s="48"/>
      <c r="JUO759" s="48"/>
      <c r="JUP759" s="48"/>
      <c r="JUQ759" s="48"/>
      <c r="JUR759" s="48"/>
      <c r="JUS759" s="48"/>
      <c r="JUT759" s="48"/>
      <c r="JUU759" s="48"/>
      <c r="JUV759" s="48"/>
      <c r="JUW759" s="48"/>
      <c r="JUX759" s="48"/>
      <c r="JUY759" s="48"/>
      <c r="JUZ759" s="48"/>
      <c r="JVA759" s="48"/>
      <c r="JVB759" s="48"/>
      <c r="JVC759" s="48"/>
      <c r="JVD759" s="48"/>
      <c r="JVE759" s="48"/>
      <c r="JVF759" s="48"/>
      <c r="JVG759" s="48"/>
      <c r="JVH759" s="48"/>
      <c r="JVI759" s="48"/>
      <c r="JVJ759" s="48"/>
      <c r="JVK759" s="48"/>
      <c r="JVL759" s="48"/>
      <c r="JVM759" s="48"/>
      <c r="JVN759" s="48"/>
      <c r="JVO759" s="48"/>
      <c r="JVP759" s="48"/>
      <c r="JVQ759" s="48"/>
      <c r="JVR759" s="48"/>
      <c r="JVS759" s="48"/>
      <c r="JVT759" s="48"/>
      <c r="JVU759" s="48"/>
      <c r="JVV759" s="48"/>
      <c r="JVW759" s="48"/>
      <c r="JVX759" s="48"/>
      <c r="JVY759" s="48"/>
      <c r="JVZ759" s="48"/>
      <c r="JWA759" s="48"/>
      <c r="JWB759" s="48"/>
      <c r="JWC759" s="48"/>
      <c r="JWD759" s="48"/>
      <c r="JWE759" s="48"/>
      <c r="JWF759" s="48"/>
      <c r="JWG759" s="48"/>
      <c r="JWH759" s="48"/>
      <c r="JWI759" s="48"/>
      <c r="JWJ759" s="48"/>
      <c r="JWK759" s="48"/>
      <c r="JWL759" s="48"/>
      <c r="JWM759" s="48"/>
      <c r="JWN759" s="48"/>
      <c r="JWO759" s="48"/>
      <c r="JWP759" s="48"/>
      <c r="JWQ759" s="48"/>
      <c r="JWR759" s="48"/>
      <c r="JWS759" s="48"/>
      <c r="JWT759" s="48"/>
      <c r="JWU759" s="48"/>
      <c r="JWV759" s="48"/>
      <c r="JWW759" s="48"/>
      <c r="JWX759" s="48"/>
      <c r="JWY759" s="48"/>
      <c r="JWZ759" s="48"/>
      <c r="JXA759" s="48"/>
      <c r="JXB759" s="48"/>
      <c r="JXC759" s="48"/>
      <c r="JXD759" s="48"/>
      <c r="JXE759" s="48"/>
      <c r="JXF759" s="48"/>
      <c r="JXG759" s="48"/>
      <c r="JXH759" s="48"/>
      <c r="JXI759" s="48"/>
      <c r="JXJ759" s="48"/>
      <c r="JXK759" s="48"/>
      <c r="JXL759" s="48"/>
      <c r="JXM759" s="48"/>
      <c r="JXN759" s="48"/>
      <c r="JXO759" s="48"/>
      <c r="JXP759" s="48"/>
      <c r="JXQ759" s="48"/>
      <c r="JXR759" s="48"/>
      <c r="JXS759" s="48"/>
      <c r="JXT759" s="48"/>
      <c r="JXU759" s="48"/>
      <c r="JXV759" s="48"/>
      <c r="JXW759" s="48"/>
      <c r="JXX759" s="48"/>
      <c r="JXY759" s="48"/>
      <c r="JXZ759" s="48"/>
      <c r="JYA759" s="48"/>
      <c r="JYB759" s="48"/>
      <c r="JYC759" s="48"/>
      <c r="JYD759" s="48"/>
      <c r="JYE759" s="48"/>
      <c r="JYF759" s="48"/>
      <c r="JYG759" s="48"/>
      <c r="JYH759" s="48"/>
      <c r="JYI759" s="48"/>
      <c r="JYJ759" s="48"/>
      <c r="JYK759" s="48"/>
      <c r="JYL759" s="48"/>
      <c r="JYM759" s="48"/>
      <c r="JYN759" s="48"/>
      <c r="JYO759" s="48"/>
      <c r="JYP759" s="48"/>
      <c r="JYQ759" s="48"/>
      <c r="JYR759" s="48"/>
      <c r="JYS759" s="48"/>
      <c r="JYT759" s="48"/>
      <c r="JYU759" s="48"/>
      <c r="JYV759" s="48"/>
      <c r="JYW759" s="48"/>
      <c r="JYX759" s="48"/>
      <c r="JYY759" s="48"/>
      <c r="JYZ759" s="48"/>
      <c r="JZA759" s="48"/>
      <c r="JZB759" s="48"/>
      <c r="JZC759" s="48"/>
      <c r="JZD759" s="48"/>
      <c r="JZE759" s="48"/>
      <c r="JZF759" s="48"/>
      <c r="JZG759" s="48"/>
      <c r="JZH759" s="48"/>
      <c r="JZI759" s="48"/>
      <c r="JZJ759" s="48"/>
      <c r="JZK759" s="48"/>
      <c r="JZL759" s="48"/>
      <c r="JZM759" s="48"/>
      <c r="JZN759" s="48"/>
      <c r="JZO759" s="48"/>
      <c r="JZP759" s="48"/>
      <c r="JZQ759" s="48"/>
      <c r="JZR759" s="48"/>
      <c r="JZS759" s="48"/>
      <c r="JZT759" s="48"/>
      <c r="JZU759" s="48"/>
      <c r="JZV759" s="48"/>
      <c r="JZW759" s="48"/>
      <c r="JZX759" s="48"/>
      <c r="JZY759" s="48"/>
      <c r="JZZ759" s="48"/>
      <c r="KAA759" s="48"/>
      <c r="KAB759" s="48"/>
      <c r="KAC759" s="48"/>
      <c r="KAD759" s="48"/>
      <c r="KAE759" s="48"/>
      <c r="KAF759" s="48"/>
      <c r="KAG759" s="48"/>
      <c r="KAH759" s="48"/>
      <c r="KAI759" s="48"/>
      <c r="KAJ759" s="48"/>
      <c r="KAK759" s="48"/>
      <c r="KAL759" s="48"/>
      <c r="KAM759" s="48"/>
      <c r="KAN759" s="48"/>
      <c r="KAO759" s="48"/>
      <c r="KAP759" s="48"/>
      <c r="KAQ759" s="48"/>
      <c r="KAR759" s="48"/>
      <c r="KAS759" s="48"/>
      <c r="KAT759" s="48"/>
      <c r="KAU759" s="48"/>
      <c r="KAV759" s="48"/>
      <c r="KAW759" s="48"/>
      <c r="KAX759" s="48"/>
      <c r="KAY759" s="48"/>
      <c r="KAZ759" s="48"/>
      <c r="KBA759" s="48"/>
      <c r="KBB759" s="48"/>
      <c r="KBC759" s="48"/>
      <c r="KBD759" s="48"/>
      <c r="KBE759" s="48"/>
      <c r="KBF759" s="48"/>
      <c r="KBG759" s="48"/>
      <c r="KBH759" s="48"/>
      <c r="KBI759" s="48"/>
      <c r="KBJ759" s="48"/>
      <c r="KBK759" s="48"/>
      <c r="KBL759" s="48"/>
      <c r="KBM759" s="48"/>
      <c r="KBN759" s="48"/>
      <c r="KBO759" s="48"/>
      <c r="KBP759" s="48"/>
      <c r="KBQ759" s="48"/>
      <c r="KBR759" s="48"/>
      <c r="KBS759" s="48"/>
      <c r="KBT759" s="48"/>
      <c r="KBU759" s="48"/>
      <c r="KBV759" s="48"/>
      <c r="KBW759" s="48"/>
      <c r="KBX759" s="48"/>
      <c r="KBY759" s="48"/>
      <c r="KBZ759" s="48"/>
      <c r="KCA759" s="48"/>
      <c r="KCB759" s="48"/>
      <c r="KCC759" s="48"/>
      <c r="KCD759" s="48"/>
      <c r="KCE759" s="48"/>
      <c r="KCF759" s="48"/>
      <c r="KCG759" s="48"/>
      <c r="KCH759" s="48"/>
      <c r="KCI759" s="48"/>
      <c r="KCJ759" s="48"/>
      <c r="KCK759" s="48"/>
      <c r="KCL759" s="48"/>
      <c r="KCM759" s="48"/>
      <c r="KCN759" s="48"/>
      <c r="KCO759" s="48"/>
      <c r="KCP759" s="48"/>
      <c r="KCQ759" s="48"/>
      <c r="KCR759" s="48"/>
      <c r="KCS759" s="48"/>
      <c r="KCT759" s="48"/>
      <c r="KCU759" s="48"/>
      <c r="KCV759" s="48"/>
      <c r="KCW759" s="48"/>
      <c r="KCX759" s="48"/>
      <c r="KCY759" s="48"/>
      <c r="KCZ759" s="48"/>
      <c r="KDA759" s="48"/>
      <c r="KDB759" s="48"/>
      <c r="KDC759" s="48"/>
      <c r="KDD759" s="48"/>
      <c r="KDE759" s="48"/>
      <c r="KDF759" s="48"/>
      <c r="KDG759" s="48"/>
      <c r="KDH759" s="48"/>
      <c r="KDI759" s="48"/>
      <c r="KDJ759" s="48"/>
      <c r="KDK759" s="48"/>
      <c r="KDL759" s="48"/>
      <c r="KDM759" s="48"/>
      <c r="KDN759" s="48"/>
      <c r="KDO759" s="48"/>
      <c r="KDP759" s="48"/>
      <c r="KDQ759" s="48"/>
      <c r="KDR759" s="48"/>
      <c r="KDS759" s="48"/>
      <c r="KDT759" s="48"/>
      <c r="KDU759" s="48"/>
      <c r="KDV759" s="48"/>
      <c r="KDW759" s="48"/>
      <c r="KDX759" s="48"/>
      <c r="KDY759" s="48"/>
      <c r="KDZ759" s="48"/>
      <c r="KEA759" s="48"/>
      <c r="KEB759" s="48"/>
      <c r="KEC759" s="48"/>
      <c r="KED759" s="48"/>
      <c r="KEE759" s="48"/>
      <c r="KEF759" s="48"/>
      <c r="KEG759" s="48"/>
      <c r="KEH759" s="48"/>
      <c r="KEI759" s="48"/>
      <c r="KEJ759" s="48"/>
      <c r="KEK759" s="48"/>
      <c r="KEL759" s="48"/>
      <c r="KEM759" s="48"/>
      <c r="KEN759" s="48"/>
      <c r="KEO759" s="48"/>
      <c r="KEP759" s="48"/>
      <c r="KEQ759" s="48"/>
      <c r="KER759" s="48"/>
      <c r="KES759" s="48"/>
      <c r="KET759" s="48"/>
      <c r="KEU759" s="48"/>
      <c r="KEV759" s="48"/>
      <c r="KEW759" s="48"/>
      <c r="KEX759" s="48"/>
      <c r="KEY759" s="48"/>
      <c r="KEZ759" s="48"/>
      <c r="KFA759" s="48"/>
      <c r="KFB759" s="48"/>
      <c r="KFC759" s="48"/>
      <c r="KFD759" s="48"/>
      <c r="KFE759" s="48"/>
      <c r="KFF759" s="48"/>
      <c r="KFG759" s="48"/>
      <c r="KFH759" s="48"/>
      <c r="KFI759" s="48"/>
      <c r="KFJ759" s="48"/>
      <c r="KFK759" s="48"/>
      <c r="KFL759" s="48"/>
      <c r="KFM759" s="48"/>
      <c r="KFN759" s="48"/>
      <c r="KFO759" s="48"/>
      <c r="KFP759" s="48"/>
      <c r="KFQ759" s="48"/>
      <c r="KFR759" s="48"/>
      <c r="KFS759" s="48"/>
      <c r="KFT759" s="48"/>
      <c r="KFU759" s="48"/>
      <c r="KFV759" s="48"/>
      <c r="KFW759" s="48"/>
      <c r="KFX759" s="48"/>
      <c r="KFY759" s="48"/>
      <c r="KFZ759" s="48"/>
      <c r="KGA759" s="48"/>
      <c r="KGB759" s="48"/>
      <c r="KGC759" s="48"/>
      <c r="KGD759" s="48"/>
      <c r="KGE759" s="48"/>
      <c r="KGF759" s="48"/>
      <c r="KGG759" s="48"/>
      <c r="KGH759" s="48"/>
      <c r="KGI759" s="48"/>
      <c r="KGJ759" s="48"/>
      <c r="KGK759" s="48"/>
      <c r="KGL759" s="48"/>
      <c r="KGM759" s="48"/>
      <c r="KGN759" s="48"/>
      <c r="KGO759" s="48"/>
      <c r="KGP759" s="48"/>
      <c r="KGQ759" s="48"/>
      <c r="KGR759" s="48"/>
      <c r="KGS759" s="48"/>
      <c r="KGT759" s="48"/>
      <c r="KGU759" s="48"/>
      <c r="KGV759" s="48"/>
      <c r="KGW759" s="48"/>
      <c r="KGX759" s="48"/>
      <c r="KGY759" s="48"/>
      <c r="KGZ759" s="48"/>
      <c r="KHA759" s="48"/>
      <c r="KHB759" s="48"/>
      <c r="KHC759" s="48"/>
      <c r="KHD759" s="48"/>
      <c r="KHE759" s="48"/>
      <c r="KHF759" s="48"/>
      <c r="KHG759" s="48"/>
      <c r="KHH759" s="48"/>
      <c r="KHI759" s="48"/>
      <c r="KHJ759" s="48"/>
      <c r="KHK759" s="48"/>
      <c r="KHL759" s="48"/>
      <c r="KHM759" s="48"/>
      <c r="KHN759" s="48"/>
      <c r="KHO759" s="48"/>
      <c r="KHP759" s="48"/>
      <c r="KHQ759" s="48"/>
      <c r="KHR759" s="48"/>
      <c r="KHS759" s="48"/>
      <c r="KHT759" s="48"/>
      <c r="KHU759" s="48"/>
      <c r="KHV759" s="48"/>
      <c r="KHW759" s="48"/>
      <c r="KHX759" s="48"/>
      <c r="KHY759" s="48"/>
      <c r="KHZ759" s="48"/>
      <c r="KIA759" s="48"/>
      <c r="KIB759" s="48"/>
      <c r="KIC759" s="48"/>
      <c r="KID759" s="48"/>
      <c r="KIE759" s="48"/>
      <c r="KIF759" s="48"/>
      <c r="KIG759" s="48"/>
      <c r="KIH759" s="48"/>
      <c r="KII759" s="48"/>
      <c r="KIJ759" s="48"/>
      <c r="KIK759" s="48"/>
      <c r="KIL759" s="48"/>
      <c r="KIM759" s="48"/>
      <c r="KIN759" s="48"/>
      <c r="KIO759" s="48"/>
      <c r="KIP759" s="48"/>
      <c r="KIQ759" s="48"/>
      <c r="KIR759" s="48"/>
      <c r="KIS759" s="48"/>
      <c r="KIT759" s="48"/>
      <c r="KIU759" s="48"/>
      <c r="KIV759" s="48"/>
      <c r="KIW759" s="48"/>
      <c r="KIX759" s="48"/>
      <c r="KIY759" s="48"/>
      <c r="KIZ759" s="48"/>
      <c r="KJA759" s="48"/>
      <c r="KJB759" s="48"/>
      <c r="KJC759" s="48"/>
      <c r="KJD759" s="48"/>
      <c r="KJE759" s="48"/>
      <c r="KJF759" s="48"/>
      <c r="KJG759" s="48"/>
      <c r="KJH759" s="48"/>
      <c r="KJI759" s="48"/>
      <c r="KJJ759" s="48"/>
      <c r="KJK759" s="48"/>
      <c r="KJL759" s="48"/>
      <c r="KJM759" s="48"/>
      <c r="KJN759" s="48"/>
      <c r="KJO759" s="48"/>
      <c r="KJP759" s="48"/>
      <c r="KJQ759" s="48"/>
      <c r="KJR759" s="48"/>
      <c r="KJS759" s="48"/>
      <c r="KJT759" s="48"/>
      <c r="KJU759" s="48"/>
      <c r="KJV759" s="48"/>
      <c r="KJW759" s="48"/>
      <c r="KJX759" s="48"/>
      <c r="KJY759" s="48"/>
      <c r="KJZ759" s="48"/>
      <c r="KKA759" s="48"/>
      <c r="KKB759" s="48"/>
      <c r="KKC759" s="48"/>
      <c r="KKD759" s="48"/>
      <c r="KKE759" s="48"/>
      <c r="KKF759" s="48"/>
      <c r="KKG759" s="48"/>
      <c r="KKH759" s="48"/>
      <c r="KKI759" s="48"/>
      <c r="KKJ759" s="48"/>
      <c r="KKK759" s="48"/>
      <c r="KKL759" s="48"/>
      <c r="KKM759" s="48"/>
      <c r="KKN759" s="48"/>
      <c r="KKO759" s="48"/>
      <c r="KKP759" s="48"/>
      <c r="KKQ759" s="48"/>
      <c r="KKR759" s="48"/>
      <c r="KKS759" s="48"/>
      <c r="KKT759" s="48"/>
      <c r="KKU759" s="48"/>
      <c r="KKV759" s="48"/>
      <c r="KKW759" s="48"/>
      <c r="KKX759" s="48"/>
      <c r="KKY759" s="48"/>
      <c r="KKZ759" s="48"/>
      <c r="KLA759" s="48"/>
      <c r="KLB759" s="48"/>
      <c r="KLC759" s="48"/>
      <c r="KLD759" s="48"/>
      <c r="KLE759" s="48"/>
      <c r="KLF759" s="48"/>
      <c r="KLG759" s="48"/>
      <c r="KLH759" s="48"/>
      <c r="KLI759" s="48"/>
      <c r="KLJ759" s="48"/>
      <c r="KLK759" s="48"/>
      <c r="KLL759" s="48"/>
      <c r="KLM759" s="48"/>
      <c r="KLN759" s="48"/>
      <c r="KLO759" s="48"/>
      <c r="KLP759" s="48"/>
      <c r="KLQ759" s="48"/>
      <c r="KLR759" s="48"/>
      <c r="KLS759" s="48"/>
      <c r="KLT759" s="48"/>
      <c r="KLU759" s="48"/>
      <c r="KLV759" s="48"/>
      <c r="KLW759" s="48"/>
      <c r="KLX759" s="48"/>
      <c r="KLY759" s="48"/>
      <c r="KLZ759" s="48"/>
      <c r="KMA759" s="48"/>
      <c r="KMB759" s="48"/>
      <c r="KMC759" s="48"/>
      <c r="KMD759" s="48"/>
      <c r="KME759" s="48"/>
      <c r="KMF759" s="48"/>
      <c r="KMG759" s="48"/>
      <c r="KMH759" s="48"/>
      <c r="KMI759" s="48"/>
      <c r="KMJ759" s="48"/>
      <c r="KMK759" s="48"/>
      <c r="KML759" s="48"/>
      <c r="KMM759" s="48"/>
      <c r="KMN759" s="48"/>
      <c r="KMO759" s="48"/>
      <c r="KMP759" s="48"/>
      <c r="KMQ759" s="48"/>
      <c r="KMR759" s="48"/>
      <c r="KMS759" s="48"/>
      <c r="KMT759" s="48"/>
      <c r="KMU759" s="48"/>
      <c r="KMV759" s="48"/>
      <c r="KMW759" s="48"/>
      <c r="KMX759" s="48"/>
      <c r="KMY759" s="48"/>
      <c r="KMZ759" s="48"/>
      <c r="KNA759" s="48"/>
      <c r="KNB759" s="48"/>
      <c r="KNC759" s="48"/>
      <c r="KND759" s="48"/>
      <c r="KNE759" s="48"/>
      <c r="KNF759" s="48"/>
      <c r="KNG759" s="48"/>
      <c r="KNH759" s="48"/>
      <c r="KNI759" s="48"/>
      <c r="KNJ759" s="48"/>
      <c r="KNK759" s="48"/>
      <c r="KNL759" s="48"/>
      <c r="KNM759" s="48"/>
      <c r="KNN759" s="48"/>
      <c r="KNO759" s="48"/>
      <c r="KNP759" s="48"/>
      <c r="KNQ759" s="48"/>
      <c r="KNR759" s="48"/>
      <c r="KNS759" s="48"/>
      <c r="KNT759" s="48"/>
      <c r="KNU759" s="48"/>
      <c r="KNV759" s="48"/>
      <c r="KNW759" s="48"/>
      <c r="KNX759" s="48"/>
      <c r="KNY759" s="48"/>
      <c r="KNZ759" s="48"/>
      <c r="KOA759" s="48"/>
      <c r="KOB759" s="48"/>
      <c r="KOC759" s="48"/>
      <c r="KOD759" s="48"/>
      <c r="KOE759" s="48"/>
      <c r="KOF759" s="48"/>
      <c r="KOG759" s="48"/>
      <c r="KOH759" s="48"/>
      <c r="KOI759" s="48"/>
      <c r="KOJ759" s="48"/>
      <c r="KOK759" s="48"/>
      <c r="KOL759" s="48"/>
      <c r="KOM759" s="48"/>
      <c r="KON759" s="48"/>
      <c r="KOO759" s="48"/>
      <c r="KOP759" s="48"/>
      <c r="KOQ759" s="48"/>
      <c r="KOR759" s="48"/>
      <c r="KOS759" s="48"/>
      <c r="KOT759" s="48"/>
      <c r="KOU759" s="48"/>
      <c r="KOV759" s="48"/>
      <c r="KOW759" s="48"/>
      <c r="KOX759" s="48"/>
      <c r="KOY759" s="48"/>
      <c r="KOZ759" s="48"/>
      <c r="KPA759" s="48"/>
      <c r="KPB759" s="48"/>
      <c r="KPC759" s="48"/>
      <c r="KPD759" s="48"/>
      <c r="KPE759" s="48"/>
      <c r="KPF759" s="48"/>
      <c r="KPG759" s="48"/>
      <c r="KPH759" s="48"/>
      <c r="KPI759" s="48"/>
      <c r="KPJ759" s="48"/>
      <c r="KPK759" s="48"/>
      <c r="KPL759" s="48"/>
      <c r="KPM759" s="48"/>
      <c r="KPN759" s="48"/>
      <c r="KPO759" s="48"/>
      <c r="KPP759" s="48"/>
      <c r="KPQ759" s="48"/>
      <c r="KPR759" s="48"/>
      <c r="KPS759" s="48"/>
      <c r="KPT759" s="48"/>
      <c r="KPU759" s="48"/>
      <c r="KPV759" s="48"/>
      <c r="KPW759" s="48"/>
      <c r="KPX759" s="48"/>
      <c r="KPY759" s="48"/>
      <c r="KPZ759" s="48"/>
      <c r="KQA759" s="48"/>
      <c r="KQB759" s="48"/>
      <c r="KQC759" s="48"/>
      <c r="KQD759" s="48"/>
      <c r="KQE759" s="48"/>
      <c r="KQF759" s="48"/>
      <c r="KQG759" s="48"/>
      <c r="KQH759" s="48"/>
      <c r="KQI759" s="48"/>
      <c r="KQJ759" s="48"/>
      <c r="KQK759" s="48"/>
      <c r="KQL759" s="48"/>
      <c r="KQM759" s="48"/>
      <c r="KQN759" s="48"/>
      <c r="KQO759" s="48"/>
      <c r="KQP759" s="48"/>
      <c r="KQQ759" s="48"/>
      <c r="KQR759" s="48"/>
      <c r="KQS759" s="48"/>
      <c r="KQT759" s="48"/>
      <c r="KQU759" s="48"/>
      <c r="KQV759" s="48"/>
      <c r="KQW759" s="48"/>
      <c r="KQX759" s="48"/>
      <c r="KQY759" s="48"/>
      <c r="KQZ759" s="48"/>
      <c r="KRA759" s="48"/>
      <c r="KRB759" s="48"/>
      <c r="KRC759" s="48"/>
      <c r="KRD759" s="48"/>
      <c r="KRE759" s="48"/>
      <c r="KRF759" s="48"/>
      <c r="KRG759" s="48"/>
      <c r="KRH759" s="48"/>
      <c r="KRI759" s="48"/>
      <c r="KRJ759" s="48"/>
      <c r="KRK759" s="48"/>
      <c r="KRL759" s="48"/>
      <c r="KRM759" s="48"/>
      <c r="KRN759" s="48"/>
      <c r="KRO759" s="48"/>
      <c r="KRP759" s="48"/>
      <c r="KRQ759" s="48"/>
      <c r="KRR759" s="48"/>
      <c r="KRS759" s="48"/>
      <c r="KRT759" s="48"/>
      <c r="KRU759" s="48"/>
      <c r="KRV759" s="48"/>
      <c r="KRW759" s="48"/>
      <c r="KRX759" s="48"/>
      <c r="KRY759" s="48"/>
      <c r="KRZ759" s="48"/>
      <c r="KSA759" s="48"/>
      <c r="KSB759" s="48"/>
      <c r="KSC759" s="48"/>
      <c r="KSD759" s="48"/>
      <c r="KSE759" s="48"/>
      <c r="KSF759" s="48"/>
      <c r="KSG759" s="48"/>
      <c r="KSH759" s="48"/>
      <c r="KSI759" s="48"/>
      <c r="KSJ759" s="48"/>
      <c r="KSK759" s="48"/>
      <c r="KSL759" s="48"/>
      <c r="KSM759" s="48"/>
      <c r="KSN759" s="48"/>
      <c r="KSO759" s="48"/>
      <c r="KSP759" s="48"/>
      <c r="KSQ759" s="48"/>
      <c r="KSR759" s="48"/>
      <c r="KSS759" s="48"/>
      <c r="KST759" s="48"/>
      <c r="KSU759" s="48"/>
      <c r="KSV759" s="48"/>
      <c r="KSW759" s="48"/>
      <c r="KSX759" s="48"/>
      <c r="KSY759" s="48"/>
      <c r="KSZ759" s="48"/>
      <c r="KTA759" s="48"/>
      <c r="KTB759" s="48"/>
      <c r="KTC759" s="48"/>
      <c r="KTD759" s="48"/>
      <c r="KTE759" s="48"/>
      <c r="KTF759" s="48"/>
      <c r="KTG759" s="48"/>
      <c r="KTH759" s="48"/>
      <c r="KTI759" s="48"/>
      <c r="KTJ759" s="48"/>
      <c r="KTK759" s="48"/>
      <c r="KTL759" s="48"/>
      <c r="KTM759" s="48"/>
      <c r="KTN759" s="48"/>
      <c r="KTO759" s="48"/>
      <c r="KTP759" s="48"/>
      <c r="KTQ759" s="48"/>
      <c r="KTR759" s="48"/>
      <c r="KTS759" s="48"/>
      <c r="KTT759" s="48"/>
      <c r="KTU759" s="48"/>
      <c r="KTV759" s="48"/>
      <c r="KTW759" s="48"/>
      <c r="KTX759" s="48"/>
      <c r="KTY759" s="48"/>
      <c r="KTZ759" s="48"/>
      <c r="KUA759" s="48"/>
      <c r="KUB759" s="48"/>
      <c r="KUC759" s="48"/>
      <c r="KUD759" s="48"/>
      <c r="KUE759" s="48"/>
      <c r="KUF759" s="48"/>
      <c r="KUG759" s="48"/>
      <c r="KUH759" s="48"/>
      <c r="KUI759" s="48"/>
      <c r="KUJ759" s="48"/>
      <c r="KUK759" s="48"/>
      <c r="KUL759" s="48"/>
      <c r="KUM759" s="48"/>
      <c r="KUN759" s="48"/>
      <c r="KUO759" s="48"/>
      <c r="KUP759" s="48"/>
      <c r="KUQ759" s="48"/>
      <c r="KUR759" s="48"/>
      <c r="KUS759" s="48"/>
      <c r="KUT759" s="48"/>
      <c r="KUU759" s="48"/>
      <c r="KUV759" s="48"/>
      <c r="KUW759" s="48"/>
      <c r="KUX759" s="48"/>
      <c r="KUY759" s="48"/>
      <c r="KUZ759" s="48"/>
      <c r="KVA759" s="48"/>
      <c r="KVB759" s="48"/>
      <c r="KVC759" s="48"/>
      <c r="KVD759" s="48"/>
      <c r="KVE759" s="48"/>
      <c r="KVF759" s="48"/>
      <c r="KVG759" s="48"/>
      <c r="KVH759" s="48"/>
      <c r="KVI759" s="48"/>
      <c r="KVJ759" s="48"/>
      <c r="KVK759" s="48"/>
      <c r="KVL759" s="48"/>
      <c r="KVM759" s="48"/>
      <c r="KVN759" s="48"/>
      <c r="KVO759" s="48"/>
      <c r="KVP759" s="48"/>
      <c r="KVQ759" s="48"/>
      <c r="KVR759" s="48"/>
      <c r="KVS759" s="48"/>
      <c r="KVT759" s="48"/>
      <c r="KVU759" s="48"/>
      <c r="KVV759" s="48"/>
      <c r="KVW759" s="48"/>
      <c r="KVX759" s="48"/>
      <c r="KVY759" s="48"/>
      <c r="KVZ759" s="48"/>
      <c r="KWA759" s="48"/>
      <c r="KWB759" s="48"/>
      <c r="KWC759" s="48"/>
      <c r="KWD759" s="48"/>
      <c r="KWE759" s="48"/>
      <c r="KWF759" s="48"/>
      <c r="KWG759" s="48"/>
      <c r="KWH759" s="48"/>
      <c r="KWI759" s="48"/>
      <c r="KWJ759" s="48"/>
      <c r="KWK759" s="48"/>
      <c r="KWL759" s="48"/>
      <c r="KWM759" s="48"/>
      <c r="KWN759" s="48"/>
      <c r="KWO759" s="48"/>
      <c r="KWP759" s="48"/>
      <c r="KWQ759" s="48"/>
      <c r="KWR759" s="48"/>
      <c r="KWS759" s="48"/>
      <c r="KWT759" s="48"/>
      <c r="KWU759" s="48"/>
      <c r="KWV759" s="48"/>
      <c r="KWW759" s="48"/>
      <c r="KWX759" s="48"/>
      <c r="KWY759" s="48"/>
      <c r="KWZ759" s="48"/>
      <c r="KXA759" s="48"/>
      <c r="KXB759" s="48"/>
      <c r="KXC759" s="48"/>
      <c r="KXD759" s="48"/>
      <c r="KXE759" s="48"/>
      <c r="KXF759" s="48"/>
      <c r="KXG759" s="48"/>
      <c r="KXH759" s="48"/>
      <c r="KXI759" s="48"/>
      <c r="KXJ759" s="48"/>
      <c r="KXK759" s="48"/>
      <c r="KXL759" s="48"/>
      <c r="KXM759" s="48"/>
      <c r="KXN759" s="48"/>
      <c r="KXO759" s="48"/>
      <c r="KXP759" s="48"/>
      <c r="KXQ759" s="48"/>
      <c r="KXR759" s="48"/>
      <c r="KXS759" s="48"/>
      <c r="KXT759" s="48"/>
      <c r="KXU759" s="48"/>
      <c r="KXV759" s="48"/>
      <c r="KXW759" s="48"/>
      <c r="KXX759" s="48"/>
      <c r="KXY759" s="48"/>
      <c r="KXZ759" s="48"/>
      <c r="KYA759" s="48"/>
      <c r="KYB759" s="48"/>
      <c r="KYC759" s="48"/>
      <c r="KYD759" s="48"/>
      <c r="KYE759" s="48"/>
      <c r="KYF759" s="48"/>
      <c r="KYG759" s="48"/>
      <c r="KYH759" s="48"/>
      <c r="KYI759" s="48"/>
      <c r="KYJ759" s="48"/>
      <c r="KYK759" s="48"/>
      <c r="KYL759" s="48"/>
      <c r="KYM759" s="48"/>
      <c r="KYN759" s="48"/>
      <c r="KYO759" s="48"/>
      <c r="KYP759" s="48"/>
      <c r="KYQ759" s="48"/>
      <c r="KYR759" s="48"/>
      <c r="KYS759" s="48"/>
      <c r="KYT759" s="48"/>
      <c r="KYU759" s="48"/>
      <c r="KYV759" s="48"/>
      <c r="KYW759" s="48"/>
      <c r="KYX759" s="48"/>
      <c r="KYY759" s="48"/>
      <c r="KYZ759" s="48"/>
      <c r="KZA759" s="48"/>
      <c r="KZB759" s="48"/>
      <c r="KZC759" s="48"/>
      <c r="KZD759" s="48"/>
      <c r="KZE759" s="48"/>
      <c r="KZF759" s="48"/>
      <c r="KZG759" s="48"/>
      <c r="KZH759" s="48"/>
      <c r="KZI759" s="48"/>
      <c r="KZJ759" s="48"/>
      <c r="KZK759" s="48"/>
      <c r="KZL759" s="48"/>
      <c r="KZM759" s="48"/>
      <c r="KZN759" s="48"/>
      <c r="KZO759" s="48"/>
      <c r="KZP759" s="48"/>
      <c r="KZQ759" s="48"/>
      <c r="KZR759" s="48"/>
      <c r="KZS759" s="48"/>
      <c r="KZT759" s="48"/>
      <c r="KZU759" s="48"/>
      <c r="KZV759" s="48"/>
      <c r="KZW759" s="48"/>
      <c r="KZX759" s="48"/>
      <c r="KZY759" s="48"/>
      <c r="KZZ759" s="48"/>
      <c r="LAA759" s="48"/>
      <c r="LAB759" s="48"/>
      <c r="LAC759" s="48"/>
      <c r="LAD759" s="48"/>
      <c r="LAE759" s="48"/>
      <c r="LAF759" s="48"/>
      <c r="LAG759" s="48"/>
      <c r="LAH759" s="48"/>
      <c r="LAI759" s="48"/>
      <c r="LAJ759" s="48"/>
      <c r="LAK759" s="48"/>
      <c r="LAL759" s="48"/>
      <c r="LAM759" s="48"/>
      <c r="LAN759" s="48"/>
      <c r="LAO759" s="48"/>
      <c r="LAP759" s="48"/>
      <c r="LAQ759" s="48"/>
      <c r="LAR759" s="48"/>
      <c r="LAS759" s="48"/>
      <c r="LAT759" s="48"/>
      <c r="LAU759" s="48"/>
      <c r="LAV759" s="48"/>
      <c r="LAW759" s="48"/>
      <c r="LAX759" s="48"/>
      <c r="LAY759" s="48"/>
      <c r="LAZ759" s="48"/>
      <c r="LBA759" s="48"/>
      <c r="LBB759" s="48"/>
      <c r="LBC759" s="48"/>
      <c r="LBD759" s="48"/>
      <c r="LBE759" s="48"/>
      <c r="LBF759" s="48"/>
      <c r="LBG759" s="48"/>
      <c r="LBH759" s="48"/>
      <c r="LBI759" s="48"/>
      <c r="LBJ759" s="48"/>
      <c r="LBK759" s="48"/>
      <c r="LBL759" s="48"/>
      <c r="LBM759" s="48"/>
      <c r="LBN759" s="48"/>
      <c r="LBO759" s="48"/>
      <c r="LBP759" s="48"/>
      <c r="LBQ759" s="48"/>
      <c r="LBR759" s="48"/>
      <c r="LBS759" s="48"/>
      <c r="LBT759" s="48"/>
      <c r="LBU759" s="48"/>
      <c r="LBV759" s="48"/>
      <c r="LBW759" s="48"/>
      <c r="LBX759" s="48"/>
      <c r="LBY759" s="48"/>
      <c r="LBZ759" s="48"/>
      <c r="LCA759" s="48"/>
      <c r="LCB759" s="48"/>
      <c r="LCC759" s="48"/>
      <c r="LCD759" s="48"/>
      <c r="LCE759" s="48"/>
      <c r="LCF759" s="48"/>
      <c r="LCG759" s="48"/>
      <c r="LCH759" s="48"/>
      <c r="LCI759" s="48"/>
      <c r="LCJ759" s="48"/>
      <c r="LCK759" s="48"/>
      <c r="LCL759" s="48"/>
      <c r="LCM759" s="48"/>
      <c r="LCN759" s="48"/>
      <c r="LCO759" s="48"/>
      <c r="LCP759" s="48"/>
      <c r="LCQ759" s="48"/>
      <c r="LCR759" s="48"/>
      <c r="LCS759" s="48"/>
      <c r="LCT759" s="48"/>
      <c r="LCU759" s="48"/>
      <c r="LCV759" s="48"/>
      <c r="LCW759" s="48"/>
      <c r="LCX759" s="48"/>
      <c r="LCY759" s="48"/>
      <c r="LCZ759" s="48"/>
      <c r="LDA759" s="48"/>
      <c r="LDB759" s="48"/>
      <c r="LDC759" s="48"/>
      <c r="LDD759" s="48"/>
      <c r="LDE759" s="48"/>
      <c r="LDF759" s="48"/>
      <c r="LDG759" s="48"/>
      <c r="LDH759" s="48"/>
      <c r="LDI759" s="48"/>
      <c r="LDJ759" s="48"/>
      <c r="LDK759" s="48"/>
      <c r="LDL759" s="48"/>
      <c r="LDM759" s="48"/>
      <c r="LDN759" s="48"/>
      <c r="LDO759" s="48"/>
      <c r="LDP759" s="48"/>
      <c r="LDQ759" s="48"/>
      <c r="LDR759" s="48"/>
      <c r="LDS759" s="48"/>
      <c r="LDT759" s="48"/>
      <c r="LDU759" s="48"/>
      <c r="LDV759" s="48"/>
      <c r="LDW759" s="48"/>
      <c r="LDX759" s="48"/>
      <c r="LDY759" s="48"/>
      <c r="LDZ759" s="48"/>
      <c r="LEA759" s="48"/>
      <c r="LEB759" s="48"/>
      <c r="LEC759" s="48"/>
      <c r="LED759" s="48"/>
      <c r="LEE759" s="48"/>
      <c r="LEF759" s="48"/>
      <c r="LEG759" s="48"/>
      <c r="LEH759" s="48"/>
      <c r="LEI759" s="48"/>
      <c r="LEJ759" s="48"/>
      <c r="LEK759" s="48"/>
      <c r="LEL759" s="48"/>
      <c r="LEM759" s="48"/>
      <c r="LEN759" s="48"/>
      <c r="LEO759" s="48"/>
      <c r="LEP759" s="48"/>
      <c r="LEQ759" s="48"/>
      <c r="LER759" s="48"/>
      <c r="LES759" s="48"/>
      <c r="LET759" s="48"/>
      <c r="LEU759" s="48"/>
      <c r="LEV759" s="48"/>
      <c r="LEW759" s="48"/>
      <c r="LEX759" s="48"/>
      <c r="LEY759" s="48"/>
      <c r="LEZ759" s="48"/>
      <c r="LFA759" s="48"/>
      <c r="LFB759" s="48"/>
      <c r="LFC759" s="48"/>
      <c r="LFD759" s="48"/>
      <c r="LFE759" s="48"/>
      <c r="LFF759" s="48"/>
      <c r="LFG759" s="48"/>
      <c r="LFH759" s="48"/>
      <c r="LFI759" s="48"/>
      <c r="LFJ759" s="48"/>
      <c r="LFK759" s="48"/>
      <c r="LFL759" s="48"/>
      <c r="LFM759" s="48"/>
      <c r="LFN759" s="48"/>
      <c r="LFO759" s="48"/>
      <c r="LFP759" s="48"/>
      <c r="LFQ759" s="48"/>
      <c r="LFR759" s="48"/>
      <c r="LFS759" s="48"/>
      <c r="LFT759" s="48"/>
      <c r="LFU759" s="48"/>
      <c r="LFV759" s="48"/>
      <c r="LFW759" s="48"/>
      <c r="LFX759" s="48"/>
      <c r="LFY759" s="48"/>
      <c r="LFZ759" s="48"/>
      <c r="LGA759" s="48"/>
      <c r="LGB759" s="48"/>
      <c r="LGC759" s="48"/>
      <c r="LGD759" s="48"/>
      <c r="LGE759" s="48"/>
      <c r="LGF759" s="48"/>
      <c r="LGG759" s="48"/>
      <c r="LGH759" s="48"/>
      <c r="LGI759" s="48"/>
      <c r="LGJ759" s="48"/>
      <c r="LGK759" s="48"/>
      <c r="LGL759" s="48"/>
      <c r="LGM759" s="48"/>
      <c r="LGN759" s="48"/>
      <c r="LGO759" s="48"/>
      <c r="LGP759" s="48"/>
      <c r="LGQ759" s="48"/>
      <c r="LGR759" s="48"/>
      <c r="LGS759" s="48"/>
      <c r="LGT759" s="48"/>
      <c r="LGU759" s="48"/>
      <c r="LGV759" s="48"/>
      <c r="LGW759" s="48"/>
      <c r="LGX759" s="48"/>
      <c r="LGY759" s="48"/>
      <c r="LGZ759" s="48"/>
      <c r="LHA759" s="48"/>
      <c r="LHB759" s="48"/>
      <c r="LHC759" s="48"/>
      <c r="LHD759" s="48"/>
      <c r="LHE759" s="48"/>
      <c r="LHF759" s="48"/>
      <c r="LHG759" s="48"/>
      <c r="LHH759" s="48"/>
      <c r="LHI759" s="48"/>
      <c r="LHJ759" s="48"/>
      <c r="LHK759" s="48"/>
      <c r="LHL759" s="48"/>
      <c r="LHM759" s="48"/>
      <c r="LHN759" s="48"/>
      <c r="LHO759" s="48"/>
      <c r="LHP759" s="48"/>
      <c r="LHQ759" s="48"/>
      <c r="LHR759" s="48"/>
      <c r="LHS759" s="48"/>
      <c r="LHT759" s="48"/>
      <c r="LHU759" s="48"/>
      <c r="LHV759" s="48"/>
      <c r="LHW759" s="48"/>
      <c r="LHX759" s="48"/>
      <c r="LHY759" s="48"/>
      <c r="LHZ759" s="48"/>
      <c r="LIA759" s="48"/>
      <c r="LIB759" s="48"/>
      <c r="LIC759" s="48"/>
      <c r="LID759" s="48"/>
      <c r="LIE759" s="48"/>
      <c r="LIF759" s="48"/>
      <c r="LIG759" s="48"/>
      <c r="LIH759" s="48"/>
      <c r="LII759" s="48"/>
      <c r="LIJ759" s="48"/>
      <c r="LIK759" s="48"/>
      <c r="LIL759" s="48"/>
      <c r="LIM759" s="48"/>
      <c r="LIN759" s="48"/>
      <c r="LIO759" s="48"/>
      <c r="LIP759" s="48"/>
      <c r="LIQ759" s="48"/>
      <c r="LIR759" s="48"/>
      <c r="LIS759" s="48"/>
      <c r="LIT759" s="48"/>
      <c r="LIU759" s="48"/>
      <c r="LIV759" s="48"/>
      <c r="LIW759" s="48"/>
      <c r="LIX759" s="48"/>
      <c r="LIY759" s="48"/>
      <c r="LIZ759" s="48"/>
      <c r="LJA759" s="48"/>
      <c r="LJB759" s="48"/>
      <c r="LJC759" s="48"/>
      <c r="LJD759" s="48"/>
      <c r="LJE759" s="48"/>
      <c r="LJF759" s="48"/>
      <c r="LJG759" s="48"/>
      <c r="LJH759" s="48"/>
      <c r="LJI759" s="48"/>
      <c r="LJJ759" s="48"/>
      <c r="LJK759" s="48"/>
      <c r="LJL759" s="48"/>
      <c r="LJM759" s="48"/>
      <c r="LJN759" s="48"/>
      <c r="LJO759" s="48"/>
      <c r="LJP759" s="48"/>
      <c r="LJQ759" s="48"/>
      <c r="LJR759" s="48"/>
      <c r="LJS759" s="48"/>
      <c r="LJT759" s="48"/>
      <c r="LJU759" s="48"/>
      <c r="LJV759" s="48"/>
      <c r="LJW759" s="48"/>
      <c r="LJX759" s="48"/>
      <c r="LJY759" s="48"/>
      <c r="LJZ759" s="48"/>
      <c r="LKA759" s="48"/>
      <c r="LKB759" s="48"/>
      <c r="LKC759" s="48"/>
      <c r="LKD759" s="48"/>
      <c r="LKE759" s="48"/>
      <c r="LKF759" s="48"/>
      <c r="LKG759" s="48"/>
      <c r="LKH759" s="48"/>
      <c r="LKI759" s="48"/>
      <c r="LKJ759" s="48"/>
      <c r="LKK759" s="48"/>
      <c r="LKL759" s="48"/>
      <c r="LKM759" s="48"/>
      <c r="LKN759" s="48"/>
      <c r="LKO759" s="48"/>
      <c r="LKP759" s="48"/>
      <c r="LKQ759" s="48"/>
      <c r="LKR759" s="48"/>
      <c r="LKS759" s="48"/>
      <c r="LKT759" s="48"/>
      <c r="LKU759" s="48"/>
      <c r="LKV759" s="48"/>
      <c r="LKW759" s="48"/>
      <c r="LKX759" s="48"/>
      <c r="LKY759" s="48"/>
      <c r="LKZ759" s="48"/>
      <c r="LLA759" s="48"/>
      <c r="LLB759" s="48"/>
      <c r="LLC759" s="48"/>
      <c r="LLD759" s="48"/>
      <c r="LLE759" s="48"/>
      <c r="LLF759" s="48"/>
      <c r="LLG759" s="48"/>
      <c r="LLH759" s="48"/>
      <c r="LLI759" s="48"/>
      <c r="LLJ759" s="48"/>
      <c r="LLK759" s="48"/>
      <c r="LLL759" s="48"/>
      <c r="LLM759" s="48"/>
      <c r="LLN759" s="48"/>
      <c r="LLO759" s="48"/>
      <c r="LLP759" s="48"/>
      <c r="LLQ759" s="48"/>
      <c r="LLR759" s="48"/>
      <c r="LLS759" s="48"/>
      <c r="LLT759" s="48"/>
      <c r="LLU759" s="48"/>
      <c r="LLV759" s="48"/>
      <c r="LLW759" s="48"/>
      <c r="LLX759" s="48"/>
      <c r="LLY759" s="48"/>
      <c r="LLZ759" s="48"/>
      <c r="LMA759" s="48"/>
      <c r="LMB759" s="48"/>
      <c r="LMC759" s="48"/>
      <c r="LMD759" s="48"/>
      <c r="LME759" s="48"/>
      <c r="LMF759" s="48"/>
      <c r="LMG759" s="48"/>
      <c r="LMH759" s="48"/>
      <c r="LMI759" s="48"/>
      <c r="LMJ759" s="48"/>
      <c r="LMK759" s="48"/>
      <c r="LML759" s="48"/>
      <c r="LMM759" s="48"/>
      <c r="LMN759" s="48"/>
      <c r="LMO759" s="48"/>
      <c r="LMP759" s="48"/>
      <c r="LMQ759" s="48"/>
      <c r="LMR759" s="48"/>
      <c r="LMS759" s="48"/>
      <c r="LMT759" s="48"/>
      <c r="LMU759" s="48"/>
      <c r="LMV759" s="48"/>
      <c r="LMW759" s="48"/>
      <c r="LMX759" s="48"/>
      <c r="LMY759" s="48"/>
      <c r="LMZ759" s="48"/>
      <c r="LNA759" s="48"/>
      <c r="LNB759" s="48"/>
      <c r="LNC759" s="48"/>
      <c r="LND759" s="48"/>
      <c r="LNE759" s="48"/>
      <c r="LNF759" s="48"/>
      <c r="LNG759" s="48"/>
      <c r="LNH759" s="48"/>
      <c r="LNI759" s="48"/>
      <c r="LNJ759" s="48"/>
      <c r="LNK759" s="48"/>
      <c r="LNL759" s="48"/>
      <c r="LNM759" s="48"/>
      <c r="LNN759" s="48"/>
      <c r="LNO759" s="48"/>
      <c r="LNP759" s="48"/>
      <c r="LNQ759" s="48"/>
      <c r="LNR759" s="48"/>
      <c r="LNS759" s="48"/>
      <c r="LNT759" s="48"/>
      <c r="LNU759" s="48"/>
      <c r="LNV759" s="48"/>
      <c r="LNW759" s="48"/>
      <c r="LNX759" s="48"/>
      <c r="LNY759" s="48"/>
      <c r="LNZ759" s="48"/>
      <c r="LOA759" s="48"/>
      <c r="LOB759" s="48"/>
      <c r="LOC759" s="48"/>
      <c r="LOD759" s="48"/>
      <c r="LOE759" s="48"/>
      <c r="LOF759" s="48"/>
      <c r="LOG759" s="48"/>
      <c r="LOH759" s="48"/>
      <c r="LOI759" s="48"/>
      <c r="LOJ759" s="48"/>
      <c r="LOK759" s="48"/>
      <c r="LOL759" s="48"/>
      <c r="LOM759" s="48"/>
      <c r="LON759" s="48"/>
      <c r="LOO759" s="48"/>
      <c r="LOP759" s="48"/>
      <c r="LOQ759" s="48"/>
      <c r="LOR759" s="48"/>
      <c r="LOS759" s="48"/>
      <c r="LOT759" s="48"/>
      <c r="LOU759" s="48"/>
      <c r="LOV759" s="48"/>
      <c r="LOW759" s="48"/>
      <c r="LOX759" s="48"/>
      <c r="LOY759" s="48"/>
      <c r="LOZ759" s="48"/>
      <c r="LPA759" s="48"/>
      <c r="LPB759" s="48"/>
      <c r="LPC759" s="48"/>
      <c r="LPD759" s="48"/>
      <c r="LPE759" s="48"/>
      <c r="LPF759" s="48"/>
      <c r="LPG759" s="48"/>
      <c r="LPH759" s="48"/>
      <c r="LPI759" s="48"/>
      <c r="LPJ759" s="48"/>
      <c r="LPK759" s="48"/>
      <c r="LPL759" s="48"/>
      <c r="LPM759" s="48"/>
      <c r="LPN759" s="48"/>
      <c r="LPO759" s="48"/>
      <c r="LPP759" s="48"/>
      <c r="LPQ759" s="48"/>
      <c r="LPR759" s="48"/>
      <c r="LPS759" s="48"/>
      <c r="LPT759" s="48"/>
      <c r="LPU759" s="48"/>
      <c r="LPV759" s="48"/>
      <c r="LPW759" s="48"/>
      <c r="LPX759" s="48"/>
      <c r="LPY759" s="48"/>
      <c r="LPZ759" s="48"/>
      <c r="LQA759" s="48"/>
      <c r="LQB759" s="48"/>
      <c r="LQC759" s="48"/>
      <c r="LQD759" s="48"/>
      <c r="LQE759" s="48"/>
      <c r="LQF759" s="48"/>
      <c r="LQG759" s="48"/>
      <c r="LQH759" s="48"/>
      <c r="LQI759" s="48"/>
      <c r="LQJ759" s="48"/>
      <c r="LQK759" s="48"/>
      <c r="LQL759" s="48"/>
      <c r="LQM759" s="48"/>
      <c r="LQN759" s="48"/>
      <c r="LQO759" s="48"/>
      <c r="LQP759" s="48"/>
      <c r="LQQ759" s="48"/>
      <c r="LQR759" s="48"/>
      <c r="LQS759" s="48"/>
      <c r="LQT759" s="48"/>
      <c r="LQU759" s="48"/>
      <c r="LQV759" s="48"/>
      <c r="LQW759" s="48"/>
      <c r="LQX759" s="48"/>
      <c r="LQY759" s="48"/>
      <c r="LQZ759" s="48"/>
      <c r="LRA759" s="48"/>
      <c r="LRB759" s="48"/>
      <c r="LRC759" s="48"/>
      <c r="LRD759" s="48"/>
      <c r="LRE759" s="48"/>
      <c r="LRF759" s="48"/>
      <c r="LRG759" s="48"/>
      <c r="LRH759" s="48"/>
      <c r="LRI759" s="48"/>
      <c r="LRJ759" s="48"/>
      <c r="LRK759" s="48"/>
      <c r="LRL759" s="48"/>
      <c r="LRM759" s="48"/>
      <c r="LRN759" s="48"/>
      <c r="LRO759" s="48"/>
      <c r="LRP759" s="48"/>
      <c r="LRQ759" s="48"/>
      <c r="LRR759" s="48"/>
      <c r="LRS759" s="48"/>
      <c r="LRT759" s="48"/>
      <c r="LRU759" s="48"/>
      <c r="LRV759" s="48"/>
      <c r="LRW759" s="48"/>
      <c r="LRX759" s="48"/>
      <c r="LRY759" s="48"/>
      <c r="LRZ759" s="48"/>
      <c r="LSA759" s="48"/>
      <c r="LSB759" s="48"/>
      <c r="LSC759" s="48"/>
      <c r="LSD759" s="48"/>
      <c r="LSE759" s="48"/>
      <c r="LSF759" s="48"/>
      <c r="LSG759" s="48"/>
      <c r="LSH759" s="48"/>
      <c r="LSI759" s="48"/>
      <c r="LSJ759" s="48"/>
      <c r="LSK759" s="48"/>
      <c r="LSL759" s="48"/>
      <c r="LSM759" s="48"/>
      <c r="LSN759" s="48"/>
      <c r="LSO759" s="48"/>
      <c r="LSP759" s="48"/>
      <c r="LSQ759" s="48"/>
      <c r="LSR759" s="48"/>
      <c r="LSS759" s="48"/>
      <c r="LST759" s="48"/>
      <c r="LSU759" s="48"/>
      <c r="LSV759" s="48"/>
      <c r="LSW759" s="48"/>
      <c r="LSX759" s="48"/>
      <c r="LSY759" s="48"/>
      <c r="LSZ759" s="48"/>
      <c r="LTA759" s="48"/>
      <c r="LTB759" s="48"/>
      <c r="LTC759" s="48"/>
      <c r="LTD759" s="48"/>
      <c r="LTE759" s="48"/>
      <c r="LTF759" s="48"/>
      <c r="LTG759" s="48"/>
      <c r="LTH759" s="48"/>
      <c r="LTI759" s="48"/>
      <c r="LTJ759" s="48"/>
      <c r="LTK759" s="48"/>
      <c r="LTL759" s="48"/>
      <c r="LTM759" s="48"/>
      <c r="LTN759" s="48"/>
      <c r="LTO759" s="48"/>
      <c r="LTP759" s="48"/>
      <c r="LTQ759" s="48"/>
      <c r="LTR759" s="48"/>
      <c r="LTS759" s="48"/>
      <c r="LTT759" s="48"/>
      <c r="LTU759" s="48"/>
      <c r="LTV759" s="48"/>
      <c r="LTW759" s="48"/>
      <c r="LTX759" s="48"/>
      <c r="LTY759" s="48"/>
      <c r="LTZ759" s="48"/>
      <c r="LUA759" s="48"/>
      <c r="LUB759" s="48"/>
      <c r="LUC759" s="48"/>
      <c r="LUD759" s="48"/>
      <c r="LUE759" s="48"/>
      <c r="LUF759" s="48"/>
      <c r="LUG759" s="48"/>
      <c r="LUH759" s="48"/>
      <c r="LUI759" s="48"/>
      <c r="LUJ759" s="48"/>
      <c r="LUK759" s="48"/>
      <c r="LUL759" s="48"/>
      <c r="LUM759" s="48"/>
      <c r="LUN759" s="48"/>
      <c r="LUO759" s="48"/>
      <c r="LUP759" s="48"/>
      <c r="LUQ759" s="48"/>
      <c r="LUR759" s="48"/>
      <c r="LUS759" s="48"/>
      <c r="LUT759" s="48"/>
      <c r="LUU759" s="48"/>
      <c r="LUV759" s="48"/>
      <c r="LUW759" s="48"/>
      <c r="LUX759" s="48"/>
      <c r="LUY759" s="48"/>
      <c r="LUZ759" s="48"/>
      <c r="LVA759" s="48"/>
      <c r="LVB759" s="48"/>
      <c r="LVC759" s="48"/>
      <c r="LVD759" s="48"/>
      <c r="LVE759" s="48"/>
      <c r="LVF759" s="48"/>
      <c r="LVG759" s="48"/>
      <c r="LVH759" s="48"/>
      <c r="LVI759" s="48"/>
      <c r="LVJ759" s="48"/>
      <c r="LVK759" s="48"/>
      <c r="LVL759" s="48"/>
      <c r="LVM759" s="48"/>
      <c r="LVN759" s="48"/>
      <c r="LVO759" s="48"/>
      <c r="LVP759" s="48"/>
      <c r="LVQ759" s="48"/>
      <c r="LVR759" s="48"/>
      <c r="LVS759" s="48"/>
      <c r="LVT759" s="48"/>
      <c r="LVU759" s="48"/>
      <c r="LVV759" s="48"/>
      <c r="LVW759" s="48"/>
      <c r="LVX759" s="48"/>
      <c r="LVY759" s="48"/>
      <c r="LVZ759" s="48"/>
      <c r="LWA759" s="48"/>
      <c r="LWB759" s="48"/>
      <c r="LWC759" s="48"/>
      <c r="LWD759" s="48"/>
      <c r="LWE759" s="48"/>
      <c r="LWF759" s="48"/>
      <c r="LWG759" s="48"/>
      <c r="LWH759" s="48"/>
      <c r="LWI759" s="48"/>
      <c r="LWJ759" s="48"/>
      <c r="LWK759" s="48"/>
      <c r="LWL759" s="48"/>
      <c r="LWM759" s="48"/>
      <c r="LWN759" s="48"/>
      <c r="LWO759" s="48"/>
      <c r="LWP759" s="48"/>
      <c r="LWQ759" s="48"/>
      <c r="LWR759" s="48"/>
      <c r="LWS759" s="48"/>
      <c r="LWT759" s="48"/>
      <c r="LWU759" s="48"/>
      <c r="LWV759" s="48"/>
      <c r="LWW759" s="48"/>
      <c r="LWX759" s="48"/>
      <c r="LWY759" s="48"/>
      <c r="LWZ759" s="48"/>
      <c r="LXA759" s="48"/>
      <c r="LXB759" s="48"/>
      <c r="LXC759" s="48"/>
      <c r="LXD759" s="48"/>
      <c r="LXE759" s="48"/>
      <c r="LXF759" s="48"/>
      <c r="LXG759" s="48"/>
      <c r="LXH759" s="48"/>
      <c r="LXI759" s="48"/>
      <c r="LXJ759" s="48"/>
      <c r="LXK759" s="48"/>
      <c r="LXL759" s="48"/>
      <c r="LXM759" s="48"/>
      <c r="LXN759" s="48"/>
      <c r="LXO759" s="48"/>
      <c r="LXP759" s="48"/>
      <c r="LXQ759" s="48"/>
      <c r="LXR759" s="48"/>
      <c r="LXS759" s="48"/>
      <c r="LXT759" s="48"/>
      <c r="LXU759" s="48"/>
      <c r="LXV759" s="48"/>
      <c r="LXW759" s="48"/>
      <c r="LXX759" s="48"/>
      <c r="LXY759" s="48"/>
      <c r="LXZ759" s="48"/>
      <c r="LYA759" s="48"/>
      <c r="LYB759" s="48"/>
      <c r="LYC759" s="48"/>
      <c r="LYD759" s="48"/>
      <c r="LYE759" s="48"/>
      <c r="LYF759" s="48"/>
      <c r="LYG759" s="48"/>
      <c r="LYH759" s="48"/>
      <c r="LYI759" s="48"/>
      <c r="LYJ759" s="48"/>
      <c r="LYK759" s="48"/>
      <c r="LYL759" s="48"/>
      <c r="LYM759" s="48"/>
      <c r="LYN759" s="48"/>
      <c r="LYO759" s="48"/>
      <c r="LYP759" s="48"/>
      <c r="LYQ759" s="48"/>
      <c r="LYR759" s="48"/>
      <c r="LYS759" s="48"/>
      <c r="LYT759" s="48"/>
      <c r="LYU759" s="48"/>
      <c r="LYV759" s="48"/>
      <c r="LYW759" s="48"/>
      <c r="LYX759" s="48"/>
      <c r="LYY759" s="48"/>
      <c r="LYZ759" s="48"/>
      <c r="LZA759" s="48"/>
      <c r="LZB759" s="48"/>
      <c r="LZC759" s="48"/>
      <c r="LZD759" s="48"/>
      <c r="LZE759" s="48"/>
      <c r="LZF759" s="48"/>
      <c r="LZG759" s="48"/>
      <c r="LZH759" s="48"/>
      <c r="LZI759" s="48"/>
      <c r="LZJ759" s="48"/>
      <c r="LZK759" s="48"/>
      <c r="LZL759" s="48"/>
      <c r="LZM759" s="48"/>
      <c r="LZN759" s="48"/>
      <c r="LZO759" s="48"/>
      <c r="LZP759" s="48"/>
      <c r="LZQ759" s="48"/>
      <c r="LZR759" s="48"/>
      <c r="LZS759" s="48"/>
      <c r="LZT759" s="48"/>
      <c r="LZU759" s="48"/>
      <c r="LZV759" s="48"/>
      <c r="LZW759" s="48"/>
      <c r="LZX759" s="48"/>
      <c r="LZY759" s="48"/>
      <c r="LZZ759" s="48"/>
      <c r="MAA759" s="48"/>
      <c r="MAB759" s="48"/>
      <c r="MAC759" s="48"/>
      <c r="MAD759" s="48"/>
      <c r="MAE759" s="48"/>
      <c r="MAF759" s="48"/>
      <c r="MAG759" s="48"/>
      <c r="MAH759" s="48"/>
      <c r="MAI759" s="48"/>
      <c r="MAJ759" s="48"/>
      <c r="MAK759" s="48"/>
      <c r="MAL759" s="48"/>
      <c r="MAM759" s="48"/>
      <c r="MAN759" s="48"/>
      <c r="MAO759" s="48"/>
      <c r="MAP759" s="48"/>
      <c r="MAQ759" s="48"/>
      <c r="MAR759" s="48"/>
      <c r="MAS759" s="48"/>
      <c r="MAT759" s="48"/>
      <c r="MAU759" s="48"/>
      <c r="MAV759" s="48"/>
      <c r="MAW759" s="48"/>
      <c r="MAX759" s="48"/>
      <c r="MAY759" s="48"/>
      <c r="MAZ759" s="48"/>
      <c r="MBA759" s="48"/>
      <c r="MBB759" s="48"/>
      <c r="MBC759" s="48"/>
      <c r="MBD759" s="48"/>
      <c r="MBE759" s="48"/>
      <c r="MBF759" s="48"/>
      <c r="MBG759" s="48"/>
      <c r="MBH759" s="48"/>
      <c r="MBI759" s="48"/>
      <c r="MBJ759" s="48"/>
      <c r="MBK759" s="48"/>
      <c r="MBL759" s="48"/>
      <c r="MBM759" s="48"/>
      <c r="MBN759" s="48"/>
      <c r="MBO759" s="48"/>
      <c r="MBP759" s="48"/>
      <c r="MBQ759" s="48"/>
      <c r="MBR759" s="48"/>
      <c r="MBS759" s="48"/>
      <c r="MBT759" s="48"/>
      <c r="MBU759" s="48"/>
      <c r="MBV759" s="48"/>
      <c r="MBW759" s="48"/>
      <c r="MBX759" s="48"/>
      <c r="MBY759" s="48"/>
      <c r="MBZ759" s="48"/>
      <c r="MCA759" s="48"/>
      <c r="MCB759" s="48"/>
      <c r="MCC759" s="48"/>
      <c r="MCD759" s="48"/>
      <c r="MCE759" s="48"/>
      <c r="MCF759" s="48"/>
      <c r="MCG759" s="48"/>
      <c r="MCH759" s="48"/>
      <c r="MCI759" s="48"/>
      <c r="MCJ759" s="48"/>
      <c r="MCK759" s="48"/>
      <c r="MCL759" s="48"/>
      <c r="MCM759" s="48"/>
      <c r="MCN759" s="48"/>
      <c r="MCO759" s="48"/>
      <c r="MCP759" s="48"/>
      <c r="MCQ759" s="48"/>
      <c r="MCR759" s="48"/>
      <c r="MCS759" s="48"/>
      <c r="MCT759" s="48"/>
      <c r="MCU759" s="48"/>
      <c r="MCV759" s="48"/>
      <c r="MCW759" s="48"/>
      <c r="MCX759" s="48"/>
      <c r="MCY759" s="48"/>
      <c r="MCZ759" s="48"/>
      <c r="MDA759" s="48"/>
      <c r="MDB759" s="48"/>
      <c r="MDC759" s="48"/>
      <c r="MDD759" s="48"/>
      <c r="MDE759" s="48"/>
      <c r="MDF759" s="48"/>
      <c r="MDG759" s="48"/>
      <c r="MDH759" s="48"/>
      <c r="MDI759" s="48"/>
      <c r="MDJ759" s="48"/>
      <c r="MDK759" s="48"/>
      <c r="MDL759" s="48"/>
      <c r="MDM759" s="48"/>
      <c r="MDN759" s="48"/>
      <c r="MDO759" s="48"/>
      <c r="MDP759" s="48"/>
      <c r="MDQ759" s="48"/>
      <c r="MDR759" s="48"/>
      <c r="MDS759" s="48"/>
      <c r="MDT759" s="48"/>
      <c r="MDU759" s="48"/>
      <c r="MDV759" s="48"/>
      <c r="MDW759" s="48"/>
      <c r="MDX759" s="48"/>
      <c r="MDY759" s="48"/>
      <c r="MDZ759" s="48"/>
      <c r="MEA759" s="48"/>
      <c r="MEB759" s="48"/>
      <c r="MEC759" s="48"/>
      <c r="MED759" s="48"/>
      <c r="MEE759" s="48"/>
      <c r="MEF759" s="48"/>
      <c r="MEG759" s="48"/>
      <c r="MEH759" s="48"/>
      <c r="MEI759" s="48"/>
      <c r="MEJ759" s="48"/>
      <c r="MEK759" s="48"/>
      <c r="MEL759" s="48"/>
      <c r="MEM759" s="48"/>
      <c r="MEN759" s="48"/>
      <c r="MEO759" s="48"/>
      <c r="MEP759" s="48"/>
      <c r="MEQ759" s="48"/>
      <c r="MER759" s="48"/>
      <c r="MES759" s="48"/>
      <c r="MET759" s="48"/>
      <c r="MEU759" s="48"/>
      <c r="MEV759" s="48"/>
      <c r="MEW759" s="48"/>
      <c r="MEX759" s="48"/>
      <c r="MEY759" s="48"/>
      <c r="MEZ759" s="48"/>
      <c r="MFA759" s="48"/>
      <c r="MFB759" s="48"/>
      <c r="MFC759" s="48"/>
      <c r="MFD759" s="48"/>
      <c r="MFE759" s="48"/>
      <c r="MFF759" s="48"/>
      <c r="MFG759" s="48"/>
      <c r="MFH759" s="48"/>
      <c r="MFI759" s="48"/>
      <c r="MFJ759" s="48"/>
      <c r="MFK759" s="48"/>
      <c r="MFL759" s="48"/>
      <c r="MFM759" s="48"/>
      <c r="MFN759" s="48"/>
      <c r="MFO759" s="48"/>
      <c r="MFP759" s="48"/>
      <c r="MFQ759" s="48"/>
      <c r="MFR759" s="48"/>
      <c r="MFS759" s="48"/>
      <c r="MFT759" s="48"/>
      <c r="MFU759" s="48"/>
      <c r="MFV759" s="48"/>
      <c r="MFW759" s="48"/>
      <c r="MFX759" s="48"/>
      <c r="MFY759" s="48"/>
      <c r="MFZ759" s="48"/>
      <c r="MGA759" s="48"/>
      <c r="MGB759" s="48"/>
      <c r="MGC759" s="48"/>
      <c r="MGD759" s="48"/>
      <c r="MGE759" s="48"/>
      <c r="MGF759" s="48"/>
      <c r="MGG759" s="48"/>
      <c r="MGH759" s="48"/>
      <c r="MGI759" s="48"/>
      <c r="MGJ759" s="48"/>
      <c r="MGK759" s="48"/>
      <c r="MGL759" s="48"/>
      <c r="MGM759" s="48"/>
      <c r="MGN759" s="48"/>
      <c r="MGO759" s="48"/>
      <c r="MGP759" s="48"/>
      <c r="MGQ759" s="48"/>
      <c r="MGR759" s="48"/>
      <c r="MGS759" s="48"/>
      <c r="MGT759" s="48"/>
      <c r="MGU759" s="48"/>
      <c r="MGV759" s="48"/>
      <c r="MGW759" s="48"/>
      <c r="MGX759" s="48"/>
      <c r="MGY759" s="48"/>
      <c r="MGZ759" s="48"/>
      <c r="MHA759" s="48"/>
      <c r="MHB759" s="48"/>
      <c r="MHC759" s="48"/>
      <c r="MHD759" s="48"/>
      <c r="MHE759" s="48"/>
      <c r="MHF759" s="48"/>
      <c r="MHG759" s="48"/>
      <c r="MHH759" s="48"/>
      <c r="MHI759" s="48"/>
      <c r="MHJ759" s="48"/>
      <c r="MHK759" s="48"/>
      <c r="MHL759" s="48"/>
      <c r="MHM759" s="48"/>
      <c r="MHN759" s="48"/>
      <c r="MHO759" s="48"/>
      <c r="MHP759" s="48"/>
      <c r="MHQ759" s="48"/>
      <c r="MHR759" s="48"/>
      <c r="MHS759" s="48"/>
      <c r="MHT759" s="48"/>
      <c r="MHU759" s="48"/>
      <c r="MHV759" s="48"/>
      <c r="MHW759" s="48"/>
      <c r="MHX759" s="48"/>
      <c r="MHY759" s="48"/>
      <c r="MHZ759" s="48"/>
      <c r="MIA759" s="48"/>
      <c r="MIB759" s="48"/>
      <c r="MIC759" s="48"/>
      <c r="MID759" s="48"/>
      <c r="MIE759" s="48"/>
      <c r="MIF759" s="48"/>
      <c r="MIG759" s="48"/>
      <c r="MIH759" s="48"/>
      <c r="MII759" s="48"/>
      <c r="MIJ759" s="48"/>
      <c r="MIK759" s="48"/>
      <c r="MIL759" s="48"/>
      <c r="MIM759" s="48"/>
      <c r="MIN759" s="48"/>
      <c r="MIO759" s="48"/>
      <c r="MIP759" s="48"/>
      <c r="MIQ759" s="48"/>
      <c r="MIR759" s="48"/>
      <c r="MIS759" s="48"/>
      <c r="MIT759" s="48"/>
      <c r="MIU759" s="48"/>
      <c r="MIV759" s="48"/>
      <c r="MIW759" s="48"/>
      <c r="MIX759" s="48"/>
      <c r="MIY759" s="48"/>
      <c r="MIZ759" s="48"/>
      <c r="MJA759" s="48"/>
      <c r="MJB759" s="48"/>
      <c r="MJC759" s="48"/>
      <c r="MJD759" s="48"/>
      <c r="MJE759" s="48"/>
      <c r="MJF759" s="48"/>
      <c r="MJG759" s="48"/>
      <c r="MJH759" s="48"/>
      <c r="MJI759" s="48"/>
      <c r="MJJ759" s="48"/>
      <c r="MJK759" s="48"/>
      <c r="MJL759" s="48"/>
      <c r="MJM759" s="48"/>
      <c r="MJN759" s="48"/>
      <c r="MJO759" s="48"/>
      <c r="MJP759" s="48"/>
      <c r="MJQ759" s="48"/>
      <c r="MJR759" s="48"/>
      <c r="MJS759" s="48"/>
      <c r="MJT759" s="48"/>
      <c r="MJU759" s="48"/>
      <c r="MJV759" s="48"/>
      <c r="MJW759" s="48"/>
      <c r="MJX759" s="48"/>
      <c r="MJY759" s="48"/>
      <c r="MJZ759" s="48"/>
      <c r="MKA759" s="48"/>
      <c r="MKB759" s="48"/>
      <c r="MKC759" s="48"/>
      <c r="MKD759" s="48"/>
      <c r="MKE759" s="48"/>
      <c r="MKF759" s="48"/>
      <c r="MKG759" s="48"/>
      <c r="MKH759" s="48"/>
      <c r="MKI759" s="48"/>
      <c r="MKJ759" s="48"/>
      <c r="MKK759" s="48"/>
      <c r="MKL759" s="48"/>
      <c r="MKM759" s="48"/>
      <c r="MKN759" s="48"/>
      <c r="MKO759" s="48"/>
      <c r="MKP759" s="48"/>
      <c r="MKQ759" s="48"/>
      <c r="MKR759" s="48"/>
      <c r="MKS759" s="48"/>
      <c r="MKT759" s="48"/>
      <c r="MKU759" s="48"/>
      <c r="MKV759" s="48"/>
      <c r="MKW759" s="48"/>
      <c r="MKX759" s="48"/>
      <c r="MKY759" s="48"/>
      <c r="MKZ759" s="48"/>
      <c r="MLA759" s="48"/>
      <c r="MLB759" s="48"/>
      <c r="MLC759" s="48"/>
      <c r="MLD759" s="48"/>
      <c r="MLE759" s="48"/>
      <c r="MLF759" s="48"/>
      <c r="MLG759" s="48"/>
      <c r="MLH759" s="48"/>
      <c r="MLI759" s="48"/>
      <c r="MLJ759" s="48"/>
      <c r="MLK759" s="48"/>
      <c r="MLL759" s="48"/>
      <c r="MLM759" s="48"/>
      <c r="MLN759" s="48"/>
      <c r="MLO759" s="48"/>
      <c r="MLP759" s="48"/>
      <c r="MLQ759" s="48"/>
      <c r="MLR759" s="48"/>
      <c r="MLS759" s="48"/>
      <c r="MLT759" s="48"/>
      <c r="MLU759" s="48"/>
      <c r="MLV759" s="48"/>
      <c r="MLW759" s="48"/>
      <c r="MLX759" s="48"/>
      <c r="MLY759" s="48"/>
      <c r="MLZ759" s="48"/>
      <c r="MMA759" s="48"/>
      <c r="MMB759" s="48"/>
      <c r="MMC759" s="48"/>
      <c r="MMD759" s="48"/>
      <c r="MME759" s="48"/>
      <c r="MMF759" s="48"/>
      <c r="MMG759" s="48"/>
      <c r="MMH759" s="48"/>
      <c r="MMI759" s="48"/>
      <c r="MMJ759" s="48"/>
      <c r="MMK759" s="48"/>
      <c r="MML759" s="48"/>
      <c r="MMM759" s="48"/>
      <c r="MMN759" s="48"/>
      <c r="MMO759" s="48"/>
      <c r="MMP759" s="48"/>
      <c r="MMQ759" s="48"/>
      <c r="MMR759" s="48"/>
      <c r="MMS759" s="48"/>
      <c r="MMT759" s="48"/>
      <c r="MMU759" s="48"/>
      <c r="MMV759" s="48"/>
      <c r="MMW759" s="48"/>
      <c r="MMX759" s="48"/>
      <c r="MMY759" s="48"/>
      <c r="MMZ759" s="48"/>
      <c r="MNA759" s="48"/>
      <c r="MNB759" s="48"/>
      <c r="MNC759" s="48"/>
      <c r="MND759" s="48"/>
      <c r="MNE759" s="48"/>
      <c r="MNF759" s="48"/>
      <c r="MNG759" s="48"/>
      <c r="MNH759" s="48"/>
      <c r="MNI759" s="48"/>
      <c r="MNJ759" s="48"/>
      <c r="MNK759" s="48"/>
      <c r="MNL759" s="48"/>
      <c r="MNM759" s="48"/>
      <c r="MNN759" s="48"/>
      <c r="MNO759" s="48"/>
      <c r="MNP759" s="48"/>
      <c r="MNQ759" s="48"/>
      <c r="MNR759" s="48"/>
      <c r="MNS759" s="48"/>
      <c r="MNT759" s="48"/>
      <c r="MNU759" s="48"/>
      <c r="MNV759" s="48"/>
      <c r="MNW759" s="48"/>
      <c r="MNX759" s="48"/>
      <c r="MNY759" s="48"/>
      <c r="MNZ759" s="48"/>
      <c r="MOA759" s="48"/>
      <c r="MOB759" s="48"/>
      <c r="MOC759" s="48"/>
      <c r="MOD759" s="48"/>
      <c r="MOE759" s="48"/>
      <c r="MOF759" s="48"/>
      <c r="MOG759" s="48"/>
      <c r="MOH759" s="48"/>
      <c r="MOI759" s="48"/>
      <c r="MOJ759" s="48"/>
      <c r="MOK759" s="48"/>
      <c r="MOL759" s="48"/>
      <c r="MOM759" s="48"/>
      <c r="MON759" s="48"/>
      <c r="MOO759" s="48"/>
      <c r="MOP759" s="48"/>
      <c r="MOQ759" s="48"/>
      <c r="MOR759" s="48"/>
      <c r="MOS759" s="48"/>
      <c r="MOT759" s="48"/>
      <c r="MOU759" s="48"/>
      <c r="MOV759" s="48"/>
      <c r="MOW759" s="48"/>
      <c r="MOX759" s="48"/>
      <c r="MOY759" s="48"/>
      <c r="MOZ759" s="48"/>
      <c r="MPA759" s="48"/>
      <c r="MPB759" s="48"/>
      <c r="MPC759" s="48"/>
      <c r="MPD759" s="48"/>
      <c r="MPE759" s="48"/>
      <c r="MPF759" s="48"/>
      <c r="MPG759" s="48"/>
      <c r="MPH759" s="48"/>
      <c r="MPI759" s="48"/>
      <c r="MPJ759" s="48"/>
      <c r="MPK759" s="48"/>
      <c r="MPL759" s="48"/>
      <c r="MPM759" s="48"/>
      <c r="MPN759" s="48"/>
      <c r="MPO759" s="48"/>
      <c r="MPP759" s="48"/>
      <c r="MPQ759" s="48"/>
      <c r="MPR759" s="48"/>
      <c r="MPS759" s="48"/>
      <c r="MPT759" s="48"/>
      <c r="MPU759" s="48"/>
      <c r="MPV759" s="48"/>
      <c r="MPW759" s="48"/>
      <c r="MPX759" s="48"/>
      <c r="MPY759" s="48"/>
      <c r="MPZ759" s="48"/>
      <c r="MQA759" s="48"/>
      <c r="MQB759" s="48"/>
      <c r="MQC759" s="48"/>
      <c r="MQD759" s="48"/>
      <c r="MQE759" s="48"/>
      <c r="MQF759" s="48"/>
      <c r="MQG759" s="48"/>
      <c r="MQH759" s="48"/>
      <c r="MQI759" s="48"/>
      <c r="MQJ759" s="48"/>
      <c r="MQK759" s="48"/>
      <c r="MQL759" s="48"/>
      <c r="MQM759" s="48"/>
      <c r="MQN759" s="48"/>
      <c r="MQO759" s="48"/>
      <c r="MQP759" s="48"/>
      <c r="MQQ759" s="48"/>
      <c r="MQR759" s="48"/>
      <c r="MQS759" s="48"/>
      <c r="MQT759" s="48"/>
      <c r="MQU759" s="48"/>
      <c r="MQV759" s="48"/>
      <c r="MQW759" s="48"/>
      <c r="MQX759" s="48"/>
      <c r="MQY759" s="48"/>
      <c r="MQZ759" s="48"/>
      <c r="MRA759" s="48"/>
      <c r="MRB759" s="48"/>
      <c r="MRC759" s="48"/>
      <c r="MRD759" s="48"/>
      <c r="MRE759" s="48"/>
      <c r="MRF759" s="48"/>
      <c r="MRG759" s="48"/>
      <c r="MRH759" s="48"/>
      <c r="MRI759" s="48"/>
      <c r="MRJ759" s="48"/>
      <c r="MRK759" s="48"/>
      <c r="MRL759" s="48"/>
      <c r="MRM759" s="48"/>
      <c r="MRN759" s="48"/>
      <c r="MRO759" s="48"/>
      <c r="MRP759" s="48"/>
      <c r="MRQ759" s="48"/>
      <c r="MRR759" s="48"/>
      <c r="MRS759" s="48"/>
      <c r="MRT759" s="48"/>
      <c r="MRU759" s="48"/>
      <c r="MRV759" s="48"/>
      <c r="MRW759" s="48"/>
      <c r="MRX759" s="48"/>
      <c r="MRY759" s="48"/>
      <c r="MRZ759" s="48"/>
      <c r="MSA759" s="48"/>
      <c r="MSB759" s="48"/>
      <c r="MSC759" s="48"/>
      <c r="MSD759" s="48"/>
      <c r="MSE759" s="48"/>
      <c r="MSF759" s="48"/>
      <c r="MSG759" s="48"/>
      <c r="MSH759" s="48"/>
      <c r="MSI759" s="48"/>
      <c r="MSJ759" s="48"/>
      <c r="MSK759" s="48"/>
      <c r="MSL759" s="48"/>
      <c r="MSM759" s="48"/>
      <c r="MSN759" s="48"/>
      <c r="MSO759" s="48"/>
      <c r="MSP759" s="48"/>
      <c r="MSQ759" s="48"/>
      <c r="MSR759" s="48"/>
      <c r="MSS759" s="48"/>
      <c r="MST759" s="48"/>
      <c r="MSU759" s="48"/>
      <c r="MSV759" s="48"/>
      <c r="MSW759" s="48"/>
      <c r="MSX759" s="48"/>
      <c r="MSY759" s="48"/>
      <c r="MSZ759" s="48"/>
      <c r="MTA759" s="48"/>
      <c r="MTB759" s="48"/>
      <c r="MTC759" s="48"/>
      <c r="MTD759" s="48"/>
      <c r="MTE759" s="48"/>
      <c r="MTF759" s="48"/>
      <c r="MTG759" s="48"/>
      <c r="MTH759" s="48"/>
      <c r="MTI759" s="48"/>
      <c r="MTJ759" s="48"/>
      <c r="MTK759" s="48"/>
      <c r="MTL759" s="48"/>
      <c r="MTM759" s="48"/>
      <c r="MTN759" s="48"/>
      <c r="MTO759" s="48"/>
      <c r="MTP759" s="48"/>
      <c r="MTQ759" s="48"/>
      <c r="MTR759" s="48"/>
      <c r="MTS759" s="48"/>
      <c r="MTT759" s="48"/>
      <c r="MTU759" s="48"/>
      <c r="MTV759" s="48"/>
      <c r="MTW759" s="48"/>
      <c r="MTX759" s="48"/>
      <c r="MTY759" s="48"/>
      <c r="MTZ759" s="48"/>
      <c r="MUA759" s="48"/>
      <c r="MUB759" s="48"/>
      <c r="MUC759" s="48"/>
      <c r="MUD759" s="48"/>
      <c r="MUE759" s="48"/>
      <c r="MUF759" s="48"/>
      <c r="MUG759" s="48"/>
      <c r="MUH759" s="48"/>
      <c r="MUI759" s="48"/>
      <c r="MUJ759" s="48"/>
      <c r="MUK759" s="48"/>
      <c r="MUL759" s="48"/>
      <c r="MUM759" s="48"/>
      <c r="MUN759" s="48"/>
      <c r="MUO759" s="48"/>
      <c r="MUP759" s="48"/>
      <c r="MUQ759" s="48"/>
      <c r="MUR759" s="48"/>
      <c r="MUS759" s="48"/>
      <c r="MUT759" s="48"/>
      <c r="MUU759" s="48"/>
      <c r="MUV759" s="48"/>
      <c r="MUW759" s="48"/>
      <c r="MUX759" s="48"/>
      <c r="MUY759" s="48"/>
      <c r="MUZ759" s="48"/>
      <c r="MVA759" s="48"/>
      <c r="MVB759" s="48"/>
      <c r="MVC759" s="48"/>
      <c r="MVD759" s="48"/>
      <c r="MVE759" s="48"/>
      <c r="MVF759" s="48"/>
      <c r="MVG759" s="48"/>
      <c r="MVH759" s="48"/>
      <c r="MVI759" s="48"/>
      <c r="MVJ759" s="48"/>
      <c r="MVK759" s="48"/>
      <c r="MVL759" s="48"/>
      <c r="MVM759" s="48"/>
      <c r="MVN759" s="48"/>
      <c r="MVO759" s="48"/>
      <c r="MVP759" s="48"/>
      <c r="MVQ759" s="48"/>
      <c r="MVR759" s="48"/>
      <c r="MVS759" s="48"/>
      <c r="MVT759" s="48"/>
      <c r="MVU759" s="48"/>
      <c r="MVV759" s="48"/>
      <c r="MVW759" s="48"/>
      <c r="MVX759" s="48"/>
      <c r="MVY759" s="48"/>
      <c r="MVZ759" s="48"/>
      <c r="MWA759" s="48"/>
      <c r="MWB759" s="48"/>
      <c r="MWC759" s="48"/>
      <c r="MWD759" s="48"/>
      <c r="MWE759" s="48"/>
      <c r="MWF759" s="48"/>
      <c r="MWG759" s="48"/>
      <c r="MWH759" s="48"/>
      <c r="MWI759" s="48"/>
      <c r="MWJ759" s="48"/>
      <c r="MWK759" s="48"/>
      <c r="MWL759" s="48"/>
      <c r="MWM759" s="48"/>
      <c r="MWN759" s="48"/>
      <c r="MWO759" s="48"/>
      <c r="MWP759" s="48"/>
      <c r="MWQ759" s="48"/>
      <c r="MWR759" s="48"/>
      <c r="MWS759" s="48"/>
      <c r="MWT759" s="48"/>
      <c r="MWU759" s="48"/>
      <c r="MWV759" s="48"/>
      <c r="MWW759" s="48"/>
      <c r="MWX759" s="48"/>
      <c r="MWY759" s="48"/>
      <c r="MWZ759" s="48"/>
      <c r="MXA759" s="48"/>
      <c r="MXB759" s="48"/>
      <c r="MXC759" s="48"/>
      <c r="MXD759" s="48"/>
      <c r="MXE759" s="48"/>
      <c r="MXF759" s="48"/>
      <c r="MXG759" s="48"/>
      <c r="MXH759" s="48"/>
      <c r="MXI759" s="48"/>
      <c r="MXJ759" s="48"/>
      <c r="MXK759" s="48"/>
      <c r="MXL759" s="48"/>
      <c r="MXM759" s="48"/>
      <c r="MXN759" s="48"/>
      <c r="MXO759" s="48"/>
      <c r="MXP759" s="48"/>
      <c r="MXQ759" s="48"/>
      <c r="MXR759" s="48"/>
      <c r="MXS759" s="48"/>
      <c r="MXT759" s="48"/>
      <c r="MXU759" s="48"/>
      <c r="MXV759" s="48"/>
      <c r="MXW759" s="48"/>
      <c r="MXX759" s="48"/>
      <c r="MXY759" s="48"/>
      <c r="MXZ759" s="48"/>
      <c r="MYA759" s="48"/>
      <c r="MYB759" s="48"/>
      <c r="MYC759" s="48"/>
      <c r="MYD759" s="48"/>
      <c r="MYE759" s="48"/>
      <c r="MYF759" s="48"/>
      <c r="MYG759" s="48"/>
      <c r="MYH759" s="48"/>
      <c r="MYI759" s="48"/>
      <c r="MYJ759" s="48"/>
      <c r="MYK759" s="48"/>
      <c r="MYL759" s="48"/>
      <c r="MYM759" s="48"/>
      <c r="MYN759" s="48"/>
      <c r="MYO759" s="48"/>
      <c r="MYP759" s="48"/>
      <c r="MYQ759" s="48"/>
      <c r="MYR759" s="48"/>
      <c r="MYS759" s="48"/>
      <c r="MYT759" s="48"/>
      <c r="MYU759" s="48"/>
      <c r="MYV759" s="48"/>
      <c r="MYW759" s="48"/>
      <c r="MYX759" s="48"/>
      <c r="MYY759" s="48"/>
      <c r="MYZ759" s="48"/>
      <c r="MZA759" s="48"/>
      <c r="MZB759" s="48"/>
      <c r="MZC759" s="48"/>
      <c r="MZD759" s="48"/>
      <c r="MZE759" s="48"/>
      <c r="MZF759" s="48"/>
      <c r="MZG759" s="48"/>
      <c r="MZH759" s="48"/>
      <c r="MZI759" s="48"/>
      <c r="MZJ759" s="48"/>
      <c r="MZK759" s="48"/>
      <c r="MZL759" s="48"/>
      <c r="MZM759" s="48"/>
      <c r="MZN759" s="48"/>
      <c r="MZO759" s="48"/>
      <c r="MZP759" s="48"/>
      <c r="MZQ759" s="48"/>
      <c r="MZR759" s="48"/>
      <c r="MZS759" s="48"/>
      <c r="MZT759" s="48"/>
      <c r="MZU759" s="48"/>
      <c r="MZV759" s="48"/>
      <c r="MZW759" s="48"/>
      <c r="MZX759" s="48"/>
      <c r="MZY759" s="48"/>
      <c r="MZZ759" s="48"/>
      <c r="NAA759" s="48"/>
      <c r="NAB759" s="48"/>
      <c r="NAC759" s="48"/>
      <c r="NAD759" s="48"/>
      <c r="NAE759" s="48"/>
      <c r="NAF759" s="48"/>
      <c r="NAG759" s="48"/>
      <c r="NAH759" s="48"/>
      <c r="NAI759" s="48"/>
      <c r="NAJ759" s="48"/>
      <c r="NAK759" s="48"/>
      <c r="NAL759" s="48"/>
      <c r="NAM759" s="48"/>
      <c r="NAN759" s="48"/>
      <c r="NAO759" s="48"/>
      <c r="NAP759" s="48"/>
      <c r="NAQ759" s="48"/>
      <c r="NAR759" s="48"/>
      <c r="NAS759" s="48"/>
      <c r="NAT759" s="48"/>
      <c r="NAU759" s="48"/>
      <c r="NAV759" s="48"/>
      <c r="NAW759" s="48"/>
      <c r="NAX759" s="48"/>
      <c r="NAY759" s="48"/>
      <c r="NAZ759" s="48"/>
      <c r="NBA759" s="48"/>
      <c r="NBB759" s="48"/>
      <c r="NBC759" s="48"/>
      <c r="NBD759" s="48"/>
      <c r="NBE759" s="48"/>
      <c r="NBF759" s="48"/>
      <c r="NBG759" s="48"/>
      <c r="NBH759" s="48"/>
      <c r="NBI759" s="48"/>
      <c r="NBJ759" s="48"/>
      <c r="NBK759" s="48"/>
      <c r="NBL759" s="48"/>
      <c r="NBM759" s="48"/>
      <c r="NBN759" s="48"/>
      <c r="NBO759" s="48"/>
      <c r="NBP759" s="48"/>
      <c r="NBQ759" s="48"/>
      <c r="NBR759" s="48"/>
      <c r="NBS759" s="48"/>
      <c r="NBT759" s="48"/>
      <c r="NBU759" s="48"/>
      <c r="NBV759" s="48"/>
      <c r="NBW759" s="48"/>
      <c r="NBX759" s="48"/>
      <c r="NBY759" s="48"/>
      <c r="NBZ759" s="48"/>
      <c r="NCA759" s="48"/>
      <c r="NCB759" s="48"/>
      <c r="NCC759" s="48"/>
      <c r="NCD759" s="48"/>
      <c r="NCE759" s="48"/>
      <c r="NCF759" s="48"/>
      <c r="NCG759" s="48"/>
      <c r="NCH759" s="48"/>
      <c r="NCI759" s="48"/>
      <c r="NCJ759" s="48"/>
      <c r="NCK759" s="48"/>
      <c r="NCL759" s="48"/>
      <c r="NCM759" s="48"/>
      <c r="NCN759" s="48"/>
      <c r="NCO759" s="48"/>
      <c r="NCP759" s="48"/>
      <c r="NCQ759" s="48"/>
      <c r="NCR759" s="48"/>
      <c r="NCS759" s="48"/>
      <c r="NCT759" s="48"/>
      <c r="NCU759" s="48"/>
      <c r="NCV759" s="48"/>
      <c r="NCW759" s="48"/>
      <c r="NCX759" s="48"/>
      <c r="NCY759" s="48"/>
      <c r="NCZ759" s="48"/>
      <c r="NDA759" s="48"/>
      <c r="NDB759" s="48"/>
      <c r="NDC759" s="48"/>
      <c r="NDD759" s="48"/>
      <c r="NDE759" s="48"/>
      <c r="NDF759" s="48"/>
      <c r="NDG759" s="48"/>
      <c r="NDH759" s="48"/>
      <c r="NDI759" s="48"/>
      <c r="NDJ759" s="48"/>
      <c r="NDK759" s="48"/>
      <c r="NDL759" s="48"/>
      <c r="NDM759" s="48"/>
      <c r="NDN759" s="48"/>
      <c r="NDO759" s="48"/>
      <c r="NDP759" s="48"/>
      <c r="NDQ759" s="48"/>
      <c r="NDR759" s="48"/>
      <c r="NDS759" s="48"/>
      <c r="NDT759" s="48"/>
      <c r="NDU759" s="48"/>
      <c r="NDV759" s="48"/>
      <c r="NDW759" s="48"/>
      <c r="NDX759" s="48"/>
      <c r="NDY759" s="48"/>
      <c r="NDZ759" s="48"/>
      <c r="NEA759" s="48"/>
      <c r="NEB759" s="48"/>
      <c r="NEC759" s="48"/>
      <c r="NED759" s="48"/>
      <c r="NEE759" s="48"/>
      <c r="NEF759" s="48"/>
      <c r="NEG759" s="48"/>
      <c r="NEH759" s="48"/>
      <c r="NEI759" s="48"/>
      <c r="NEJ759" s="48"/>
      <c r="NEK759" s="48"/>
      <c r="NEL759" s="48"/>
      <c r="NEM759" s="48"/>
      <c r="NEN759" s="48"/>
      <c r="NEO759" s="48"/>
      <c r="NEP759" s="48"/>
      <c r="NEQ759" s="48"/>
      <c r="NER759" s="48"/>
      <c r="NES759" s="48"/>
      <c r="NET759" s="48"/>
      <c r="NEU759" s="48"/>
      <c r="NEV759" s="48"/>
      <c r="NEW759" s="48"/>
      <c r="NEX759" s="48"/>
      <c r="NEY759" s="48"/>
      <c r="NEZ759" s="48"/>
      <c r="NFA759" s="48"/>
      <c r="NFB759" s="48"/>
      <c r="NFC759" s="48"/>
      <c r="NFD759" s="48"/>
      <c r="NFE759" s="48"/>
      <c r="NFF759" s="48"/>
      <c r="NFG759" s="48"/>
      <c r="NFH759" s="48"/>
      <c r="NFI759" s="48"/>
      <c r="NFJ759" s="48"/>
      <c r="NFK759" s="48"/>
      <c r="NFL759" s="48"/>
      <c r="NFM759" s="48"/>
      <c r="NFN759" s="48"/>
      <c r="NFO759" s="48"/>
      <c r="NFP759" s="48"/>
      <c r="NFQ759" s="48"/>
      <c r="NFR759" s="48"/>
      <c r="NFS759" s="48"/>
      <c r="NFT759" s="48"/>
      <c r="NFU759" s="48"/>
      <c r="NFV759" s="48"/>
      <c r="NFW759" s="48"/>
      <c r="NFX759" s="48"/>
      <c r="NFY759" s="48"/>
      <c r="NFZ759" s="48"/>
      <c r="NGA759" s="48"/>
      <c r="NGB759" s="48"/>
      <c r="NGC759" s="48"/>
      <c r="NGD759" s="48"/>
      <c r="NGE759" s="48"/>
      <c r="NGF759" s="48"/>
      <c r="NGG759" s="48"/>
      <c r="NGH759" s="48"/>
      <c r="NGI759" s="48"/>
      <c r="NGJ759" s="48"/>
      <c r="NGK759" s="48"/>
      <c r="NGL759" s="48"/>
      <c r="NGM759" s="48"/>
      <c r="NGN759" s="48"/>
      <c r="NGO759" s="48"/>
      <c r="NGP759" s="48"/>
      <c r="NGQ759" s="48"/>
      <c r="NGR759" s="48"/>
      <c r="NGS759" s="48"/>
      <c r="NGT759" s="48"/>
      <c r="NGU759" s="48"/>
      <c r="NGV759" s="48"/>
      <c r="NGW759" s="48"/>
      <c r="NGX759" s="48"/>
      <c r="NGY759" s="48"/>
      <c r="NGZ759" s="48"/>
      <c r="NHA759" s="48"/>
      <c r="NHB759" s="48"/>
      <c r="NHC759" s="48"/>
      <c r="NHD759" s="48"/>
      <c r="NHE759" s="48"/>
      <c r="NHF759" s="48"/>
      <c r="NHG759" s="48"/>
      <c r="NHH759" s="48"/>
      <c r="NHI759" s="48"/>
      <c r="NHJ759" s="48"/>
      <c r="NHK759" s="48"/>
      <c r="NHL759" s="48"/>
      <c r="NHM759" s="48"/>
      <c r="NHN759" s="48"/>
      <c r="NHO759" s="48"/>
      <c r="NHP759" s="48"/>
      <c r="NHQ759" s="48"/>
      <c r="NHR759" s="48"/>
      <c r="NHS759" s="48"/>
      <c r="NHT759" s="48"/>
      <c r="NHU759" s="48"/>
      <c r="NHV759" s="48"/>
      <c r="NHW759" s="48"/>
      <c r="NHX759" s="48"/>
      <c r="NHY759" s="48"/>
      <c r="NHZ759" s="48"/>
      <c r="NIA759" s="48"/>
      <c r="NIB759" s="48"/>
      <c r="NIC759" s="48"/>
      <c r="NID759" s="48"/>
      <c r="NIE759" s="48"/>
      <c r="NIF759" s="48"/>
      <c r="NIG759" s="48"/>
      <c r="NIH759" s="48"/>
      <c r="NII759" s="48"/>
      <c r="NIJ759" s="48"/>
      <c r="NIK759" s="48"/>
      <c r="NIL759" s="48"/>
      <c r="NIM759" s="48"/>
      <c r="NIN759" s="48"/>
      <c r="NIO759" s="48"/>
      <c r="NIP759" s="48"/>
      <c r="NIQ759" s="48"/>
      <c r="NIR759" s="48"/>
      <c r="NIS759" s="48"/>
      <c r="NIT759" s="48"/>
      <c r="NIU759" s="48"/>
      <c r="NIV759" s="48"/>
      <c r="NIW759" s="48"/>
      <c r="NIX759" s="48"/>
      <c r="NIY759" s="48"/>
      <c r="NIZ759" s="48"/>
      <c r="NJA759" s="48"/>
      <c r="NJB759" s="48"/>
      <c r="NJC759" s="48"/>
      <c r="NJD759" s="48"/>
      <c r="NJE759" s="48"/>
      <c r="NJF759" s="48"/>
      <c r="NJG759" s="48"/>
      <c r="NJH759" s="48"/>
      <c r="NJI759" s="48"/>
      <c r="NJJ759" s="48"/>
      <c r="NJK759" s="48"/>
      <c r="NJL759" s="48"/>
      <c r="NJM759" s="48"/>
      <c r="NJN759" s="48"/>
      <c r="NJO759" s="48"/>
      <c r="NJP759" s="48"/>
      <c r="NJQ759" s="48"/>
      <c r="NJR759" s="48"/>
      <c r="NJS759" s="48"/>
      <c r="NJT759" s="48"/>
      <c r="NJU759" s="48"/>
      <c r="NJV759" s="48"/>
      <c r="NJW759" s="48"/>
      <c r="NJX759" s="48"/>
      <c r="NJY759" s="48"/>
      <c r="NJZ759" s="48"/>
      <c r="NKA759" s="48"/>
      <c r="NKB759" s="48"/>
      <c r="NKC759" s="48"/>
      <c r="NKD759" s="48"/>
      <c r="NKE759" s="48"/>
      <c r="NKF759" s="48"/>
      <c r="NKG759" s="48"/>
      <c r="NKH759" s="48"/>
      <c r="NKI759" s="48"/>
      <c r="NKJ759" s="48"/>
      <c r="NKK759" s="48"/>
      <c r="NKL759" s="48"/>
      <c r="NKM759" s="48"/>
      <c r="NKN759" s="48"/>
      <c r="NKO759" s="48"/>
      <c r="NKP759" s="48"/>
      <c r="NKQ759" s="48"/>
      <c r="NKR759" s="48"/>
      <c r="NKS759" s="48"/>
      <c r="NKT759" s="48"/>
      <c r="NKU759" s="48"/>
      <c r="NKV759" s="48"/>
      <c r="NKW759" s="48"/>
      <c r="NKX759" s="48"/>
      <c r="NKY759" s="48"/>
      <c r="NKZ759" s="48"/>
      <c r="NLA759" s="48"/>
      <c r="NLB759" s="48"/>
      <c r="NLC759" s="48"/>
      <c r="NLD759" s="48"/>
      <c r="NLE759" s="48"/>
      <c r="NLF759" s="48"/>
      <c r="NLG759" s="48"/>
      <c r="NLH759" s="48"/>
      <c r="NLI759" s="48"/>
      <c r="NLJ759" s="48"/>
      <c r="NLK759" s="48"/>
      <c r="NLL759" s="48"/>
      <c r="NLM759" s="48"/>
      <c r="NLN759" s="48"/>
      <c r="NLO759" s="48"/>
      <c r="NLP759" s="48"/>
      <c r="NLQ759" s="48"/>
      <c r="NLR759" s="48"/>
      <c r="NLS759" s="48"/>
      <c r="NLT759" s="48"/>
      <c r="NLU759" s="48"/>
      <c r="NLV759" s="48"/>
      <c r="NLW759" s="48"/>
      <c r="NLX759" s="48"/>
      <c r="NLY759" s="48"/>
      <c r="NLZ759" s="48"/>
      <c r="NMA759" s="48"/>
      <c r="NMB759" s="48"/>
      <c r="NMC759" s="48"/>
      <c r="NMD759" s="48"/>
      <c r="NME759" s="48"/>
      <c r="NMF759" s="48"/>
      <c r="NMG759" s="48"/>
      <c r="NMH759" s="48"/>
      <c r="NMI759" s="48"/>
      <c r="NMJ759" s="48"/>
      <c r="NMK759" s="48"/>
      <c r="NML759" s="48"/>
      <c r="NMM759" s="48"/>
      <c r="NMN759" s="48"/>
      <c r="NMO759" s="48"/>
      <c r="NMP759" s="48"/>
      <c r="NMQ759" s="48"/>
      <c r="NMR759" s="48"/>
      <c r="NMS759" s="48"/>
      <c r="NMT759" s="48"/>
      <c r="NMU759" s="48"/>
      <c r="NMV759" s="48"/>
      <c r="NMW759" s="48"/>
      <c r="NMX759" s="48"/>
      <c r="NMY759" s="48"/>
      <c r="NMZ759" s="48"/>
      <c r="NNA759" s="48"/>
      <c r="NNB759" s="48"/>
      <c r="NNC759" s="48"/>
      <c r="NND759" s="48"/>
      <c r="NNE759" s="48"/>
      <c r="NNF759" s="48"/>
      <c r="NNG759" s="48"/>
      <c r="NNH759" s="48"/>
      <c r="NNI759" s="48"/>
      <c r="NNJ759" s="48"/>
      <c r="NNK759" s="48"/>
      <c r="NNL759" s="48"/>
      <c r="NNM759" s="48"/>
      <c r="NNN759" s="48"/>
      <c r="NNO759" s="48"/>
      <c r="NNP759" s="48"/>
      <c r="NNQ759" s="48"/>
      <c r="NNR759" s="48"/>
      <c r="NNS759" s="48"/>
      <c r="NNT759" s="48"/>
      <c r="NNU759" s="48"/>
      <c r="NNV759" s="48"/>
      <c r="NNW759" s="48"/>
      <c r="NNX759" s="48"/>
      <c r="NNY759" s="48"/>
      <c r="NNZ759" s="48"/>
      <c r="NOA759" s="48"/>
      <c r="NOB759" s="48"/>
      <c r="NOC759" s="48"/>
      <c r="NOD759" s="48"/>
      <c r="NOE759" s="48"/>
      <c r="NOF759" s="48"/>
      <c r="NOG759" s="48"/>
      <c r="NOH759" s="48"/>
      <c r="NOI759" s="48"/>
      <c r="NOJ759" s="48"/>
      <c r="NOK759" s="48"/>
      <c r="NOL759" s="48"/>
      <c r="NOM759" s="48"/>
      <c r="NON759" s="48"/>
      <c r="NOO759" s="48"/>
      <c r="NOP759" s="48"/>
      <c r="NOQ759" s="48"/>
      <c r="NOR759" s="48"/>
      <c r="NOS759" s="48"/>
      <c r="NOT759" s="48"/>
      <c r="NOU759" s="48"/>
      <c r="NOV759" s="48"/>
      <c r="NOW759" s="48"/>
      <c r="NOX759" s="48"/>
      <c r="NOY759" s="48"/>
      <c r="NOZ759" s="48"/>
      <c r="NPA759" s="48"/>
      <c r="NPB759" s="48"/>
      <c r="NPC759" s="48"/>
      <c r="NPD759" s="48"/>
      <c r="NPE759" s="48"/>
      <c r="NPF759" s="48"/>
      <c r="NPG759" s="48"/>
      <c r="NPH759" s="48"/>
      <c r="NPI759" s="48"/>
      <c r="NPJ759" s="48"/>
      <c r="NPK759" s="48"/>
      <c r="NPL759" s="48"/>
      <c r="NPM759" s="48"/>
      <c r="NPN759" s="48"/>
      <c r="NPO759" s="48"/>
      <c r="NPP759" s="48"/>
      <c r="NPQ759" s="48"/>
      <c r="NPR759" s="48"/>
      <c r="NPS759" s="48"/>
      <c r="NPT759" s="48"/>
      <c r="NPU759" s="48"/>
      <c r="NPV759" s="48"/>
      <c r="NPW759" s="48"/>
      <c r="NPX759" s="48"/>
      <c r="NPY759" s="48"/>
      <c r="NPZ759" s="48"/>
      <c r="NQA759" s="48"/>
      <c r="NQB759" s="48"/>
      <c r="NQC759" s="48"/>
      <c r="NQD759" s="48"/>
      <c r="NQE759" s="48"/>
      <c r="NQF759" s="48"/>
      <c r="NQG759" s="48"/>
      <c r="NQH759" s="48"/>
      <c r="NQI759" s="48"/>
      <c r="NQJ759" s="48"/>
      <c r="NQK759" s="48"/>
      <c r="NQL759" s="48"/>
      <c r="NQM759" s="48"/>
      <c r="NQN759" s="48"/>
      <c r="NQO759" s="48"/>
      <c r="NQP759" s="48"/>
      <c r="NQQ759" s="48"/>
      <c r="NQR759" s="48"/>
      <c r="NQS759" s="48"/>
      <c r="NQT759" s="48"/>
      <c r="NQU759" s="48"/>
      <c r="NQV759" s="48"/>
      <c r="NQW759" s="48"/>
      <c r="NQX759" s="48"/>
      <c r="NQY759" s="48"/>
      <c r="NQZ759" s="48"/>
      <c r="NRA759" s="48"/>
      <c r="NRB759" s="48"/>
      <c r="NRC759" s="48"/>
      <c r="NRD759" s="48"/>
      <c r="NRE759" s="48"/>
      <c r="NRF759" s="48"/>
      <c r="NRG759" s="48"/>
      <c r="NRH759" s="48"/>
      <c r="NRI759" s="48"/>
      <c r="NRJ759" s="48"/>
      <c r="NRK759" s="48"/>
      <c r="NRL759" s="48"/>
      <c r="NRM759" s="48"/>
      <c r="NRN759" s="48"/>
      <c r="NRO759" s="48"/>
      <c r="NRP759" s="48"/>
      <c r="NRQ759" s="48"/>
      <c r="NRR759" s="48"/>
      <c r="NRS759" s="48"/>
      <c r="NRT759" s="48"/>
      <c r="NRU759" s="48"/>
      <c r="NRV759" s="48"/>
      <c r="NRW759" s="48"/>
      <c r="NRX759" s="48"/>
      <c r="NRY759" s="48"/>
      <c r="NRZ759" s="48"/>
      <c r="NSA759" s="48"/>
      <c r="NSB759" s="48"/>
      <c r="NSC759" s="48"/>
      <c r="NSD759" s="48"/>
      <c r="NSE759" s="48"/>
      <c r="NSF759" s="48"/>
      <c r="NSG759" s="48"/>
      <c r="NSH759" s="48"/>
      <c r="NSI759" s="48"/>
      <c r="NSJ759" s="48"/>
      <c r="NSK759" s="48"/>
      <c r="NSL759" s="48"/>
      <c r="NSM759" s="48"/>
      <c r="NSN759" s="48"/>
      <c r="NSO759" s="48"/>
      <c r="NSP759" s="48"/>
      <c r="NSQ759" s="48"/>
      <c r="NSR759" s="48"/>
      <c r="NSS759" s="48"/>
      <c r="NST759" s="48"/>
      <c r="NSU759" s="48"/>
      <c r="NSV759" s="48"/>
      <c r="NSW759" s="48"/>
      <c r="NSX759" s="48"/>
      <c r="NSY759" s="48"/>
      <c r="NSZ759" s="48"/>
      <c r="NTA759" s="48"/>
      <c r="NTB759" s="48"/>
      <c r="NTC759" s="48"/>
      <c r="NTD759" s="48"/>
      <c r="NTE759" s="48"/>
      <c r="NTF759" s="48"/>
      <c r="NTG759" s="48"/>
      <c r="NTH759" s="48"/>
      <c r="NTI759" s="48"/>
      <c r="NTJ759" s="48"/>
      <c r="NTK759" s="48"/>
      <c r="NTL759" s="48"/>
      <c r="NTM759" s="48"/>
      <c r="NTN759" s="48"/>
      <c r="NTO759" s="48"/>
      <c r="NTP759" s="48"/>
      <c r="NTQ759" s="48"/>
      <c r="NTR759" s="48"/>
      <c r="NTS759" s="48"/>
      <c r="NTT759" s="48"/>
      <c r="NTU759" s="48"/>
      <c r="NTV759" s="48"/>
      <c r="NTW759" s="48"/>
      <c r="NTX759" s="48"/>
      <c r="NTY759" s="48"/>
      <c r="NTZ759" s="48"/>
      <c r="NUA759" s="48"/>
      <c r="NUB759" s="48"/>
      <c r="NUC759" s="48"/>
      <c r="NUD759" s="48"/>
      <c r="NUE759" s="48"/>
      <c r="NUF759" s="48"/>
      <c r="NUG759" s="48"/>
      <c r="NUH759" s="48"/>
      <c r="NUI759" s="48"/>
      <c r="NUJ759" s="48"/>
      <c r="NUK759" s="48"/>
      <c r="NUL759" s="48"/>
      <c r="NUM759" s="48"/>
      <c r="NUN759" s="48"/>
      <c r="NUO759" s="48"/>
      <c r="NUP759" s="48"/>
      <c r="NUQ759" s="48"/>
      <c r="NUR759" s="48"/>
      <c r="NUS759" s="48"/>
      <c r="NUT759" s="48"/>
      <c r="NUU759" s="48"/>
      <c r="NUV759" s="48"/>
      <c r="NUW759" s="48"/>
      <c r="NUX759" s="48"/>
      <c r="NUY759" s="48"/>
      <c r="NUZ759" s="48"/>
      <c r="NVA759" s="48"/>
      <c r="NVB759" s="48"/>
      <c r="NVC759" s="48"/>
      <c r="NVD759" s="48"/>
      <c r="NVE759" s="48"/>
      <c r="NVF759" s="48"/>
      <c r="NVG759" s="48"/>
      <c r="NVH759" s="48"/>
      <c r="NVI759" s="48"/>
      <c r="NVJ759" s="48"/>
      <c r="NVK759" s="48"/>
      <c r="NVL759" s="48"/>
      <c r="NVM759" s="48"/>
      <c r="NVN759" s="48"/>
      <c r="NVO759" s="48"/>
      <c r="NVP759" s="48"/>
      <c r="NVQ759" s="48"/>
      <c r="NVR759" s="48"/>
      <c r="NVS759" s="48"/>
      <c r="NVT759" s="48"/>
      <c r="NVU759" s="48"/>
      <c r="NVV759" s="48"/>
      <c r="NVW759" s="48"/>
      <c r="NVX759" s="48"/>
      <c r="NVY759" s="48"/>
      <c r="NVZ759" s="48"/>
      <c r="NWA759" s="48"/>
      <c r="NWB759" s="48"/>
      <c r="NWC759" s="48"/>
      <c r="NWD759" s="48"/>
      <c r="NWE759" s="48"/>
      <c r="NWF759" s="48"/>
      <c r="NWG759" s="48"/>
      <c r="NWH759" s="48"/>
      <c r="NWI759" s="48"/>
      <c r="NWJ759" s="48"/>
      <c r="NWK759" s="48"/>
      <c r="NWL759" s="48"/>
      <c r="NWM759" s="48"/>
      <c r="NWN759" s="48"/>
      <c r="NWO759" s="48"/>
      <c r="NWP759" s="48"/>
      <c r="NWQ759" s="48"/>
      <c r="NWR759" s="48"/>
      <c r="NWS759" s="48"/>
      <c r="NWT759" s="48"/>
      <c r="NWU759" s="48"/>
      <c r="NWV759" s="48"/>
      <c r="NWW759" s="48"/>
      <c r="NWX759" s="48"/>
      <c r="NWY759" s="48"/>
      <c r="NWZ759" s="48"/>
      <c r="NXA759" s="48"/>
      <c r="NXB759" s="48"/>
      <c r="NXC759" s="48"/>
      <c r="NXD759" s="48"/>
      <c r="NXE759" s="48"/>
      <c r="NXF759" s="48"/>
      <c r="NXG759" s="48"/>
      <c r="NXH759" s="48"/>
      <c r="NXI759" s="48"/>
      <c r="NXJ759" s="48"/>
      <c r="NXK759" s="48"/>
      <c r="NXL759" s="48"/>
      <c r="NXM759" s="48"/>
      <c r="NXN759" s="48"/>
      <c r="NXO759" s="48"/>
      <c r="NXP759" s="48"/>
      <c r="NXQ759" s="48"/>
      <c r="NXR759" s="48"/>
      <c r="NXS759" s="48"/>
      <c r="NXT759" s="48"/>
      <c r="NXU759" s="48"/>
      <c r="NXV759" s="48"/>
      <c r="NXW759" s="48"/>
      <c r="NXX759" s="48"/>
      <c r="NXY759" s="48"/>
      <c r="NXZ759" s="48"/>
      <c r="NYA759" s="48"/>
      <c r="NYB759" s="48"/>
      <c r="NYC759" s="48"/>
      <c r="NYD759" s="48"/>
      <c r="NYE759" s="48"/>
      <c r="NYF759" s="48"/>
      <c r="NYG759" s="48"/>
      <c r="NYH759" s="48"/>
      <c r="NYI759" s="48"/>
      <c r="NYJ759" s="48"/>
      <c r="NYK759" s="48"/>
      <c r="NYL759" s="48"/>
      <c r="NYM759" s="48"/>
      <c r="NYN759" s="48"/>
      <c r="NYO759" s="48"/>
      <c r="NYP759" s="48"/>
      <c r="NYQ759" s="48"/>
      <c r="NYR759" s="48"/>
      <c r="NYS759" s="48"/>
      <c r="NYT759" s="48"/>
      <c r="NYU759" s="48"/>
      <c r="NYV759" s="48"/>
      <c r="NYW759" s="48"/>
      <c r="NYX759" s="48"/>
      <c r="NYY759" s="48"/>
      <c r="NYZ759" s="48"/>
      <c r="NZA759" s="48"/>
      <c r="NZB759" s="48"/>
      <c r="NZC759" s="48"/>
      <c r="NZD759" s="48"/>
      <c r="NZE759" s="48"/>
      <c r="NZF759" s="48"/>
      <c r="NZG759" s="48"/>
      <c r="NZH759" s="48"/>
      <c r="NZI759" s="48"/>
      <c r="NZJ759" s="48"/>
      <c r="NZK759" s="48"/>
      <c r="NZL759" s="48"/>
      <c r="NZM759" s="48"/>
      <c r="NZN759" s="48"/>
      <c r="NZO759" s="48"/>
      <c r="NZP759" s="48"/>
      <c r="NZQ759" s="48"/>
      <c r="NZR759" s="48"/>
      <c r="NZS759" s="48"/>
      <c r="NZT759" s="48"/>
      <c r="NZU759" s="48"/>
      <c r="NZV759" s="48"/>
      <c r="NZW759" s="48"/>
      <c r="NZX759" s="48"/>
      <c r="NZY759" s="48"/>
      <c r="NZZ759" s="48"/>
      <c r="OAA759" s="48"/>
      <c r="OAB759" s="48"/>
      <c r="OAC759" s="48"/>
      <c r="OAD759" s="48"/>
      <c r="OAE759" s="48"/>
      <c r="OAF759" s="48"/>
      <c r="OAG759" s="48"/>
      <c r="OAH759" s="48"/>
      <c r="OAI759" s="48"/>
      <c r="OAJ759" s="48"/>
      <c r="OAK759" s="48"/>
      <c r="OAL759" s="48"/>
      <c r="OAM759" s="48"/>
      <c r="OAN759" s="48"/>
      <c r="OAO759" s="48"/>
      <c r="OAP759" s="48"/>
      <c r="OAQ759" s="48"/>
      <c r="OAR759" s="48"/>
      <c r="OAS759" s="48"/>
      <c r="OAT759" s="48"/>
      <c r="OAU759" s="48"/>
      <c r="OAV759" s="48"/>
      <c r="OAW759" s="48"/>
      <c r="OAX759" s="48"/>
      <c r="OAY759" s="48"/>
      <c r="OAZ759" s="48"/>
      <c r="OBA759" s="48"/>
      <c r="OBB759" s="48"/>
      <c r="OBC759" s="48"/>
      <c r="OBD759" s="48"/>
      <c r="OBE759" s="48"/>
      <c r="OBF759" s="48"/>
      <c r="OBG759" s="48"/>
      <c r="OBH759" s="48"/>
      <c r="OBI759" s="48"/>
      <c r="OBJ759" s="48"/>
      <c r="OBK759" s="48"/>
      <c r="OBL759" s="48"/>
      <c r="OBM759" s="48"/>
      <c r="OBN759" s="48"/>
      <c r="OBO759" s="48"/>
      <c r="OBP759" s="48"/>
      <c r="OBQ759" s="48"/>
      <c r="OBR759" s="48"/>
      <c r="OBS759" s="48"/>
      <c r="OBT759" s="48"/>
      <c r="OBU759" s="48"/>
      <c r="OBV759" s="48"/>
      <c r="OBW759" s="48"/>
      <c r="OBX759" s="48"/>
      <c r="OBY759" s="48"/>
      <c r="OBZ759" s="48"/>
      <c r="OCA759" s="48"/>
      <c r="OCB759" s="48"/>
      <c r="OCC759" s="48"/>
      <c r="OCD759" s="48"/>
      <c r="OCE759" s="48"/>
      <c r="OCF759" s="48"/>
      <c r="OCG759" s="48"/>
      <c r="OCH759" s="48"/>
      <c r="OCI759" s="48"/>
      <c r="OCJ759" s="48"/>
      <c r="OCK759" s="48"/>
      <c r="OCL759" s="48"/>
      <c r="OCM759" s="48"/>
      <c r="OCN759" s="48"/>
      <c r="OCO759" s="48"/>
      <c r="OCP759" s="48"/>
      <c r="OCQ759" s="48"/>
      <c r="OCR759" s="48"/>
      <c r="OCS759" s="48"/>
      <c r="OCT759" s="48"/>
      <c r="OCU759" s="48"/>
      <c r="OCV759" s="48"/>
      <c r="OCW759" s="48"/>
      <c r="OCX759" s="48"/>
      <c r="OCY759" s="48"/>
      <c r="OCZ759" s="48"/>
      <c r="ODA759" s="48"/>
      <c r="ODB759" s="48"/>
      <c r="ODC759" s="48"/>
      <c r="ODD759" s="48"/>
      <c r="ODE759" s="48"/>
      <c r="ODF759" s="48"/>
      <c r="ODG759" s="48"/>
      <c r="ODH759" s="48"/>
      <c r="ODI759" s="48"/>
      <c r="ODJ759" s="48"/>
      <c r="ODK759" s="48"/>
      <c r="ODL759" s="48"/>
      <c r="ODM759" s="48"/>
      <c r="ODN759" s="48"/>
      <c r="ODO759" s="48"/>
      <c r="ODP759" s="48"/>
      <c r="ODQ759" s="48"/>
      <c r="ODR759" s="48"/>
      <c r="ODS759" s="48"/>
      <c r="ODT759" s="48"/>
      <c r="ODU759" s="48"/>
      <c r="ODV759" s="48"/>
      <c r="ODW759" s="48"/>
      <c r="ODX759" s="48"/>
      <c r="ODY759" s="48"/>
      <c r="ODZ759" s="48"/>
      <c r="OEA759" s="48"/>
      <c r="OEB759" s="48"/>
      <c r="OEC759" s="48"/>
      <c r="OED759" s="48"/>
      <c r="OEE759" s="48"/>
      <c r="OEF759" s="48"/>
      <c r="OEG759" s="48"/>
      <c r="OEH759" s="48"/>
      <c r="OEI759" s="48"/>
      <c r="OEJ759" s="48"/>
      <c r="OEK759" s="48"/>
      <c r="OEL759" s="48"/>
      <c r="OEM759" s="48"/>
      <c r="OEN759" s="48"/>
      <c r="OEO759" s="48"/>
      <c r="OEP759" s="48"/>
      <c r="OEQ759" s="48"/>
      <c r="OER759" s="48"/>
      <c r="OES759" s="48"/>
      <c r="OET759" s="48"/>
      <c r="OEU759" s="48"/>
      <c r="OEV759" s="48"/>
      <c r="OEW759" s="48"/>
      <c r="OEX759" s="48"/>
      <c r="OEY759" s="48"/>
      <c r="OEZ759" s="48"/>
      <c r="OFA759" s="48"/>
      <c r="OFB759" s="48"/>
      <c r="OFC759" s="48"/>
      <c r="OFD759" s="48"/>
      <c r="OFE759" s="48"/>
      <c r="OFF759" s="48"/>
      <c r="OFG759" s="48"/>
      <c r="OFH759" s="48"/>
      <c r="OFI759" s="48"/>
      <c r="OFJ759" s="48"/>
      <c r="OFK759" s="48"/>
      <c r="OFL759" s="48"/>
      <c r="OFM759" s="48"/>
      <c r="OFN759" s="48"/>
      <c r="OFO759" s="48"/>
      <c r="OFP759" s="48"/>
      <c r="OFQ759" s="48"/>
      <c r="OFR759" s="48"/>
      <c r="OFS759" s="48"/>
      <c r="OFT759" s="48"/>
      <c r="OFU759" s="48"/>
      <c r="OFV759" s="48"/>
      <c r="OFW759" s="48"/>
      <c r="OFX759" s="48"/>
      <c r="OFY759" s="48"/>
      <c r="OFZ759" s="48"/>
      <c r="OGA759" s="48"/>
      <c r="OGB759" s="48"/>
      <c r="OGC759" s="48"/>
      <c r="OGD759" s="48"/>
      <c r="OGE759" s="48"/>
      <c r="OGF759" s="48"/>
      <c r="OGG759" s="48"/>
      <c r="OGH759" s="48"/>
      <c r="OGI759" s="48"/>
      <c r="OGJ759" s="48"/>
      <c r="OGK759" s="48"/>
      <c r="OGL759" s="48"/>
      <c r="OGM759" s="48"/>
      <c r="OGN759" s="48"/>
      <c r="OGO759" s="48"/>
      <c r="OGP759" s="48"/>
      <c r="OGQ759" s="48"/>
      <c r="OGR759" s="48"/>
      <c r="OGS759" s="48"/>
      <c r="OGT759" s="48"/>
      <c r="OGU759" s="48"/>
      <c r="OGV759" s="48"/>
      <c r="OGW759" s="48"/>
      <c r="OGX759" s="48"/>
      <c r="OGY759" s="48"/>
      <c r="OGZ759" s="48"/>
      <c r="OHA759" s="48"/>
      <c r="OHB759" s="48"/>
      <c r="OHC759" s="48"/>
      <c r="OHD759" s="48"/>
      <c r="OHE759" s="48"/>
      <c r="OHF759" s="48"/>
      <c r="OHG759" s="48"/>
      <c r="OHH759" s="48"/>
      <c r="OHI759" s="48"/>
      <c r="OHJ759" s="48"/>
      <c r="OHK759" s="48"/>
      <c r="OHL759" s="48"/>
      <c r="OHM759" s="48"/>
      <c r="OHN759" s="48"/>
      <c r="OHO759" s="48"/>
      <c r="OHP759" s="48"/>
      <c r="OHQ759" s="48"/>
      <c r="OHR759" s="48"/>
      <c r="OHS759" s="48"/>
      <c r="OHT759" s="48"/>
      <c r="OHU759" s="48"/>
      <c r="OHV759" s="48"/>
      <c r="OHW759" s="48"/>
      <c r="OHX759" s="48"/>
      <c r="OHY759" s="48"/>
      <c r="OHZ759" s="48"/>
      <c r="OIA759" s="48"/>
      <c r="OIB759" s="48"/>
      <c r="OIC759" s="48"/>
      <c r="OID759" s="48"/>
      <c r="OIE759" s="48"/>
      <c r="OIF759" s="48"/>
      <c r="OIG759" s="48"/>
      <c r="OIH759" s="48"/>
      <c r="OII759" s="48"/>
      <c r="OIJ759" s="48"/>
      <c r="OIK759" s="48"/>
      <c r="OIL759" s="48"/>
      <c r="OIM759" s="48"/>
      <c r="OIN759" s="48"/>
      <c r="OIO759" s="48"/>
      <c r="OIP759" s="48"/>
      <c r="OIQ759" s="48"/>
      <c r="OIR759" s="48"/>
      <c r="OIS759" s="48"/>
      <c r="OIT759" s="48"/>
      <c r="OIU759" s="48"/>
      <c r="OIV759" s="48"/>
      <c r="OIW759" s="48"/>
      <c r="OIX759" s="48"/>
      <c r="OIY759" s="48"/>
      <c r="OIZ759" s="48"/>
      <c r="OJA759" s="48"/>
      <c r="OJB759" s="48"/>
      <c r="OJC759" s="48"/>
      <c r="OJD759" s="48"/>
      <c r="OJE759" s="48"/>
      <c r="OJF759" s="48"/>
      <c r="OJG759" s="48"/>
      <c r="OJH759" s="48"/>
      <c r="OJI759" s="48"/>
      <c r="OJJ759" s="48"/>
      <c r="OJK759" s="48"/>
      <c r="OJL759" s="48"/>
      <c r="OJM759" s="48"/>
      <c r="OJN759" s="48"/>
      <c r="OJO759" s="48"/>
      <c r="OJP759" s="48"/>
      <c r="OJQ759" s="48"/>
      <c r="OJR759" s="48"/>
      <c r="OJS759" s="48"/>
      <c r="OJT759" s="48"/>
      <c r="OJU759" s="48"/>
      <c r="OJV759" s="48"/>
      <c r="OJW759" s="48"/>
      <c r="OJX759" s="48"/>
      <c r="OJY759" s="48"/>
      <c r="OJZ759" s="48"/>
      <c r="OKA759" s="48"/>
      <c r="OKB759" s="48"/>
      <c r="OKC759" s="48"/>
      <c r="OKD759" s="48"/>
      <c r="OKE759" s="48"/>
      <c r="OKF759" s="48"/>
      <c r="OKG759" s="48"/>
      <c r="OKH759" s="48"/>
      <c r="OKI759" s="48"/>
      <c r="OKJ759" s="48"/>
      <c r="OKK759" s="48"/>
      <c r="OKL759" s="48"/>
      <c r="OKM759" s="48"/>
      <c r="OKN759" s="48"/>
      <c r="OKO759" s="48"/>
      <c r="OKP759" s="48"/>
      <c r="OKQ759" s="48"/>
      <c r="OKR759" s="48"/>
      <c r="OKS759" s="48"/>
      <c r="OKT759" s="48"/>
      <c r="OKU759" s="48"/>
      <c r="OKV759" s="48"/>
      <c r="OKW759" s="48"/>
      <c r="OKX759" s="48"/>
      <c r="OKY759" s="48"/>
      <c r="OKZ759" s="48"/>
      <c r="OLA759" s="48"/>
      <c r="OLB759" s="48"/>
      <c r="OLC759" s="48"/>
      <c r="OLD759" s="48"/>
      <c r="OLE759" s="48"/>
      <c r="OLF759" s="48"/>
      <c r="OLG759" s="48"/>
      <c r="OLH759" s="48"/>
      <c r="OLI759" s="48"/>
      <c r="OLJ759" s="48"/>
      <c r="OLK759" s="48"/>
      <c r="OLL759" s="48"/>
      <c r="OLM759" s="48"/>
      <c r="OLN759" s="48"/>
      <c r="OLO759" s="48"/>
      <c r="OLP759" s="48"/>
      <c r="OLQ759" s="48"/>
      <c r="OLR759" s="48"/>
      <c r="OLS759" s="48"/>
      <c r="OLT759" s="48"/>
      <c r="OLU759" s="48"/>
      <c r="OLV759" s="48"/>
      <c r="OLW759" s="48"/>
      <c r="OLX759" s="48"/>
      <c r="OLY759" s="48"/>
      <c r="OLZ759" s="48"/>
      <c r="OMA759" s="48"/>
      <c r="OMB759" s="48"/>
      <c r="OMC759" s="48"/>
      <c r="OMD759" s="48"/>
      <c r="OME759" s="48"/>
      <c r="OMF759" s="48"/>
      <c r="OMG759" s="48"/>
      <c r="OMH759" s="48"/>
      <c r="OMI759" s="48"/>
      <c r="OMJ759" s="48"/>
      <c r="OMK759" s="48"/>
      <c r="OML759" s="48"/>
      <c r="OMM759" s="48"/>
      <c r="OMN759" s="48"/>
      <c r="OMO759" s="48"/>
      <c r="OMP759" s="48"/>
      <c r="OMQ759" s="48"/>
      <c r="OMR759" s="48"/>
      <c r="OMS759" s="48"/>
      <c r="OMT759" s="48"/>
      <c r="OMU759" s="48"/>
      <c r="OMV759" s="48"/>
      <c r="OMW759" s="48"/>
      <c r="OMX759" s="48"/>
      <c r="OMY759" s="48"/>
      <c r="OMZ759" s="48"/>
      <c r="ONA759" s="48"/>
      <c r="ONB759" s="48"/>
      <c r="ONC759" s="48"/>
      <c r="OND759" s="48"/>
      <c r="ONE759" s="48"/>
      <c r="ONF759" s="48"/>
      <c r="ONG759" s="48"/>
      <c r="ONH759" s="48"/>
      <c r="ONI759" s="48"/>
      <c r="ONJ759" s="48"/>
      <c r="ONK759" s="48"/>
      <c r="ONL759" s="48"/>
      <c r="ONM759" s="48"/>
      <c r="ONN759" s="48"/>
      <c r="ONO759" s="48"/>
      <c r="ONP759" s="48"/>
      <c r="ONQ759" s="48"/>
      <c r="ONR759" s="48"/>
      <c r="ONS759" s="48"/>
      <c r="ONT759" s="48"/>
      <c r="ONU759" s="48"/>
      <c r="ONV759" s="48"/>
      <c r="ONW759" s="48"/>
      <c r="ONX759" s="48"/>
      <c r="ONY759" s="48"/>
      <c r="ONZ759" s="48"/>
      <c r="OOA759" s="48"/>
      <c r="OOB759" s="48"/>
      <c r="OOC759" s="48"/>
      <c r="OOD759" s="48"/>
      <c r="OOE759" s="48"/>
      <c r="OOF759" s="48"/>
      <c r="OOG759" s="48"/>
      <c r="OOH759" s="48"/>
      <c r="OOI759" s="48"/>
      <c r="OOJ759" s="48"/>
      <c r="OOK759" s="48"/>
      <c r="OOL759" s="48"/>
      <c r="OOM759" s="48"/>
      <c r="OON759" s="48"/>
      <c r="OOO759" s="48"/>
      <c r="OOP759" s="48"/>
      <c r="OOQ759" s="48"/>
      <c r="OOR759" s="48"/>
      <c r="OOS759" s="48"/>
      <c r="OOT759" s="48"/>
      <c r="OOU759" s="48"/>
      <c r="OOV759" s="48"/>
      <c r="OOW759" s="48"/>
      <c r="OOX759" s="48"/>
      <c r="OOY759" s="48"/>
      <c r="OOZ759" s="48"/>
      <c r="OPA759" s="48"/>
      <c r="OPB759" s="48"/>
      <c r="OPC759" s="48"/>
      <c r="OPD759" s="48"/>
      <c r="OPE759" s="48"/>
      <c r="OPF759" s="48"/>
      <c r="OPG759" s="48"/>
      <c r="OPH759" s="48"/>
      <c r="OPI759" s="48"/>
      <c r="OPJ759" s="48"/>
      <c r="OPK759" s="48"/>
      <c r="OPL759" s="48"/>
      <c r="OPM759" s="48"/>
      <c r="OPN759" s="48"/>
      <c r="OPO759" s="48"/>
      <c r="OPP759" s="48"/>
      <c r="OPQ759" s="48"/>
      <c r="OPR759" s="48"/>
      <c r="OPS759" s="48"/>
      <c r="OPT759" s="48"/>
      <c r="OPU759" s="48"/>
      <c r="OPV759" s="48"/>
      <c r="OPW759" s="48"/>
      <c r="OPX759" s="48"/>
      <c r="OPY759" s="48"/>
      <c r="OPZ759" s="48"/>
      <c r="OQA759" s="48"/>
      <c r="OQB759" s="48"/>
      <c r="OQC759" s="48"/>
      <c r="OQD759" s="48"/>
      <c r="OQE759" s="48"/>
      <c r="OQF759" s="48"/>
      <c r="OQG759" s="48"/>
      <c r="OQH759" s="48"/>
      <c r="OQI759" s="48"/>
      <c r="OQJ759" s="48"/>
      <c r="OQK759" s="48"/>
      <c r="OQL759" s="48"/>
      <c r="OQM759" s="48"/>
      <c r="OQN759" s="48"/>
      <c r="OQO759" s="48"/>
      <c r="OQP759" s="48"/>
      <c r="OQQ759" s="48"/>
      <c r="OQR759" s="48"/>
      <c r="OQS759" s="48"/>
      <c r="OQT759" s="48"/>
      <c r="OQU759" s="48"/>
      <c r="OQV759" s="48"/>
      <c r="OQW759" s="48"/>
      <c r="OQX759" s="48"/>
      <c r="OQY759" s="48"/>
      <c r="OQZ759" s="48"/>
      <c r="ORA759" s="48"/>
      <c r="ORB759" s="48"/>
      <c r="ORC759" s="48"/>
      <c r="ORD759" s="48"/>
      <c r="ORE759" s="48"/>
      <c r="ORF759" s="48"/>
      <c r="ORG759" s="48"/>
      <c r="ORH759" s="48"/>
      <c r="ORI759" s="48"/>
      <c r="ORJ759" s="48"/>
      <c r="ORK759" s="48"/>
      <c r="ORL759" s="48"/>
      <c r="ORM759" s="48"/>
      <c r="ORN759" s="48"/>
      <c r="ORO759" s="48"/>
      <c r="ORP759" s="48"/>
      <c r="ORQ759" s="48"/>
      <c r="ORR759" s="48"/>
      <c r="ORS759" s="48"/>
      <c r="ORT759" s="48"/>
      <c r="ORU759" s="48"/>
      <c r="ORV759" s="48"/>
      <c r="ORW759" s="48"/>
      <c r="ORX759" s="48"/>
      <c r="ORY759" s="48"/>
      <c r="ORZ759" s="48"/>
      <c r="OSA759" s="48"/>
      <c r="OSB759" s="48"/>
      <c r="OSC759" s="48"/>
      <c r="OSD759" s="48"/>
      <c r="OSE759" s="48"/>
      <c r="OSF759" s="48"/>
      <c r="OSG759" s="48"/>
      <c r="OSH759" s="48"/>
      <c r="OSI759" s="48"/>
      <c r="OSJ759" s="48"/>
      <c r="OSK759" s="48"/>
      <c r="OSL759" s="48"/>
      <c r="OSM759" s="48"/>
      <c r="OSN759" s="48"/>
      <c r="OSO759" s="48"/>
      <c r="OSP759" s="48"/>
      <c r="OSQ759" s="48"/>
      <c r="OSR759" s="48"/>
      <c r="OSS759" s="48"/>
      <c r="OST759" s="48"/>
      <c r="OSU759" s="48"/>
      <c r="OSV759" s="48"/>
      <c r="OSW759" s="48"/>
      <c r="OSX759" s="48"/>
      <c r="OSY759" s="48"/>
      <c r="OSZ759" s="48"/>
      <c r="OTA759" s="48"/>
      <c r="OTB759" s="48"/>
      <c r="OTC759" s="48"/>
      <c r="OTD759" s="48"/>
      <c r="OTE759" s="48"/>
      <c r="OTF759" s="48"/>
      <c r="OTG759" s="48"/>
      <c r="OTH759" s="48"/>
      <c r="OTI759" s="48"/>
      <c r="OTJ759" s="48"/>
      <c r="OTK759" s="48"/>
      <c r="OTL759" s="48"/>
      <c r="OTM759" s="48"/>
      <c r="OTN759" s="48"/>
      <c r="OTO759" s="48"/>
      <c r="OTP759" s="48"/>
      <c r="OTQ759" s="48"/>
      <c r="OTR759" s="48"/>
      <c r="OTS759" s="48"/>
      <c r="OTT759" s="48"/>
      <c r="OTU759" s="48"/>
      <c r="OTV759" s="48"/>
      <c r="OTW759" s="48"/>
      <c r="OTX759" s="48"/>
      <c r="OTY759" s="48"/>
      <c r="OTZ759" s="48"/>
      <c r="OUA759" s="48"/>
      <c r="OUB759" s="48"/>
      <c r="OUC759" s="48"/>
      <c r="OUD759" s="48"/>
      <c r="OUE759" s="48"/>
      <c r="OUF759" s="48"/>
      <c r="OUG759" s="48"/>
      <c r="OUH759" s="48"/>
      <c r="OUI759" s="48"/>
      <c r="OUJ759" s="48"/>
      <c r="OUK759" s="48"/>
      <c r="OUL759" s="48"/>
      <c r="OUM759" s="48"/>
      <c r="OUN759" s="48"/>
      <c r="OUO759" s="48"/>
      <c r="OUP759" s="48"/>
      <c r="OUQ759" s="48"/>
      <c r="OUR759" s="48"/>
      <c r="OUS759" s="48"/>
      <c r="OUT759" s="48"/>
      <c r="OUU759" s="48"/>
      <c r="OUV759" s="48"/>
      <c r="OUW759" s="48"/>
      <c r="OUX759" s="48"/>
      <c r="OUY759" s="48"/>
      <c r="OUZ759" s="48"/>
      <c r="OVA759" s="48"/>
      <c r="OVB759" s="48"/>
      <c r="OVC759" s="48"/>
      <c r="OVD759" s="48"/>
      <c r="OVE759" s="48"/>
      <c r="OVF759" s="48"/>
      <c r="OVG759" s="48"/>
      <c r="OVH759" s="48"/>
      <c r="OVI759" s="48"/>
      <c r="OVJ759" s="48"/>
      <c r="OVK759" s="48"/>
      <c r="OVL759" s="48"/>
      <c r="OVM759" s="48"/>
      <c r="OVN759" s="48"/>
      <c r="OVO759" s="48"/>
      <c r="OVP759" s="48"/>
      <c r="OVQ759" s="48"/>
      <c r="OVR759" s="48"/>
      <c r="OVS759" s="48"/>
      <c r="OVT759" s="48"/>
      <c r="OVU759" s="48"/>
      <c r="OVV759" s="48"/>
      <c r="OVW759" s="48"/>
      <c r="OVX759" s="48"/>
      <c r="OVY759" s="48"/>
      <c r="OVZ759" s="48"/>
      <c r="OWA759" s="48"/>
      <c r="OWB759" s="48"/>
      <c r="OWC759" s="48"/>
      <c r="OWD759" s="48"/>
      <c r="OWE759" s="48"/>
      <c r="OWF759" s="48"/>
      <c r="OWG759" s="48"/>
      <c r="OWH759" s="48"/>
      <c r="OWI759" s="48"/>
      <c r="OWJ759" s="48"/>
      <c r="OWK759" s="48"/>
      <c r="OWL759" s="48"/>
      <c r="OWM759" s="48"/>
      <c r="OWN759" s="48"/>
      <c r="OWO759" s="48"/>
      <c r="OWP759" s="48"/>
      <c r="OWQ759" s="48"/>
      <c r="OWR759" s="48"/>
      <c r="OWS759" s="48"/>
      <c r="OWT759" s="48"/>
      <c r="OWU759" s="48"/>
      <c r="OWV759" s="48"/>
      <c r="OWW759" s="48"/>
      <c r="OWX759" s="48"/>
      <c r="OWY759" s="48"/>
      <c r="OWZ759" s="48"/>
      <c r="OXA759" s="48"/>
      <c r="OXB759" s="48"/>
      <c r="OXC759" s="48"/>
      <c r="OXD759" s="48"/>
      <c r="OXE759" s="48"/>
      <c r="OXF759" s="48"/>
      <c r="OXG759" s="48"/>
      <c r="OXH759" s="48"/>
      <c r="OXI759" s="48"/>
      <c r="OXJ759" s="48"/>
      <c r="OXK759" s="48"/>
      <c r="OXL759" s="48"/>
      <c r="OXM759" s="48"/>
      <c r="OXN759" s="48"/>
      <c r="OXO759" s="48"/>
      <c r="OXP759" s="48"/>
      <c r="OXQ759" s="48"/>
      <c r="OXR759" s="48"/>
      <c r="OXS759" s="48"/>
      <c r="OXT759" s="48"/>
      <c r="OXU759" s="48"/>
      <c r="OXV759" s="48"/>
      <c r="OXW759" s="48"/>
      <c r="OXX759" s="48"/>
      <c r="OXY759" s="48"/>
      <c r="OXZ759" s="48"/>
      <c r="OYA759" s="48"/>
      <c r="OYB759" s="48"/>
      <c r="OYC759" s="48"/>
      <c r="OYD759" s="48"/>
      <c r="OYE759" s="48"/>
      <c r="OYF759" s="48"/>
      <c r="OYG759" s="48"/>
      <c r="OYH759" s="48"/>
      <c r="OYI759" s="48"/>
      <c r="OYJ759" s="48"/>
      <c r="OYK759" s="48"/>
      <c r="OYL759" s="48"/>
      <c r="OYM759" s="48"/>
      <c r="OYN759" s="48"/>
      <c r="OYO759" s="48"/>
      <c r="OYP759" s="48"/>
      <c r="OYQ759" s="48"/>
      <c r="OYR759" s="48"/>
      <c r="OYS759" s="48"/>
      <c r="OYT759" s="48"/>
      <c r="OYU759" s="48"/>
      <c r="OYV759" s="48"/>
      <c r="OYW759" s="48"/>
      <c r="OYX759" s="48"/>
      <c r="OYY759" s="48"/>
      <c r="OYZ759" s="48"/>
      <c r="OZA759" s="48"/>
      <c r="OZB759" s="48"/>
      <c r="OZC759" s="48"/>
      <c r="OZD759" s="48"/>
      <c r="OZE759" s="48"/>
      <c r="OZF759" s="48"/>
      <c r="OZG759" s="48"/>
      <c r="OZH759" s="48"/>
      <c r="OZI759" s="48"/>
      <c r="OZJ759" s="48"/>
      <c r="OZK759" s="48"/>
      <c r="OZL759" s="48"/>
      <c r="OZM759" s="48"/>
      <c r="OZN759" s="48"/>
      <c r="OZO759" s="48"/>
      <c r="OZP759" s="48"/>
      <c r="OZQ759" s="48"/>
      <c r="OZR759" s="48"/>
      <c r="OZS759" s="48"/>
      <c r="OZT759" s="48"/>
      <c r="OZU759" s="48"/>
      <c r="OZV759" s="48"/>
      <c r="OZW759" s="48"/>
      <c r="OZX759" s="48"/>
      <c r="OZY759" s="48"/>
      <c r="OZZ759" s="48"/>
      <c r="PAA759" s="48"/>
      <c r="PAB759" s="48"/>
      <c r="PAC759" s="48"/>
      <c r="PAD759" s="48"/>
      <c r="PAE759" s="48"/>
      <c r="PAF759" s="48"/>
      <c r="PAG759" s="48"/>
      <c r="PAH759" s="48"/>
      <c r="PAI759" s="48"/>
      <c r="PAJ759" s="48"/>
      <c r="PAK759" s="48"/>
      <c r="PAL759" s="48"/>
      <c r="PAM759" s="48"/>
      <c r="PAN759" s="48"/>
      <c r="PAO759" s="48"/>
      <c r="PAP759" s="48"/>
      <c r="PAQ759" s="48"/>
      <c r="PAR759" s="48"/>
      <c r="PAS759" s="48"/>
      <c r="PAT759" s="48"/>
      <c r="PAU759" s="48"/>
      <c r="PAV759" s="48"/>
      <c r="PAW759" s="48"/>
      <c r="PAX759" s="48"/>
      <c r="PAY759" s="48"/>
      <c r="PAZ759" s="48"/>
      <c r="PBA759" s="48"/>
      <c r="PBB759" s="48"/>
      <c r="PBC759" s="48"/>
      <c r="PBD759" s="48"/>
      <c r="PBE759" s="48"/>
      <c r="PBF759" s="48"/>
      <c r="PBG759" s="48"/>
      <c r="PBH759" s="48"/>
      <c r="PBI759" s="48"/>
      <c r="PBJ759" s="48"/>
      <c r="PBK759" s="48"/>
      <c r="PBL759" s="48"/>
      <c r="PBM759" s="48"/>
      <c r="PBN759" s="48"/>
      <c r="PBO759" s="48"/>
      <c r="PBP759" s="48"/>
      <c r="PBQ759" s="48"/>
      <c r="PBR759" s="48"/>
      <c r="PBS759" s="48"/>
      <c r="PBT759" s="48"/>
      <c r="PBU759" s="48"/>
      <c r="PBV759" s="48"/>
      <c r="PBW759" s="48"/>
      <c r="PBX759" s="48"/>
      <c r="PBY759" s="48"/>
      <c r="PBZ759" s="48"/>
      <c r="PCA759" s="48"/>
      <c r="PCB759" s="48"/>
      <c r="PCC759" s="48"/>
      <c r="PCD759" s="48"/>
      <c r="PCE759" s="48"/>
      <c r="PCF759" s="48"/>
      <c r="PCG759" s="48"/>
      <c r="PCH759" s="48"/>
      <c r="PCI759" s="48"/>
      <c r="PCJ759" s="48"/>
      <c r="PCK759" s="48"/>
      <c r="PCL759" s="48"/>
      <c r="PCM759" s="48"/>
      <c r="PCN759" s="48"/>
      <c r="PCO759" s="48"/>
      <c r="PCP759" s="48"/>
      <c r="PCQ759" s="48"/>
      <c r="PCR759" s="48"/>
      <c r="PCS759" s="48"/>
      <c r="PCT759" s="48"/>
      <c r="PCU759" s="48"/>
      <c r="PCV759" s="48"/>
      <c r="PCW759" s="48"/>
      <c r="PCX759" s="48"/>
      <c r="PCY759" s="48"/>
      <c r="PCZ759" s="48"/>
      <c r="PDA759" s="48"/>
      <c r="PDB759" s="48"/>
      <c r="PDC759" s="48"/>
      <c r="PDD759" s="48"/>
      <c r="PDE759" s="48"/>
      <c r="PDF759" s="48"/>
      <c r="PDG759" s="48"/>
      <c r="PDH759" s="48"/>
      <c r="PDI759" s="48"/>
      <c r="PDJ759" s="48"/>
      <c r="PDK759" s="48"/>
      <c r="PDL759" s="48"/>
      <c r="PDM759" s="48"/>
      <c r="PDN759" s="48"/>
      <c r="PDO759" s="48"/>
      <c r="PDP759" s="48"/>
      <c r="PDQ759" s="48"/>
      <c r="PDR759" s="48"/>
      <c r="PDS759" s="48"/>
      <c r="PDT759" s="48"/>
      <c r="PDU759" s="48"/>
      <c r="PDV759" s="48"/>
      <c r="PDW759" s="48"/>
      <c r="PDX759" s="48"/>
      <c r="PDY759" s="48"/>
      <c r="PDZ759" s="48"/>
      <c r="PEA759" s="48"/>
      <c r="PEB759" s="48"/>
      <c r="PEC759" s="48"/>
      <c r="PED759" s="48"/>
      <c r="PEE759" s="48"/>
      <c r="PEF759" s="48"/>
      <c r="PEG759" s="48"/>
      <c r="PEH759" s="48"/>
      <c r="PEI759" s="48"/>
      <c r="PEJ759" s="48"/>
      <c r="PEK759" s="48"/>
      <c r="PEL759" s="48"/>
      <c r="PEM759" s="48"/>
      <c r="PEN759" s="48"/>
      <c r="PEO759" s="48"/>
      <c r="PEP759" s="48"/>
      <c r="PEQ759" s="48"/>
      <c r="PER759" s="48"/>
      <c r="PES759" s="48"/>
      <c r="PET759" s="48"/>
      <c r="PEU759" s="48"/>
      <c r="PEV759" s="48"/>
      <c r="PEW759" s="48"/>
      <c r="PEX759" s="48"/>
      <c r="PEY759" s="48"/>
      <c r="PEZ759" s="48"/>
      <c r="PFA759" s="48"/>
      <c r="PFB759" s="48"/>
      <c r="PFC759" s="48"/>
      <c r="PFD759" s="48"/>
      <c r="PFE759" s="48"/>
      <c r="PFF759" s="48"/>
      <c r="PFG759" s="48"/>
      <c r="PFH759" s="48"/>
      <c r="PFI759" s="48"/>
      <c r="PFJ759" s="48"/>
      <c r="PFK759" s="48"/>
      <c r="PFL759" s="48"/>
      <c r="PFM759" s="48"/>
      <c r="PFN759" s="48"/>
      <c r="PFO759" s="48"/>
      <c r="PFP759" s="48"/>
      <c r="PFQ759" s="48"/>
      <c r="PFR759" s="48"/>
      <c r="PFS759" s="48"/>
      <c r="PFT759" s="48"/>
      <c r="PFU759" s="48"/>
      <c r="PFV759" s="48"/>
      <c r="PFW759" s="48"/>
      <c r="PFX759" s="48"/>
      <c r="PFY759" s="48"/>
      <c r="PFZ759" s="48"/>
      <c r="PGA759" s="48"/>
      <c r="PGB759" s="48"/>
      <c r="PGC759" s="48"/>
      <c r="PGD759" s="48"/>
      <c r="PGE759" s="48"/>
      <c r="PGF759" s="48"/>
      <c r="PGG759" s="48"/>
      <c r="PGH759" s="48"/>
      <c r="PGI759" s="48"/>
      <c r="PGJ759" s="48"/>
      <c r="PGK759" s="48"/>
      <c r="PGL759" s="48"/>
      <c r="PGM759" s="48"/>
      <c r="PGN759" s="48"/>
      <c r="PGO759" s="48"/>
      <c r="PGP759" s="48"/>
      <c r="PGQ759" s="48"/>
      <c r="PGR759" s="48"/>
      <c r="PGS759" s="48"/>
      <c r="PGT759" s="48"/>
      <c r="PGU759" s="48"/>
      <c r="PGV759" s="48"/>
      <c r="PGW759" s="48"/>
      <c r="PGX759" s="48"/>
      <c r="PGY759" s="48"/>
      <c r="PGZ759" s="48"/>
      <c r="PHA759" s="48"/>
      <c r="PHB759" s="48"/>
      <c r="PHC759" s="48"/>
      <c r="PHD759" s="48"/>
      <c r="PHE759" s="48"/>
      <c r="PHF759" s="48"/>
      <c r="PHG759" s="48"/>
      <c r="PHH759" s="48"/>
      <c r="PHI759" s="48"/>
      <c r="PHJ759" s="48"/>
      <c r="PHK759" s="48"/>
      <c r="PHL759" s="48"/>
      <c r="PHM759" s="48"/>
      <c r="PHN759" s="48"/>
      <c r="PHO759" s="48"/>
      <c r="PHP759" s="48"/>
      <c r="PHQ759" s="48"/>
      <c r="PHR759" s="48"/>
      <c r="PHS759" s="48"/>
      <c r="PHT759" s="48"/>
      <c r="PHU759" s="48"/>
      <c r="PHV759" s="48"/>
      <c r="PHW759" s="48"/>
      <c r="PHX759" s="48"/>
      <c r="PHY759" s="48"/>
      <c r="PHZ759" s="48"/>
      <c r="PIA759" s="48"/>
      <c r="PIB759" s="48"/>
      <c r="PIC759" s="48"/>
      <c r="PID759" s="48"/>
      <c r="PIE759" s="48"/>
      <c r="PIF759" s="48"/>
      <c r="PIG759" s="48"/>
      <c r="PIH759" s="48"/>
      <c r="PII759" s="48"/>
      <c r="PIJ759" s="48"/>
      <c r="PIK759" s="48"/>
      <c r="PIL759" s="48"/>
      <c r="PIM759" s="48"/>
      <c r="PIN759" s="48"/>
      <c r="PIO759" s="48"/>
      <c r="PIP759" s="48"/>
      <c r="PIQ759" s="48"/>
      <c r="PIR759" s="48"/>
      <c r="PIS759" s="48"/>
      <c r="PIT759" s="48"/>
      <c r="PIU759" s="48"/>
      <c r="PIV759" s="48"/>
      <c r="PIW759" s="48"/>
      <c r="PIX759" s="48"/>
      <c r="PIY759" s="48"/>
      <c r="PIZ759" s="48"/>
      <c r="PJA759" s="48"/>
      <c r="PJB759" s="48"/>
      <c r="PJC759" s="48"/>
      <c r="PJD759" s="48"/>
      <c r="PJE759" s="48"/>
      <c r="PJF759" s="48"/>
      <c r="PJG759" s="48"/>
      <c r="PJH759" s="48"/>
      <c r="PJI759" s="48"/>
      <c r="PJJ759" s="48"/>
      <c r="PJK759" s="48"/>
      <c r="PJL759" s="48"/>
      <c r="PJM759" s="48"/>
      <c r="PJN759" s="48"/>
      <c r="PJO759" s="48"/>
      <c r="PJP759" s="48"/>
      <c r="PJQ759" s="48"/>
      <c r="PJR759" s="48"/>
      <c r="PJS759" s="48"/>
      <c r="PJT759" s="48"/>
      <c r="PJU759" s="48"/>
      <c r="PJV759" s="48"/>
      <c r="PJW759" s="48"/>
      <c r="PJX759" s="48"/>
      <c r="PJY759" s="48"/>
      <c r="PJZ759" s="48"/>
      <c r="PKA759" s="48"/>
      <c r="PKB759" s="48"/>
      <c r="PKC759" s="48"/>
      <c r="PKD759" s="48"/>
      <c r="PKE759" s="48"/>
      <c r="PKF759" s="48"/>
      <c r="PKG759" s="48"/>
      <c r="PKH759" s="48"/>
      <c r="PKI759" s="48"/>
      <c r="PKJ759" s="48"/>
      <c r="PKK759" s="48"/>
      <c r="PKL759" s="48"/>
      <c r="PKM759" s="48"/>
      <c r="PKN759" s="48"/>
      <c r="PKO759" s="48"/>
      <c r="PKP759" s="48"/>
      <c r="PKQ759" s="48"/>
      <c r="PKR759" s="48"/>
      <c r="PKS759" s="48"/>
      <c r="PKT759" s="48"/>
      <c r="PKU759" s="48"/>
      <c r="PKV759" s="48"/>
      <c r="PKW759" s="48"/>
      <c r="PKX759" s="48"/>
      <c r="PKY759" s="48"/>
      <c r="PKZ759" s="48"/>
      <c r="PLA759" s="48"/>
      <c r="PLB759" s="48"/>
      <c r="PLC759" s="48"/>
      <c r="PLD759" s="48"/>
      <c r="PLE759" s="48"/>
      <c r="PLF759" s="48"/>
      <c r="PLG759" s="48"/>
      <c r="PLH759" s="48"/>
      <c r="PLI759" s="48"/>
      <c r="PLJ759" s="48"/>
      <c r="PLK759" s="48"/>
      <c r="PLL759" s="48"/>
      <c r="PLM759" s="48"/>
      <c r="PLN759" s="48"/>
      <c r="PLO759" s="48"/>
      <c r="PLP759" s="48"/>
      <c r="PLQ759" s="48"/>
      <c r="PLR759" s="48"/>
      <c r="PLS759" s="48"/>
      <c r="PLT759" s="48"/>
      <c r="PLU759" s="48"/>
      <c r="PLV759" s="48"/>
      <c r="PLW759" s="48"/>
      <c r="PLX759" s="48"/>
      <c r="PLY759" s="48"/>
      <c r="PLZ759" s="48"/>
      <c r="PMA759" s="48"/>
      <c r="PMB759" s="48"/>
      <c r="PMC759" s="48"/>
      <c r="PMD759" s="48"/>
      <c r="PME759" s="48"/>
      <c r="PMF759" s="48"/>
      <c r="PMG759" s="48"/>
      <c r="PMH759" s="48"/>
      <c r="PMI759" s="48"/>
      <c r="PMJ759" s="48"/>
      <c r="PMK759" s="48"/>
      <c r="PML759" s="48"/>
      <c r="PMM759" s="48"/>
      <c r="PMN759" s="48"/>
      <c r="PMO759" s="48"/>
      <c r="PMP759" s="48"/>
      <c r="PMQ759" s="48"/>
      <c r="PMR759" s="48"/>
      <c r="PMS759" s="48"/>
      <c r="PMT759" s="48"/>
      <c r="PMU759" s="48"/>
      <c r="PMV759" s="48"/>
      <c r="PMW759" s="48"/>
      <c r="PMX759" s="48"/>
      <c r="PMY759" s="48"/>
      <c r="PMZ759" s="48"/>
      <c r="PNA759" s="48"/>
      <c r="PNB759" s="48"/>
      <c r="PNC759" s="48"/>
      <c r="PND759" s="48"/>
      <c r="PNE759" s="48"/>
      <c r="PNF759" s="48"/>
      <c r="PNG759" s="48"/>
      <c r="PNH759" s="48"/>
      <c r="PNI759" s="48"/>
      <c r="PNJ759" s="48"/>
      <c r="PNK759" s="48"/>
      <c r="PNL759" s="48"/>
      <c r="PNM759" s="48"/>
      <c r="PNN759" s="48"/>
      <c r="PNO759" s="48"/>
      <c r="PNP759" s="48"/>
      <c r="PNQ759" s="48"/>
      <c r="PNR759" s="48"/>
      <c r="PNS759" s="48"/>
      <c r="PNT759" s="48"/>
      <c r="PNU759" s="48"/>
      <c r="PNV759" s="48"/>
      <c r="PNW759" s="48"/>
      <c r="PNX759" s="48"/>
      <c r="PNY759" s="48"/>
      <c r="PNZ759" s="48"/>
      <c r="POA759" s="48"/>
      <c r="POB759" s="48"/>
      <c r="POC759" s="48"/>
      <c r="POD759" s="48"/>
      <c r="POE759" s="48"/>
      <c r="POF759" s="48"/>
      <c r="POG759" s="48"/>
      <c r="POH759" s="48"/>
      <c r="POI759" s="48"/>
      <c r="POJ759" s="48"/>
      <c r="POK759" s="48"/>
      <c r="POL759" s="48"/>
      <c r="POM759" s="48"/>
      <c r="PON759" s="48"/>
      <c r="POO759" s="48"/>
      <c r="POP759" s="48"/>
      <c r="POQ759" s="48"/>
      <c r="POR759" s="48"/>
      <c r="POS759" s="48"/>
      <c r="POT759" s="48"/>
      <c r="POU759" s="48"/>
      <c r="POV759" s="48"/>
      <c r="POW759" s="48"/>
      <c r="POX759" s="48"/>
      <c r="POY759" s="48"/>
      <c r="POZ759" s="48"/>
      <c r="PPA759" s="48"/>
      <c r="PPB759" s="48"/>
      <c r="PPC759" s="48"/>
      <c r="PPD759" s="48"/>
      <c r="PPE759" s="48"/>
      <c r="PPF759" s="48"/>
      <c r="PPG759" s="48"/>
      <c r="PPH759" s="48"/>
      <c r="PPI759" s="48"/>
      <c r="PPJ759" s="48"/>
      <c r="PPK759" s="48"/>
      <c r="PPL759" s="48"/>
      <c r="PPM759" s="48"/>
      <c r="PPN759" s="48"/>
      <c r="PPO759" s="48"/>
      <c r="PPP759" s="48"/>
      <c r="PPQ759" s="48"/>
      <c r="PPR759" s="48"/>
      <c r="PPS759" s="48"/>
      <c r="PPT759" s="48"/>
      <c r="PPU759" s="48"/>
      <c r="PPV759" s="48"/>
      <c r="PPW759" s="48"/>
      <c r="PPX759" s="48"/>
      <c r="PPY759" s="48"/>
      <c r="PPZ759" s="48"/>
      <c r="PQA759" s="48"/>
      <c r="PQB759" s="48"/>
      <c r="PQC759" s="48"/>
      <c r="PQD759" s="48"/>
      <c r="PQE759" s="48"/>
      <c r="PQF759" s="48"/>
      <c r="PQG759" s="48"/>
      <c r="PQH759" s="48"/>
      <c r="PQI759" s="48"/>
      <c r="PQJ759" s="48"/>
      <c r="PQK759" s="48"/>
      <c r="PQL759" s="48"/>
      <c r="PQM759" s="48"/>
      <c r="PQN759" s="48"/>
      <c r="PQO759" s="48"/>
      <c r="PQP759" s="48"/>
      <c r="PQQ759" s="48"/>
      <c r="PQR759" s="48"/>
      <c r="PQS759" s="48"/>
      <c r="PQT759" s="48"/>
      <c r="PQU759" s="48"/>
      <c r="PQV759" s="48"/>
      <c r="PQW759" s="48"/>
      <c r="PQX759" s="48"/>
      <c r="PQY759" s="48"/>
      <c r="PQZ759" s="48"/>
      <c r="PRA759" s="48"/>
      <c r="PRB759" s="48"/>
      <c r="PRC759" s="48"/>
      <c r="PRD759" s="48"/>
      <c r="PRE759" s="48"/>
      <c r="PRF759" s="48"/>
      <c r="PRG759" s="48"/>
      <c r="PRH759" s="48"/>
      <c r="PRI759" s="48"/>
      <c r="PRJ759" s="48"/>
      <c r="PRK759" s="48"/>
      <c r="PRL759" s="48"/>
      <c r="PRM759" s="48"/>
      <c r="PRN759" s="48"/>
      <c r="PRO759" s="48"/>
      <c r="PRP759" s="48"/>
      <c r="PRQ759" s="48"/>
      <c r="PRR759" s="48"/>
      <c r="PRS759" s="48"/>
      <c r="PRT759" s="48"/>
      <c r="PRU759" s="48"/>
      <c r="PRV759" s="48"/>
      <c r="PRW759" s="48"/>
      <c r="PRX759" s="48"/>
      <c r="PRY759" s="48"/>
      <c r="PRZ759" s="48"/>
      <c r="PSA759" s="48"/>
      <c r="PSB759" s="48"/>
      <c r="PSC759" s="48"/>
      <c r="PSD759" s="48"/>
      <c r="PSE759" s="48"/>
      <c r="PSF759" s="48"/>
      <c r="PSG759" s="48"/>
      <c r="PSH759" s="48"/>
      <c r="PSI759" s="48"/>
      <c r="PSJ759" s="48"/>
      <c r="PSK759" s="48"/>
      <c r="PSL759" s="48"/>
      <c r="PSM759" s="48"/>
      <c r="PSN759" s="48"/>
      <c r="PSO759" s="48"/>
      <c r="PSP759" s="48"/>
      <c r="PSQ759" s="48"/>
      <c r="PSR759" s="48"/>
      <c r="PSS759" s="48"/>
      <c r="PST759" s="48"/>
      <c r="PSU759" s="48"/>
      <c r="PSV759" s="48"/>
      <c r="PSW759" s="48"/>
      <c r="PSX759" s="48"/>
      <c r="PSY759" s="48"/>
      <c r="PSZ759" s="48"/>
      <c r="PTA759" s="48"/>
      <c r="PTB759" s="48"/>
      <c r="PTC759" s="48"/>
      <c r="PTD759" s="48"/>
      <c r="PTE759" s="48"/>
      <c r="PTF759" s="48"/>
      <c r="PTG759" s="48"/>
      <c r="PTH759" s="48"/>
      <c r="PTI759" s="48"/>
      <c r="PTJ759" s="48"/>
      <c r="PTK759" s="48"/>
      <c r="PTL759" s="48"/>
      <c r="PTM759" s="48"/>
      <c r="PTN759" s="48"/>
      <c r="PTO759" s="48"/>
      <c r="PTP759" s="48"/>
      <c r="PTQ759" s="48"/>
      <c r="PTR759" s="48"/>
      <c r="PTS759" s="48"/>
      <c r="PTT759" s="48"/>
      <c r="PTU759" s="48"/>
      <c r="PTV759" s="48"/>
      <c r="PTW759" s="48"/>
      <c r="PTX759" s="48"/>
      <c r="PTY759" s="48"/>
      <c r="PTZ759" s="48"/>
      <c r="PUA759" s="48"/>
      <c r="PUB759" s="48"/>
      <c r="PUC759" s="48"/>
      <c r="PUD759" s="48"/>
      <c r="PUE759" s="48"/>
      <c r="PUF759" s="48"/>
      <c r="PUG759" s="48"/>
      <c r="PUH759" s="48"/>
      <c r="PUI759" s="48"/>
      <c r="PUJ759" s="48"/>
      <c r="PUK759" s="48"/>
      <c r="PUL759" s="48"/>
      <c r="PUM759" s="48"/>
      <c r="PUN759" s="48"/>
      <c r="PUO759" s="48"/>
      <c r="PUP759" s="48"/>
      <c r="PUQ759" s="48"/>
      <c r="PUR759" s="48"/>
      <c r="PUS759" s="48"/>
      <c r="PUT759" s="48"/>
      <c r="PUU759" s="48"/>
      <c r="PUV759" s="48"/>
      <c r="PUW759" s="48"/>
      <c r="PUX759" s="48"/>
      <c r="PUY759" s="48"/>
      <c r="PUZ759" s="48"/>
      <c r="PVA759" s="48"/>
      <c r="PVB759" s="48"/>
      <c r="PVC759" s="48"/>
      <c r="PVD759" s="48"/>
      <c r="PVE759" s="48"/>
      <c r="PVF759" s="48"/>
      <c r="PVG759" s="48"/>
      <c r="PVH759" s="48"/>
      <c r="PVI759" s="48"/>
      <c r="PVJ759" s="48"/>
      <c r="PVK759" s="48"/>
      <c r="PVL759" s="48"/>
      <c r="PVM759" s="48"/>
      <c r="PVN759" s="48"/>
      <c r="PVO759" s="48"/>
      <c r="PVP759" s="48"/>
      <c r="PVQ759" s="48"/>
      <c r="PVR759" s="48"/>
      <c r="PVS759" s="48"/>
      <c r="PVT759" s="48"/>
      <c r="PVU759" s="48"/>
      <c r="PVV759" s="48"/>
      <c r="PVW759" s="48"/>
      <c r="PVX759" s="48"/>
      <c r="PVY759" s="48"/>
      <c r="PVZ759" s="48"/>
      <c r="PWA759" s="48"/>
      <c r="PWB759" s="48"/>
      <c r="PWC759" s="48"/>
      <c r="PWD759" s="48"/>
      <c r="PWE759" s="48"/>
      <c r="PWF759" s="48"/>
      <c r="PWG759" s="48"/>
      <c r="PWH759" s="48"/>
      <c r="PWI759" s="48"/>
      <c r="PWJ759" s="48"/>
      <c r="PWK759" s="48"/>
      <c r="PWL759" s="48"/>
      <c r="PWM759" s="48"/>
      <c r="PWN759" s="48"/>
      <c r="PWO759" s="48"/>
      <c r="PWP759" s="48"/>
      <c r="PWQ759" s="48"/>
      <c r="PWR759" s="48"/>
      <c r="PWS759" s="48"/>
      <c r="PWT759" s="48"/>
      <c r="PWU759" s="48"/>
      <c r="PWV759" s="48"/>
      <c r="PWW759" s="48"/>
      <c r="PWX759" s="48"/>
      <c r="PWY759" s="48"/>
      <c r="PWZ759" s="48"/>
      <c r="PXA759" s="48"/>
      <c r="PXB759" s="48"/>
      <c r="PXC759" s="48"/>
      <c r="PXD759" s="48"/>
      <c r="PXE759" s="48"/>
      <c r="PXF759" s="48"/>
      <c r="PXG759" s="48"/>
      <c r="PXH759" s="48"/>
      <c r="PXI759" s="48"/>
      <c r="PXJ759" s="48"/>
      <c r="PXK759" s="48"/>
      <c r="PXL759" s="48"/>
      <c r="PXM759" s="48"/>
      <c r="PXN759" s="48"/>
      <c r="PXO759" s="48"/>
      <c r="PXP759" s="48"/>
      <c r="PXQ759" s="48"/>
      <c r="PXR759" s="48"/>
      <c r="PXS759" s="48"/>
      <c r="PXT759" s="48"/>
      <c r="PXU759" s="48"/>
      <c r="PXV759" s="48"/>
      <c r="PXW759" s="48"/>
      <c r="PXX759" s="48"/>
      <c r="PXY759" s="48"/>
      <c r="PXZ759" s="48"/>
      <c r="PYA759" s="48"/>
      <c r="PYB759" s="48"/>
      <c r="PYC759" s="48"/>
      <c r="PYD759" s="48"/>
      <c r="PYE759" s="48"/>
      <c r="PYF759" s="48"/>
      <c r="PYG759" s="48"/>
      <c r="PYH759" s="48"/>
      <c r="PYI759" s="48"/>
      <c r="PYJ759" s="48"/>
      <c r="PYK759" s="48"/>
      <c r="PYL759" s="48"/>
      <c r="PYM759" s="48"/>
      <c r="PYN759" s="48"/>
      <c r="PYO759" s="48"/>
      <c r="PYP759" s="48"/>
      <c r="PYQ759" s="48"/>
      <c r="PYR759" s="48"/>
      <c r="PYS759" s="48"/>
      <c r="PYT759" s="48"/>
      <c r="PYU759" s="48"/>
      <c r="PYV759" s="48"/>
      <c r="PYW759" s="48"/>
      <c r="PYX759" s="48"/>
      <c r="PYY759" s="48"/>
      <c r="PYZ759" s="48"/>
      <c r="PZA759" s="48"/>
      <c r="PZB759" s="48"/>
      <c r="PZC759" s="48"/>
      <c r="PZD759" s="48"/>
      <c r="PZE759" s="48"/>
      <c r="PZF759" s="48"/>
      <c r="PZG759" s="48"/>
      <c r="PZH759" s="48"/>
      <c r="PZI759" s="48"/>
      <c r="PZJ759" s="48"/>
      <c r="PZK759" s="48"/>
      <c r="PZL759" s="48"/>
      <c r="PZM759" s="48"/>
      <c r="PZN759" s="48"/>
      <c r="PZO759" s="48"/>
      <c r="PZP759" s="48"/>
      <c r="PZQ759" s="48"/>
      <c r="PZR759" s="48"/>
      <c r="PZS759" s="48"/>
      <c r="PZT759" s="48"/>
      <c r="PZU759" s="48"/>
      <c r="PZV759" s="48"/>
      <c r="PZW759" s="48"/>
      <c r="PZX759" s="48"/>
      <c r="PZY759" s="48"/>
      <c r="PZZ759" s="48"/>
      <c r="QAA759" s="48"/>
      <c r="QAB759" s="48"/>
      <c r="QAC759" s="48"/>
      <c r="QAD759" s="48"/>
      <c r="QAE759" s="48"/>
      <c r="QAF759" s="48"/>
      <c r="QAG759" s="48"/>
      <c r="QAH759" s="48"/>
      <c r="QAI759" s="48"/>
      <c r="QAJ759" s="48"/>
      <c r="QAK759" s="48"/>
      <c r="QAL759" s="48"/>
      <c r="QAM759" s="48"/>
      <c r="QAN759" s="48"/>
      <c r="QAO759" s="48"/>
      <c r="QAP759" s="48"/>
      <c r="QAQ759" s="48"/>
      <c r="QAR759" s="48"/>
      <c r="QAS759" s="48"/>
      <c r="QAT759" s="48"/>
      <c r="QAU759" s="48"/>
      <c r="QAV759" s="48"/>
      <c r="QAW759" s="48"/>
      <c r="QAX759" s="48"/>
      <c r="QAY759" s="48"/>
      <c r="QAZ759" s="48"/>
      <c r="QBA759" s="48"/>
      <c r="QBB759" s="48"/>
      <c r="QBC759" s="48"/>
      <c r="QBD759" s="48"/>
      <c r="QBE759" s="48"/>
      <c r="QBF759" s="48"/>
      <c r="QBG759" s="48"/>
      <c r="QBH759" s="48"/>
      <c r="QBI759" s="48"/>
      <c r="QBJ759" s="48"/>
      <c r="QBK759" s="48"/>
      <c r="QBL759" s="48"/>
      <c r="QBM759" s="48"/>
      <c r="QBN759" s="48"/>
      <c r="QBO759" s="48"/>
      <c r="QBP759" s="48"/>
      <c r="QBQ759" s="48"/>
      <c r="QBR759" s="48"/>
      <c r="QBS759" s="48"/>
      <c r="QBT759" s="48"/>
      <c r="QBU759" s="48"/>
      <c r="QBV759" s="48"/>
      <c r="QBW759" s="48"/>
      <c r="QBX759" s="48"/>
      <c r="QBY759" s="48"/>
      <c r="QBZ759" s="48"/>
      <c r="QCA759" s="48"/>
      <c r="QCB759" s="48"/>
      <c r="QCC759" s="48"/>
      <c r="QCD759" s="48"/>
      <c r="QCE759" s="48"/>
      <c r="QCF759" s="48"/>
      <c r="QCG759" s="48"/>
      <c r="QCH759" s="48"/>
      <c r="QCI759" s="48"/>
      <c r="QCJ759" s="48"/>
      <c r="QCK759" s="48"/>
      <c r="QCL759" s="48"/>
      <c r="QCM759" s="48"/>
      <c r="QCN759" s="48"/>
      <c r="QCO759" s="48"/>
      <c r="QCP759" s="48"/>
      <c r="QCQ759" s="48"/>
      <c r="QCR759" s="48"/>
      <c r="QCS759" s="48"/>
      <c r="QCT759" s="48"/>
      <c r="QCU759" s="48"/>
      <c r="QCV759" s="48"/>
      <c r="QCW759" s="48"/>
      <c r="QCX759" s="48"/>
      <c r="QCY759" s="48"/>
      <c r="QCZ759" s="48"/>
      <c r="QDA759" s="48"/>
      <c r="QDB759" s="48"/>
      <c r="QDC759" s="48"/>
      <c r="QDD759" s="48"/>
      <c r="QDE759" s="48"/>
      <c r="QDF759" s="48"/>
      <c r="QDG759" s="48"/>
      <c r="QDH759" s="48"/>
      <c r="QDI759" s="48"/>
      <c r="QDJ759" s="48"/>
      <c r="QDK759" s="48"/>
      <c r="QDL759" s="48"/>
      <c r="QDM759" s="48"/>
      <c r="QDN759" s="48"/>
      <c r="QDO759" s="48"/>
      <c r="QDP759" s="48"/>
      <c r="QDQ759" s="48"/>
      <c r="QDR759" s="48"/>
      <c r="QDS759" s="48"/>
      <c r="QDT759" s="48"/>
      <c r="QDU759" s="48"/>
      <c r="QDV759" s="48"/>
      <c r="QDW759" s="48"/>
      <c r="QDX759" s="48"/>
      <c r="QDY759" s="48"/>
      <c r="QDZ759" s="48"/>
      <c r="QEA759" s="48"/>
      <c r="QEB759" s="48"/>
      <c r="QEC759" s="48"/>
      <c r="QED759" s="48"/>
      <c r="QEE759" s="48"/>
      <c r="QEF759" s="48"/>
      <c r="QEG759" s="48"/>
      <c r="QEH759" s="48"/>
      <c r="QEI759" s="48"/>
      <c r="QEJ759" s="48"/>
      <c r="QEK759" s="48"/>
      <c r="QEL759" s="48"/>
      <c r="QEM759" s="48"/>
      <c r="QEN759" s="48"/>
      <c r="QEO759" s="48"/>
      <c r="QEP759" s="48"/>
      <c r="QEQ759" s="48"/>
      <c r="QER759" s="48"/>
      <c r="QES759" s="48"/>
      <c r="QET759" s="48"/>
      <c r="QEU759" s="48"/>
      <c r="QEV759" s="48"/>
      <c r="QEW759" s="48"/>
      <c r="QEX759" s="48"/>
      <c r="QEY759" s="48"/>
      <c r="QEZ759" s="48"/>
      <c r="QFA759" s="48"/>
      <c r="QFB759" s="48"/>
      <c r="QFC759" s="48"/>
      <c r="QFD759" s="48"/>
      <c r="QFE759" s="48"/>
      <c r="QFF759" s="48"/>
      <c r="QFG759" s="48"/>
      <c r="QFH759" s="48"/>
      <c r="QFI759" s="48"/>
      <c r="QFJ759" s="48"/>
      <c r="QFK759" s="48"/>
      <c r="QFL759" s="48"/>
      <c r="QFM759" s="48"/>
      <c r="QFN759" s="48"/>
      <c r="QFO759" s="48"/>
      <c r="QFP759" s="48"/>
      <c r="QFQ759" s="48"/>
      <c r="QFR759" s="48"/>
      <c r="QFS759" s="48"/>
      <c r="QFT759" s="48"/>
      <c r="QFU759" s="48"/>
      <c r="QFV759" s="48"/>
      <c r="QFW759" s="48"/>
      <c r="QFX759" s="48"/>
      <c r="QFY759" s="48"/>
      <c r="QFZ759" s="48"/>
      <c r="QGA759" s="48"/>
      <c r="QGB759" s="48"/>
      <c r="QGC759" s="48"/>
      <c r="QGD759" s="48"/>
      <c r="QGE759" s="48"/>
      <c r="QGF759" s="48"/>
      <c r="QGG759" s="48"/>
      <c r="QGH759" s="48"/>
      <c r="QGI759" s="48"/>
      <c r="QGJ759" s="48"/>
      <c r="QGK759" s="48"/>
      <c r="QGL759" s="48"/>
      <c r="QGM759" s="48"/>
      <c r="QGN759" s="48"/>
      <c r="QGO759" s="48"/>
      <c r="QGP759" s="48"/>
      <c r="QGQ759" s="48"/>
      <c r="QGR759" s="48"/>
      <c r="QGS759" s="48"/>
      <c r="QGT759" s="48"/>
      <c r="QGU759" s="48"/>
      <c r="QGV759" s="48"/>
      <c r="QGW759" s="48"/>
      <c r="QGX759" s="48"/>
      <c r="QGY759" s="48"/>
      <c r="QGZ759" s="48"/>
      <c r="QHA759" s="48"/>
      <c r="QHB759" s="48"/>
      <c r="QHC759" s="48"/>
      <c r="QHD759" s="48"/>
      <c r="QHE759" s="48"/>
      <c r="QHF759" s="48"/>
      <c r="QHG759" s="48"/>
      <c r="QHH759" s="48"/>
      <c r="QHI759" s="48"/>
      <c r="QHJ759" s="48"/>
      <c r="QHK759" s="48"/>
      <c r="QHL759" s="48"/>
      <c r="QHM759" s="48"/>
      <c r="QHN759" s="48"/>
      <c r="QHO759" s="48"/>
      <c r="QHP759" s="48"/>
      <c r="QHQ759" s="48"/>
      <c r="QHR759" s="48"/>
      <c r="QHS759" s="48"/>
      <c r="QHT759" s="48"/>
      <c r="QHU759" s="48"/>
      <c r="QHV759" s="48"/>
      <c r="QHW759" s="48"/>
      <c r="QHX759" s="48"/>
      <c r="QHY759" s="48"/>
      <c r="QHZ759" s="48"/>
      <c r="QIA759" s="48"/>
      <c r="QIB759" s="48"/>
      <c r="QIC759" s="48"/>
      <c r="QID759" s="48"/>
      <c r="QIE759" s="48"/>
      <c r="QIF759" s="48"/>
      <c r="QIG759" s="48"/>
      <c r="QIH759" s="48"/>
      <c r="QII759" s="48"/>
      <c r="QIJ759" s="48"/>
      <c r="QIK759" s="48"/>
      <c r="QIL759" s="48"/>
      <c r="QIM759" s="48"/>
      <c r="QIN759" s="48"/>
      <c r="QIO759" s="48"/>
      <c r="QIP759" s="48"/>
      <c r="QIQ759" s="48"/>
      <c r="QIR759" s="48"/>
      <c r="QIS759" s="48"/>
      <c r="QIT759" s="48"/>
      <c r="QIU759" s="48"/>
      <c r="QIV759" s="48"/>
      <c r="QIW759" s="48"/>
      <c r="QIX759" s="48"/>
      <c r="QIY759" s="48"/>
      <c r="QIZ759" s="48"/>
      <c r="QJA759" s="48"/>
      <c r="QJB759" s="48"/>
      <c r="QJC759" s="48"/>
      <c r="QJD759" s="48"/>
      <c r="QJE759" s="48"/>
      <c r="QJF759" s="48"/>
      <c r="QJG759" s="48"/>
      <c r="QJH759" s="48"/>
      <c r="QJI759" s="48"/>
      <c r="QJJ759" s="48"/>
      <c r="QJK759" s="48"/>
      <c r="QJL759" s="48"/>
      <c r="QJM759" s="48"/>
      <c r="QJN759" s="48"/>
      <c r="QJO759" s="48"/>
      <c r="QJP759" s="48"/>
      <c r="QJQ759" s="48"/>
      <c r="QJR759" s="48"/>
      <c r="QJS759" s="48"/>
      <c r="QJT759" s="48"/>
      <c r="QJU759" s="48"/>
      <c r="QJV759" s="48"/>
      <c r="QJW759" s="48"/>
      <c r="QJX759" s="48"/>
      <c r="QJY759" s="48"/>
      <c r="QJZ759" s="48"/>
      <c r="QKA759" s="48"/>
      <c r="QKB759" s="48"/>
      <c r="QKC759" s="48"/>
      <c r="QKD759" s="48"/>
      <c r="QKE759" s="48"/>
      <c r="QKF759" s="48"/>
      <c r="QKG759" s="48"/>
      <c r="QKH759" s="48"/>
      <c r="QKI759" s="48"/>
      <c r="QKJ759" s="48"/>
      <c r="QKK759" s="48"/>
      <c r="QKL759" s="48"/>
      <c r="QKM759" s="48"/>
      <c r="QKN759" s="48"/>
      <c r="QKO759" s="48"/>
      <c r="QKP759" s="48"/>
      <c r="QKQ759" s="48"/>
      <c r="QKR759" s="48"/>
      <c r="QKS759" s="48"/>
      <c r="QKT759" s="48"/>
      <c r="QKU759" s="48"/>
      <c r="QKV759" s="48"/>
      <c r="QKW759" s="48"/>
      <c r="QKX759" s="48"/>
      <c r="QKY759" s="48"/>
      <c r="QKZ759" s="48"/>
      <c r="QLA759" s="48"/>
      <c r="QLB759" s="48"/>
      <c r="QLC759" s="48"/>
      <c r="QLD759" s="48"/>
      <c r="QLE759" s="48"/>
      <c r="QLF759" s="48"/>
      <c r="QLG759" s="48"/>
      <c r="QLH759" s="48"/>
      <c r="QLI759" s="48"/>
      <c r="QLJ759" s="48"/>
      <c r="QLK759" s="48"/>
      <c r="QLL759" s="48"/>
      <c r="QLM759" s="48"/>
      <c r="QLN759" s="48"/>
      <c r="QLO759" s="48"/>
      <c r="QLP759" s="48"/>
      <c r="QLQ759" s="48"/>
      <c r="QLR759" s="48"/>
      <c r="QLS759" s="48"/>
      <c r="QLT759" s="48"/>
      <c r="QLU759" s="48"/>
      <c r="QLV759" s="48"/>
      <c r="QLW759" s="48"/>
      <c r="QLX759" s="48"/>
      <c r="QLY759" s="48"/>
      <c r="QLZ759" s="48"/>
      <c r="QMA759" s="48"/>
      <c r="QMB759" s="48"/>
      <c r="QMC759" s="48"/>
      <c r="QMD759" s="48"/>
      <c r="QME759" s="48"/>
      <c r="QMF759" s="48"/>
      <c r="QMG759" s="48"/>
      <c r="QMH759" s="48"/>
      <c r="QMI759" s="48"/>
      <c r="QMJ759" s="48"/>
      <c r="QMK759" s="48"/>
      <c r="QML759" s="48"/>
      <c r="QMM759" s="48"/>
      <c r="QMN759" s="48"/>
      <c r="QMO759" s="48"/>
      <c r="QMP759" s="48"/>
      <c r="QMQ759" s="48"/>
      <c r="QMR759" s="48"/>
      <c r="QMS759" s="48"/>
      <c r="QMT759" s="48"/>
      <c r="QMU759" s="48"/>
      <c r="QMV759" s="48"/>
      <c r="QMW759" s="48"/>
      <c r="QMX759" s="48"/>
      <c r="QMY759" s="48"/>
      <c r="QMZ759" s="48"/>
      <c r="QNA759" s="48"/>
      <c r="QNB759" s="48"/>
      <c r="QNC759" s="48"/>
      <c r="QND759" s="48"/>
      <c r="QNE759" s="48"/>
      <c r="QNF759" s="48"/>
      <c r="QNG759" s="48"/>
      <c r="QNH759" s="48"/>
      <c r="QNI759" s="48"/>
      <c r="QNJ759" s="48"/>
      <c r="QNK759" s="48"/>
      <c r="QNL759" s="48"/>
      <c r="QNM759" s="48"/>
      <c r="QNN759" s="48"/>
      <c r="QNO759" s="48"/>
      <c r="QNP759" s="48"/>
      <c r="QNQ759" s="48"/>
      <c r="QNR759" s="48"/>
      <c r="QNS759" s="48"/>
      <c r="QNT759" s="48"/>
      <c r="QNU759" s="48"/>
      <c r="QNV759" s="48"/>
      <c r="QNW759" s="48"/>
      <c r="QNX759" s="48"/>
      <c r="QNY759" s="48"/>
      <c r="QNZ759" s="48"/>
      <c r="QOA759" s="48"/>
      <c r="QOB759" s="48"/>
      <c r="QOC759" s="48"/>
      <c r="QOD759" s="48"/>
      <c r="QOE759" s="48"/>
      <c r="QOF759" s="48"/>
      <c r="QOG759" s="48"/>
      <c r="QOH759" s="48"/>
      <c r="QOI759" s="48"/>
      <c r="QOJ759" s="48"/>
      <c r="QOK759" s="48"/>
      <c r="QOL759" s="48"/>
      <c r="QOM759" s="48"/>
      <c r="QON759" s="48"/>
      <c r="QOO759" s="48"/>
      <c r="QOP759" s="48"/>
      <c r="QOQ759" s="48"/>
      <c r="QOR759" s="48"/>
      <c r="QOS759" s="48"/>
      <c r="QOT759" s="48"/>
      <c r="QOU759" s="48"/>
      <c r="QOV759" s="48"/>
      <c r="QOW759" s="48"/>
      <c r="QOX759" s="48"/>
      <c r="QOY759" s="48"/>
      <c r="QOZ759" s="48"/>
      <c r="QPA759" s="48"/>
      <c r="QPB759" s="48"/>
      <c r="QPC759" s="48"/>
      <c r="QPD759" s="48"/>
      <c r="QPE759" s="48"/>
      <c r="QPF759" s="48"/>
      <c r="QPG759" s="48"/>
      <c r="QPH759" s="48"/>
      <c r="QPI759" s="48"/>
      <c r="QPJ759" s="48"/>
      <c r="QPK759" s="48"/>
      <c r="QPL759" s="48"/>
      <c r="QPM759" s="48"/>
      <c r="QPN759" s="48"/>
      <c r="QPO759" s="48"/>
      <c r="QPP759" s="48"/>
      <c r="QPQ759" s="48"/>
      <c r="QPR759" s="48"/>
      <c r="QPS759" s="48"/>
      <c r="QPT759" s="48"/>
      <c r="QPU759" s="48"/>
      <c r="QPV759" s="48"/>
      <c r="QPW759" s="48"/>
      <c r="QPX759" s="48"/>
      <c r="QPY759" s="48"/>
      <c r="QPZ759" s="48"/>
      <c r="QQA759" s="48"/>
      <c r="QQB759" s="48"/>
      <c r="QQC759" s="48"/>
      <c r="QQD759" s="48"/>
      <c r="QQE759" s="48"/>
      <c r="QQF759" s="48"/>
      <c r="QQG759" s="48"/>
      <c r="QQH759" s="48"/>
      <c r="QQI759" s="48"/>
      <c r="QQJ759" s="48"/>
      <c r="QQK759" s="48"/>
      <c r="QQL759" s="48"/>
      <c r="QQM759" s="48"/>
      <c r="QQN759" s="48"/>
      <c r="QQO759" s="48"/>
      <c r="QQP759" s="48"/>
      <c r="QQQ759" s="48"/>
      <c r="QQR759" s="48"/>
      <c r="QQS759" s="48"/>
      <c r="QQT759" s="48"/>
      <c r="QQU759" s="48"/>
      <c r="QQV759" s="48"/>
      <c r="QQW759" s="48"/>
      <c r="QQX759" s="48"/>
      <c r="QQY759" s="48"/>
      <c r="QQZ759" s="48"/>
      <c r="QRA759" s="48"/>
      <c r="QRB759" s="48"/>
      <c r="QRC759" s="48"/>
      <c r="QRD759" s="48"/>
      <c r="QRE759" s="48"/>
      <c r="QRF759" s="48"/>
      <c r="QRG759" s="48"/>
      <c r="QRH759" s="48"/>
      <c r="QRI759" s="48"/>
      <c r="QRJ759" s="48"/>
      <c r="QRK759" s="48"/>
      <c r="QRL759" s="48"/>
      <c r="QRM759" s="48"/>
      <c r="QRN759" s="48"/>
      <c r="QRO759" s="48"/>
      <c r="QRP759" s="48"/>
      <c r="QRQ759" s="48"/>
      <c r="QRR759" s="48"/>
      <c r="QRS759" s="48"/>
      <c r="QRT759" s="48"/>
      <c r="QRU759" s="48"/>
      <c r="QRV759" s="48"/>
      <c r="QRW759" s="48"/>
      <c r="QRX759" s="48"/>
      <c r="QRY759" s="48"/>
      <c r="QRZ759" s="48"/>
      <c r="QSA759" s="48"/>
      <c r="QSB759" s="48"/>
      <c r="QSC759" s="48"/>
      <c r="QSD759" s="48"/>
      <c r="QSE759" s="48"/>
      <c r="QSF759" s="48"/>
      <c r="QSG759" s="48"/>
      <c r="QSH759" s="48"/>
      <c r="QSI759" s="48"/>
      <c r="QSJ759" s="48"/>
      <c r="QSK759" s="48"/>
      <c r="QSL759" s="48"/>
      <c r="QSM759" s="48"/>
      <c r="QSN759" s="48"/>
      <c r="QSO759" s="48"/>
      <c r="QSP759" s="48"/>
      <c r="QSQ759" s="48"/>
      <c r="QSR759" s="48"/>
      <c r="QSS759" s="48"/>
      <c r="QST759" s="48"/>
      <c r="QSU759" s="48"/>
      <c r="QSV759" s="48"/>
      <c r="QSW759" s="48"/>
      <c r="QSX759" s="48"/>
      <c r="QSY759" s="48"/>
      <c r="QSZ759" s="48"/>
      <c r="QTA759" s="48"/>
      <c r="QTB759" s="48"/>
      <c r="QTC759" s="48"/>
      <c r="QTD759" s="48"/>
      <c r="QTE759" s="48"/>
      <c r="QTF759" s="48"/>
      <c r="QTG759" s="48"/>
      <c r="QTH759" s="48"/>
      <c r="QTI759" s="48"/>
      <c r="QTJ759" s="48"/>
      <c r="QTK759" s="48"/>
      <c r="QTL759" s="48"/>
      <c r="QTM759" s="48"/>
      <c r="QTN759" s="48"/>
      <c r="QTO759" s="48"/>
      <c r="QTP759" s="48"/>
      <c r="QTQ759" s="48"/>
      <c r="QTR759" s="48"/>
      <c r="QTS759" s="48"/>
      <c r="QTT759" s="48"/>
      <c r="QTU759" s="48"/>
      <c r="QTV759" s="48"/>
      <c r="QTW759" s="48"/>
      <c r="QTX759" s="48"/>
      <c r="QTY759" s="48"/>
      <c r="QTZ759" s="48"/>
      <c r="QUA759" s="48"/>
      <c r="QUB759" s="48"/>
      <c r="QUC759" s="48"/>
      <c r="QUD759" s="48"/>
      <c r="QUE759" s="48"/>
      <c r="QUF759" s="48"/>
      <c r="QUG759" s="48"/>
      <c r="QUH759" s="48"/>
      <c r="QUI759" s="48"/>
      <c r="QUJ759" s="48"/>
      <c r="QUK759" s="48"/>
      <c r="QUL759" s="48"/>
      <c r="QUM759" s="48"/>
      <c r="QUN759" s="48"/>
      <c r="QUO759" s="48"/>
      <c r="QUP759" s="48"/>
      <c r="QUQ759" s="48"/>
      <c r="QUR759" s="48"/>
      <c r="QUS759" s="48"/>
      <c r="QUT759" s="48"/>
      <c r="QUU759" s="48"/>
      <c r="QUV759" s="48"/>
      <c r="QUW759" s="48"/>
      <c r="QUX759" s="48"/>
      <c r="QUY759" s="48"/>
      <c r="QUZ759" s="48"/>
      <c r="QVA759" s="48"/>
      <c r="QVB759" s="48"/>
      <c r="QVC759" s="48"/>
      <c r="QVD759" s="48"/>
      <c r="QVE759" s="48"/>
      <c r="QVF759" s="48"/>
      <c r="QVG759" s="48"/>
      <c r="QVH759" s="48"/>
      <c r="QVI759" s="48"/>
      <c r="QVJ759" s="48"/>
      <c r="QVK759" s="48"/>
      <c r="QVL759" s="48"/>
      <c r="QVM759" s="48"/>
      <c r="QVN759" s="48"/>
      <c r="QVO759" s="48"/>
      <c r="QVP759" s="48"/>
      <c r="QVQ759" s="48"/>
      <c r="QVR759" s="48"/>
      <c r="QVS759" s="48"/>
      <c r="QVT759" s="48"/>
      <c r="QVU759" s="48"/>
      <c r="QVV759" s="48"/>
      <c r="QVW759" s="48"/>
      <c r="QVX759" s="48"/>
      <c r="QVY759" s="48"/>
      <c r="QVZ759" s="48"/>
      <c r="QWA759" s="48"/>
      <c r="QWB759" s="48"/>
      <c r="QWC759" s="48"/>
      <c r="QWD759" s="48"/>
      <c r="QWE759" s="48"/>
      <c r="QWF759" s="48"/>
      <c r="QWG759" s="48"/>
      <c r="QWH759" s="48"/>
      <c r="QWI759" s="48"/>
      <c r="QWJ759" s="48"/>
      <c r="QWK759" s="48"/>
      <c r="QWL759" s="48"/>
      <c r="QWM759" s="48"/>
      <c r="QWN759" s="48"/>
      <c r="QWO759" s="48"/>
      <c r="QWP759" s="48"/>
      <c r="QWQ759" s="48"/>
      <c r="QWR759" s="48"/>
      <c r="QWS759" s="48"/>
      <c r="QWT759" s="48"/>
      <c r="QWU759" s="48"/>
      <c r="QWV759" s="48"/>
      <c r="QWW759" s="48"/>
      <c r="QWX759" s="48"/>
      <c r="QWY759" s="48"/>
      <c r="QWZ759" s="48"/>
      <c r="QXA759" s="48"/>
      <c r="QXB759" s="48"/>
      <c r="QXC759" s="48"/>
      <c r="QXD759" s="48"/>
      <c r="QXE759" s="48"/>
      <c r="QXF759" s="48"/>
      <c r="QXG759" s="48"/>
      <c r="QXH759" s="48"/>
      <c r="QXI759" s="48"/>
      <c r="QXJ759" s="48"/>
      <c r="QXK759" s="48"/>
      <c r="QXL759" s="48"/>
      <c r="QXM759" s="48"/>
      <c r="QXN759" s="48"/>
      <c r="QXO759" s="48"/>
      <c r="QXP759" s="48"/>
      <c r="QXQ759" s="48"/>
      <c r="QXR759" s="48"/>
      <c r="QXS759" s="48"/>
      <c r="QXT759" s="48"/>
      <c r="QXU759" s="48"/>
      <c r="QXV759" s="48"/>
      <c r="QXW759" s="48"/>
      <c r="QXX759" s="48"/>
      <c r="QXY759" s="48"/>
      <c r="QXZ759" s="48"/>
      <c r="QYA759" s="48"/>
      <c r="QYB759" s="48"/>
      <c r="QYC759" s="48"/>
      <c r="QYD759" s="48"/>
      <c r="QYE759" s="48"/>
      <c r="QYF759" s="48"/>
      <c r="QYG759" s="48"/>
      <c r="QYH759" s="48"/>
      <c r="QYI759" s="48"/>
      <c r="QYJ759" s="48"/>
      <c r="QYK759" s="48"/>
      <c r="QYL759" s="48"/>
      <c r="QYM759" s="48"/>
      <c r="QYN759" s="48"/>
      <c r="QYO759" s="48"/>
      <c r="QYP759" s="48"/>
      <c r="QYQ759" s="48"/>
      <c r="QYR759" s="48"/>
      <c r="QYS759" s="48"/>
      <c r="QYT759" s="48"/>
      <c r="QYU759" s="48"/>
      <c r="QYV759" s="48"/>
      <c r="QYW759" s="48"/>
      <c r="QYX759" s="48"/>
      <c r="QYY759" s="48"/>
      <c r="QYZ759" s="48"/>
      <c r="QZA759" s="48"/>
      <c r="QZB759" s="48"/>
      <c r="QZC759" s="48"/>
      <c r="QZD759" s="48"/>
      <c r="QZE759" s="48"/>
      <c r="QZF759" s="48"/>
      <c r="QZG759" s="48"/>
      <c r="QZH759" s="48"/>
      <c r="QZI759" s="48"/>
      <c r="QZJ759" s="48"/>
      <c r="QZK759" s="48"/>
      <c r="QZL759" s="48"/>
      <c r="QZM759" s="48"/>
      <c r="QZN759" s="48"/>
      <c r="QZO759" s="48"/>
      <c r="QZP759" s="48"/>
      <c r="QZQ759" s="48"/>
      <c r="QZR759" s="48"/>
      <c r="QZS759" s="48"/>
      <c r="QZT759" s="48"/>
      <c r="QZU759" s="48"/>
      <c r="QZV759" s="48"/>
      <c r="QZW759" s="48"/>
      <c r="QZX759" s="48"/>
      <c r="QZY759" s="48"/>
      <c r="QZZ759" s="48"/>
      <c r="RAA759" s="48"/>
      <c r="RAB759" s="48"/>
      <c r="RAC759" s="48"/>
      <c r="RAD759" s="48"/>
      <c r="RAE759" s="48"/>
      <c r="RAF759" s="48"/>
      <c r="RAG759" s="48"/>
      <c r="RAH759" s="48"/>
      <c r="RAI759" s="48"/>
      <c r="RAJ759" s="48"/>
      <c r="RAK759" s="48"/>
      <c r="RAL759" s="48"/>
      <c r="RAM759" s="48"/>
      <c r="RAN759" s="48"/>
      <c r="RAO759" s="48"/>
      <c r="RAP759" s="48"/>
      <c r="RAQ759" s="48"/>
      <c r="RAR759" s="48"/>
      <c r="RAS759" s="48"/>
      <c r="RAT759" s="48"/>
      <c r="RAU759" s="48"/>
      <c r="RAV759" s="48"/>
      <c r="RAW759" s="48"/>
      <c r="RAX759" s="48"/>
      <c r="RAY759" s="48"/>
      <c r="RAZ759" s="48"/>
      <c r="RBA759" s="48"/>
      <c r="RBB759" s="48"/>
      <c r="RBC759" s="48"/>
      <c r="RBD759" s="48"/>
      <c r="RBE759" s="48"/>
      <c r="RBF759" s="48"/>
      <c r="RBG759" s="48"/>
      <c r="RBH759" s="48"/>
      <c r="RBI759" s="48"/>
      <c r="RBJ759" s="48"/>
      <c r="RBK759" s="48"/>
      <c r="RBL759" s="48"/>
      <c r="RBM759" s="48"/>
      <c r="RBN759" s="48"/>
      <c r="RBO759" s="48"/>
      <c r="RBP759" s="48"/>
      <c r="RBQ759" s="48"/>
      <c r="RBR759" s="48"/>
      <c r="RBS759" s="48"/>
      <c r="RBT759" s="48"/>
      <c r="RBU759" s="48"/>
      <c r="RBV759" s="48"/>
      <c r="RBW759" s="48"/>
      <c r="RBX759" s="48"/>
      <c r="RBY759" s="48"/>
      <c r="RBZ759" s="48"/>
      <c r="RCA759" s="48"/>
      <c r="RCB759" s="48"/>
      <c r="RCC759" s="48"/>
      <c r="RCD759" s="48"/>
      <c r="RCE759" s="48"/>
      <c r="RCF759" s="48"/>
      <c r="RCG759" s="48"/>
      <c r="RCH759" s="48"/>
      <c r="RCI759" s="48"/>
      <c r="RCJ759" s="48"/>
      <c r="RCK759" s="48"/>
      <c r="RCL759" s="48"/>
      <c r="RCM759" s="48"/>
      <c r="RCN759" s="48"/>
      <c r="RCO759" s="48"/>
      <c r="RCP759" s="48"/>
      <c r="RCQ759" s="48"/>
      <c r="RCR759" s="48"/>
      <c r="RCS759" s="48"/>
      <c r="RCT759" s="48"/>
      <c r="RCU759" s="48"/>
      <c r="RCV759" s="48"/>
      <c r="RCW759" s="48"/>
      <c r="RCX759" s="48"/>
      <c r="RCY759" s="48"/>
      <c r="RCZ759" s="48"/>
      <c r="RDA759" s="48"/>
      <c r="RDB759" s="48"/>
      <c r="RDC759" s="48"/>
      <c r="RDD759" s="48"/>
      <c r="RDE759" s="48"/>
      <c r="RDF759" s="48"/>
      <c r="RDG759" s="48"/>
      <c r="RDH759" s="48"/>
      <c r="RDI759" s="48"/>
      <c r="RDJ759" s="48"/>
      <c r="RDK759" s="48"/>
      <c r="RDL759" s="48"/>
      <c r="RDM759" s="48"/>
      <c r="RDN759" s="48"/>
      <c r="RDO759" s="48"/>
      <c r="RDP759" s="48"/>
      <c r="RDQ759" s="48"/>
      <c r="RDR759" s="48"/>
      <c r="RDS759" s="48"/>
      <c r="RDT759" s="48"/>
      <c r="RDU759" s="48"/>
      <c r="RDV759" s="48"/>
      <c r="RDW759" s="48"/>
      <c r="RDX759" s="48"/>
      <c r="RDY759" s="48"/>
      <c r="RDZ759" s="48"/>
      <c r="REA759" s="48"/>
      <c r="REB759" s="48"/>
      <c r="REC759" s="48"/>
      <c r="RED759" s="48"/>
      <c r="REE759" s="48"/>
      <c r="REF759" s="48"/>
      <c r="REG759" s="48"/>
      <c r="REH759" s="48"/>
      <c r="REI759" s="48"/>
      <c r="REJ759" s="48"/>
      <c r="REK759" s="48"/>
      <c r="REL759" s="48"/>
      <c r="REM759" s="48"/>
      <c r="REN759" s="48"/>
      <c r="REO759" s="48"/>
      <c r="REP759" s="48"/>
      <c r="REQ759" s="48"/>
      <c r="RER759" s="48"/>
      <c r="RES759" s="48"/>
      <c r="RET759" s="48"/>
      <c r="REU759" s="48"/>
      <c r="REV759" s="48"/>
      <c r="REW759" s="48"/>
      <c r="REX759" s="48"/>
      <c r="REY759" s="48"/>
      <c r="REZ759" s="48"/>
      <c r="RFA759" s="48"/>
      <c r="RFB759" s="48"/>
      <c r="RFC759" s="48"/>
      <c r="RFD759" s="48"/>
      <c r="RFE759" s="48"/>
      <c r="RFF759" s="48"/>
      <c r="RFG759" s="48"/>
      <c r="RFH759" s="48"/>
      <c r="RFI759" s="48"/>
      <c r="RFJ759" s="48"/>
      <c r="RFK759" s="48"/>
      <c r="RFL759" s="48"/>
      <c r="RFM759" s="48"/>
      <c r="RFN759" s="48"/>
      <c r="RFO759" s="48"/>
      <c r="RFP759" s="48"/>
      <c r="RFQ759" s="48"/>
      <c r="RFR759" s="48"/>
      <c r="RFS759" s="48"/>
      <c r="RFT759" s="48"/>
      <c r="RFU759" s="48"/>
      <c r="RFV759" s="48"/>
      <c r="RFW759" s="48"/>
      <c r="RFX759" s="48"/>
      <c r="RFY759" s="48"/>
      <c r="RFZ759" s="48"/>
      <c r="RGA759" s="48"/>
      <c r="RGB759" s="48"/>
      <c r="RGC759" s="48"/>
      <c r="RGD759" s="48"/>
      <c r="RGE759" s="48"/>
      <c r="RGF759" s="48"/>
      <c r="RGG759" s="48"/>
      <c r="RGH759" s="48"/>
      <c r="RGI759" s="48"/>
      <c r="RGJ759" s="48"/>
      <c r="RGK759" s="48"/>
      <c r="RGL759" s="48"/>
      <c r="RGM759" s="48"/>
      <c r="RGN759" s="48"/>
      <c r="RGO759" s="48"/>
      <c r="RGP759" s="48"/>
      <c r="RGQ759" s="48"/>
      <c r="RGR759" s="48"/>
      <c r="RGS759" s="48"/>
      <c r="RGT759" s="48"/>
      <c r="RGU759" s="48"/>
      <c r="RGV759" s="48"/>
      <c r="RGW759" s="48"/>
      <c r="RGX759" s="48"/>
      <c r="RGY759" s="48"/>
      <c r="RGZ759" s="48"/>
      <c r="RHA759" s="48"/>
      <c r="RHB759" s="48"/>
      <c r="RHC759" s="48"/>
      <c r="RHD759" s="48"/>
      <c r="RHE759" s="48"/>
      <c r="RHF759" s="48"/>
      <c r="RHG759" s="48"/>
      <c r="RHH759" s="48"/>
      <c r="RHI759" s="48"/>
      <c r="RHJ759" s="48"/>
      <c r="RHK759" s="48"/>
      <c r="RHL759" s="48"/>
      <c r="RHM759" s="48"/>
      <c r="RHN759" s="48"/>
      <c r="RHO759" s="48"/>
      <c r="RHP759" s="48"/>
      <c r="RHQ759" s="48"/>
      <c r="RHR759" s="48"/>
      <c r="RHS759" s="48"/>
      <c r="RHT759" s="48"/>
      <c r="RHU759" s="48"/>
      <c r="RHV759" s="48"/>
      <c r="RHW759" s="48"/>
      <c r="RHX759" s="48"/>
      <c r="RHY759" s="48"/>
      <c r="RHZ759" s="48"/>
      <c r="RIA759" s="48"/>
      <c r="RIB759" s="48"/>
      <c r="RIC759" s="48"/>
      <c r="RID759" s="48"/>
      <c r="RIE759" s="48"/>
      <c r="RIF759" s="48"/>
      <c r="RIG759" s="48"/>
      <c r="RIH759" s="48"/>
      <c r="RII759" s="48"/>
      <c r="RIJ759" s="48"/>
      <c r="RIK759" s="48"/>
      <c r="RIL759" s="48"/>
      <c r="RIM759" s="48"/>
      <c r="RIN759" s="48"/>
      <c r="RIO759" s="48"/>
      <c r="RIP759" s="48"/>
      <c r="RIQ759" s="48"/>
      <c r="RIR759" s="48"/>
      <c r="RIS759" s="48"/>
      <c r="RIT759" s="48"/>
      <c r="RIU759" s="48"/>
      <c r="RIV759" s="48"/>
      <c r="RIW759" s="48"/>
      <c r="RIX759" s="48"/>
      <c r="RIY759" s="48"/>
      <c r="RIZ759" s="48"/>
      <c r="RJA759" s="48"/>
      <c r="RJB759" s="48"/>
      <c r="RJC759" s="48"/>
      <c r="RJD759" s="48"/>
      <c r="RJE759" s="48"/>
      <c r="RJF759" s="48"/>
      <c r="RJG759" s="48"/>
      <c r="RJH759" s="48"/>
      <c r="RJI759" s="48"/>
      <c r="RJJ759" s="48"/>
      <c r="RJK759" s="48"/>
      <c r="RJL759" s="48"/>
      <c r="RJM759" s="48"/>
      <c r="RJN759" s="48"/>
      <c r="RJO759" s="48"/>
      <c r="RJP759" s="48"/>
      <c r="RJQ759" s="48"/>
      <c r="RJR759" s="48"/>
      <c r="RJS759" s="48"/>
      <c r="RJT759" s="48"/>
      <c r="RJU759" s="48"/>
      <c r="RJV759" s="48"/>
      <c r="RJW759" s="48"/>
      <c r="RJX759" s="48"/>
      <c r="RJY759" s="48"/>
      <c r="RJZ759" s="48"/>
      <c r="RKA759" s="48"/>
      <c r="RKB759" s="48"/>
      <c r="RKC759" s="48"/>
      <c r="RKD759" s="48"/>
      <c r="RKE759" s="48"/>
      <c r="RKF759" s="48"/>
      <c r="RKG759" s="48"/>
      <c r="RKH759" s="48"/>
      <c r="RKI759" s="48"/>
      <c r="RKJ759" s="48"/>
      <c r="RKK759" s="48"/>
      <c r="RKL759" s="48"/>
      <c r="RKM759" s="48"/>
      <c r="RKN759" s="48"/>
      <c r="RKO759" s="48"/>
      <c r="RKP759" s="48"/>
      <c r="RKQ759" s="48"/>
      <c r="RKR759" s="48"/>
      <c r="RKS759" s="48"/>
      <c r="RKT759" s="48"/>
      <c r="RKU759" s="48"/>
      <c r="RKV759" s="48"/>
      <c r="RKW759" s="48"/>
      <c r="RKX759" s="48"/>
      <c r="RKY759" s="48"/>
      <c r="RKZ759" s="48"/>
      <c r="RLA759" s="48"/>
      <c r="RLB759" s="48"/>
      <c r="RLC759" s="48"/>
      <c r="RLD759" s="48"/>
      <c r="RLE759" s="48"/>
      <c r="RLF759" s="48"/>
      <c r="RLG759" s="48"/>
      <c r="RLH759" s="48"/>
      <c r="RLI759" s="48"/>
      <c r="RLJ759" s="48"/>
      <c r="RLK759" s="48"/>
      <c r="RLL759" s="48"/>
      <c r="RLM759" s="48"/>
      <c r="RLN759" s="48"/>
      <c r="RLO759" s="48"/>
      <c r="RLP759" s="48"/>
      <c r="RLQ759" s="48"/>
      <c r="RLR759" s="48"/>
      <c r="RLS759" s="48"/>
      <c r="RLT759" s="48"/>
      <c r="RLU759" s="48"/>
      <c r="RLV759" s="48"/>
      <c r="RLW759" s="48"/>
      <c r="RLX759" s="48"/>
      <c r="RLY759" s="48"/>
      <c r="RLZ759" s="48"/>
      <c r="RMA759" s="48"/>
      <c r="RMB759" s="48"/>
      <c r="RMC759" s="48"/>
      <c r="RMD759" s="48"/>
      <c r="RME759" s="48"/>
      <c r="RMF759" s="48"/>
      <c r="RMG759" s="48"/>
      <c r="RMH759" s="48"/>
      <c r="RMI759" s="48"/>
      <c r="RMJ759" s="48"/>
      <c r="RMK759" s="48"/>
      <c r="RML759" s="48"/>
      <c r="RMM759" s="48"/>
      <c r="RMN759" s="48"/>
      <c r="RMO759" s="48"/>
      <c r="RMP759" s="48"/>
      <c r="RMQ759" s="48"/>
      <c r="RMR759" s="48"/>
      <c r="RMS759" s="48"/>
      <c r="RMT759" s="48"/>
      <c r="RMU759" s="48"/>
      <c r="RMV759" s="48"/>
      <c r="RMW759" s="48"/>
      <c r="RMX759" s="48"/>
      <c r="RMY759" s="48"/>
      <c r="RMZ759" s="48"/>
      <c r="RNA759" s="48"/>
      <c r="RNB759" s="48"/>
      <c r="RNC759" s="48"/>
      <c r="RND759" s="48"/>
      <c r="RNE759" s="48"/>
      <c r="RNF759" s="48"/>
      <c r="RNG759" s="48"/>
      <c r="RNH759" s="48"/>
      <c r="RNI759" s="48"/>
      <c r="RNJ759" s="48"/>
      <c r="RNK759" s="48"/>
      <c r="RNL759" s="48"/>
      <c r="RNM759" s="48"/>
      <c r="RNN759" s="48"/>
      <c r="RNO759" s="48"/>
      <c r="RNP759" s="48"/>
      <c r="RNQ759" s="48"/>
      <c r="RNR759" s="48"/>
      <c r="RNS759" s="48"/>
      <c r="RNT759" s="48"/>
      <c r="RNU759" s="48"/>
      <c r="RNV759" s="48"/>
      <c r="RNW759" s="48"/>
      <c r="RNX759" s="48"/>
      <c r="RNY759" s="48"/>
      <c r="RNZ759" s="48"/>
      <c r="ROA759" s="48"/>
      <c r="ROB759" s="48"/>
      <c r="ROC759" s="48"/>
      <c r="ROD759" s="48"/>
      <c r="ROE759" s="48"/>
      <c r="ROF759" s="48"/>
      <c r="ROG759" s="48"/>
      <c r="ROH759" s="48"/>
      <c r="ROI759" s="48"/>
      <c r="ROJ759" s="48"/>
      <c r="ROK759" s="48"/>
      <c r="ROL759" s="48"/>
      <c r="ROM759" s="48"/>
      <c r="RON759" s="48"/>
      <c r="ROO759" s="48"/>
      <c r="ROP759" s="48"/>
      <c r="ROQ759" s="48"/>
      <c r="ROR759" s="48"/>
      <c r="ROS759" s="48"/>
      <c r="ROT759" s="48"/>
      <c r="ROU759" s="48"/>
      <c r="ROV759" s="48"/>
      <c r="ROW759" s="48"/>
      <c r="ROX759" s="48"/>
      <c r="ROY759" s="48"/>
      <c r="ROZ759" s="48"/>
      <c r="RPA759" s="48"/>
      <c r="RPB759" s="48"/>
      <c r="RPC759" s="48"/>
      <c r="RPD759" s="48"/>
      <c r="RPE759" s="48"/>
      <c r="RPF759" s="48"/>
      <c r="RPG759" s="48"/>
      <c r="RPH759" s="48"/>
      <c r="RPI759" s="48"/>
      <c r="RPJ759" s="48"/>
      <c r="RPK759" s="48"/>
      <c r="RPL759" s="48"/>
      <c r="RPM759" s="48"/>
      <c r="RPN759" s="48"/>
      <c r="RPO759" s="48"/>
      <c r="RPP759" s="48"/>
      <c r="RPQ759" s="48"/>
      <c r="RPR759" s="48"/>
      <c r="RPS759" s="48"/>
      <c r="RPT759" s="48"/>
      <c r="RPU759" s="48"/>
      <c r="RPV759" s="48"/>
      <c r="RPW759" s="48"/>
      <c r="RPX759" s="48"/>
      <c r="RPY759" s="48"/>
      <c r="RPZ759" s="48"/>
      <c r="RQA759" s="48"/>
      <c r="RQB759" s="48"/>
      <c r="RQC759" s="48"/>
      <c r="RQD759" s="48"/>
      <c r="RQE759" s="48"/>
      <c r="RQF759" s="48"/>
      <c r="RQG759" s="48"/>
      <c r="RQH759" s="48"/>
      <c r="RQI759" s="48"/>
      <c r="RQJ759" s="48"/>
      <c r="RQK759" s="48"/>
      <c r="RQL759" s="48"/>
      <c r="RQM759" s="48"/>
      <c r="RQN759" s="48"/>
      <c r="RQO759" s="48"/>
      <c r="RQP759" s="48"/>
      <c r="RQQ759" s="48"/>
      <c r="RQR759" s="48"/>
      <c r="RQS759" s="48"/>
      <c r="RQT759" s="48"/>
      <c r="RQU759" s="48"/>
      <c r="RQV759" s="48"/>
      <c r="RQW759" s="48"/>
      <c r="RQX759" s="48"/>
      <c r="RQY759" s="48"/>
      <c r="RQZ759" s="48"/>
      <c r="RRA759" s="48"/>
      <c r="RRB759" s="48"/>
      <c r="RRC759" s="48"/>
      <c r="RRD759" s="48"/>
      <c r="RRE759" s="48"/>
      <c r="RRF759" s="48"/>
      <c r="RRG759" s="48"/>
      <c r="RRH759" s="48"/>
      <c r="RRI759" s="48"/>
      <c r="RRJ759" s="48"/>
      <c r="RRK759" s="48"/>
      <c r="RRL759" s="48"/>
      <c r="RRM759" s="48"/>
      <c r="RRN759" s="48"/>
      <c r="RRO759" s="48"/>
      <c r="RRP759" s="48"/>
      <c r="RRQ759" s="48"/>
      <c r="RRR759" s="48"/>
      <c r="RRS759" s="48"/>
      <c r="RRT759" s="48"/>
      <c r="RRU759" s="48"/>
      <c r="RRV759" s="48"/>
      <c r="RRW759" s="48"/>
      <c r="RRX759" s="48"/>
      <c r="RRY759" s="48"/>
      <c r="RRZ759" s="48"/>
      <c r="RSA759" s="48"/>
      <c r="RSB759" s="48"/>
      <c r="RSC759" s="48"/>
      <c r="RSD759" s="48"/>
      <c r="RSE759" s="48"/>
      <c r="RSF759" s="48"/>
      <c r="RSG759" s="48"/>
      <c r="RSH759" s="48"/>
      <c r="RSI759" s="48"/>
      <c r="RSJ759" s="48"/>
      <c r="RSK759" s="48"/>
      <c r="RSL759" s="48"/>
      <c r="RSM759" s="48"/>
      <c r="RSN759" s="48"/>
      <c r="RSO759" s="48"/>
      <c r="RSP759" s="48"/>
      <c r="RSQ759" s="48"/>
      <c r="RSR759" s="48"/>
      <c r="RSS759" s="48"/>
      <c r="RST759" s="48"/>
      <c r="RSU759" s="48"/>
      <c r="RSV759" s="48"/>
      <c r="RSW759" s="48"/>
      <c r="RSX759" s="48"/>
      <c r="RSY759" s="48"/>
      <c r="RSZ759" s="48"/>
      <c r="RTA759" s="48"/>
      <c r="RTB759" s="48"/>
      <c r="RTC759" s="48"/>
      <c r="RTD759" s="48"/>
      <c r="RTE759" s="48"/>
      <c r="RTF759" s="48"/>
      <c r="RTG759" s="48"/>
      <c r="RTH759" s="48"/>
      <c r="RTI759" s="48"/>
      <c r="RTJ759" s="48"/>
      <c r="RTK759" s="48"/>
      <c r="RTL759" s="48"/>
      <c r="RTM759" s="48"/>
      <c r="RTN759" s="48"/>
      <c r="RTO759" s="48"/>
      <c r="RTP759" s="48"/>
      <c r="RTQ759" s="48"/>
      <c r="RTR759" s="48"/>
      <c r="RTS759" s="48"/>
      <c r="RTT759" s="48"/>
      <c r="RTU759" s="48"/>
      <c r="RTV759" s="48"/>
      <c r="RTW759" s="48"/>
      <c r="RTX759" s="48"/>
      <c r="RTY759" s="48"/>
      <c r="RTZ759" s="48"/>
      <c r="RUA759" s="48"/>
      <c r="RUB759" s="48"/>
      <c r="RUC759" s="48"/>
      <c r="RUD759" s="48"/>
      <c r="RUE759" s="48"/>
      <c r="RUF759" s="48"/>
      <c r="RUG759" s="48"/>
      <c r="RUH759" s="48"/>
      <c r="RUI759" s="48"/>
      <c r="RUJ759" s="48"/>
      <c r="RUK759" s="48"/>
      <c r="RUL759" s="48"/>
      <c r="RUM759" s="48"/>
      <c r="RUN759" s="48"/>
      <c r="RUO759" s="48"/>
      <c r="RUP759" s="48"/>
      <c r="RUQ759" s="48"/>
      <c r="RUR759" s="48"/>
      <c r="RUS759" s="48"/>
      <c r="RUT759" s="48"/>
      <c r="RUU759" s="48"/>
      <c r="RUV759" s="48"/>
      <c r="RUW759" s="48"/>
      <c r="RUX759" s="48"/>
      <c r="RUY759" s="48"/>
      <c r="RUZ759" s="48"/>
      <c r="RVA759" s="48"/>
      <c r="RVB759" s="48"/>
      <c r="RVC759" s="48"/>
      <c r="RVD759" s="48"/>
      <c r="RVE759" s="48"/>
      <c r="RVF759" s="48"/>
      <c r="RVG759" s="48"/>
      <c r="RVH759" s="48"/>
      <c r="RVI759" s="48"/>
      <c r="RVJ759" s="48"/>
      <c r="RVK759" s="48"/>
      <c r="RVL759" s="48"/>
      <c r="RVM759" s="48"/>
      <c r="RVN759" s="48"/>
      <c r="RVO759" s="48"/>
      <c r="RVP759" s="48"/>
      <c r="RVQ759" s="48"/>
      <c r="RVR759" s="48"/>
      <c r="RVS759" s="48"/>
      <c r="RVT759" s="48"/>
      <c r="RVU759" s="48"/>
      <c r="RVV759" s="48"/>
      <c r="RVW759" s="48"/>
      <c r="RVX759" s="48"/>
      <c r="RVY759" s="48"/>
      <c r="RVZ759" s="48"/>
      <c r="RWA759" s="48"/>
      <c r="RWB759" s="48"/>
      <c r="RWC759" s="48"/>
      <c r="RWD759" s="48"/>
      <c r="RWE759" s="48"/>
      <c r="RWF759" s="48"/>
      <c r="RWG759" s="48"/>
      <c r="RWH759" s="48"/>
      <c r="RWI759" s="48"/>
      <c r="RWJ759" s="48"/>
      <c r="RWK759" s="48"/>
      <c r="RWL759" s="48"/>
      <c r="RWM759" s="48"/>
      <c r="RWN759" s="48"/>
      <c r="RWO759" s="48"/>
      <c r="RWP759" s="48"/>
      <c r="RWQ759" s="48"/>
      <c r="RWR759" s="48"/>
      <c r="RWS759" s="48"/>
      <c r="RWT759" s="48"/>
      <c r="RWU759" s="48"/>
      <c r="RWV759" s="48"/>
      <c r="RWW759" s="48"/>
      <c r="RWX759" s="48"/>
      <c r="RWY759" s="48"/>
      <c r="RWZ759" s="48"/>
      <c r="RXA759" s="48"/>
      <c r="RXB759" s="48"/>
      <c r="RXC759" s="48"/>
      <c r="RXD759" s="48"/>
      <c r="RXE759" s="48"/>
      <c r="RXF759" s="48"/>
      <c r="RXG759" s="48"/>
      <c r="RXH759" s="48"/>
      <c r="RXI759" s="48"/>
      <c r="RXJ759" s="48"/>
      <c r="RXK759" s="48"/>
      <c r="RXL759" s="48"/>
      <c r="RXM759" s="48"/>
      <c r="RXN759" s="48"/>
      <c r="RXO759" s="48"/>
      <c r="RXP759" s="48"/>
      <c r="RXQ759" s="48"/>
      <c r="RXR759" s="48"/>
      <c r="RXS759" s="48"/>
      <c r="RXT759" s="48"/>
      <c r="RXU759" s="48"/>
      <c r="RXV759" s="48"/>
      <c r="RXW759" s="48"/>
      <c r="RXX759" s="48"/>
      <c r="RXY759" s="48"/>
      <c r="RXZ759" s="48"/>
      <c r="RYA759" s="48"/>
      <c r="RYB759" s="48"/>
      <c r="RYC759" s="48"/>
      <c r="RYD759" s="48"/>
      <c r="RYE759" s="48"/>
      <c r="RYF759" s="48"/>
      <c r="RYG759" s="48"/>
      <c r="RYH759" s="48"/>
      <c r="RYI759" s="48"/>
      <c r="RYJ759" s="48"/>
      <c r="RYK759" s="48"/>
      <c r="RYL759" s="48"/>
      <c r="RYM759" s="48"/>
      <c r="RYN759" s="48"/>
      <c r="RYO759" s="48"/>
      <c r="RYP759" s="48"/>
      <c r="RYQ759" s="48"/>
      <c r="RYR759" s="48"/>
      <c r="RYS759" s="48"/>
      <c r="RYT759" s="48"/>
      <c r="RYU759" s="48"/>
      <c r="RYV759" s="48"/>
      <c r="RYW759" s="48"/>
      <c r="RYX759" s="48"/>
      <c r="RYY759" s="48"/>
      <c r="RYZ759" s="48"/>
      <c r="RZA759" s="48"/>
      <c r="RZB759" s="48"/>
      <c r="RZC759" s="48"/>
      <c r="RZD759" s="48"/>
      <c r="RZE759" s="48"/>
      <c r="RZF759" s="48"/>
      <c r="RZG759" s="48"/>
      <c r="RZH759" s="48"/>
      <c r="RZI759" s="48"/>
      <c r="RZJ759" s="48"/>
      <c r="RZK759" s="48"/>
      <c r="RZL759" s="48"/>
      <c r="RZM759" s="48"/>
      <c r="RZN759" s="48"/>
      <c r="RZO759" s="48"/>
      <c r="RZP759" s="48"/>
      <c r="RZQ759" s="48"/>
      <c r="RZR759" s="48"/>
      <c r="RZS759" s="48"/>
      <c r="RZT759" s="48"/>
      <c r="RZU759" s="48"/>
      <c r="RZV759" s="48"/>
      <c r="RZW759" s="48"/>
      <c r="RZX759" s="48"/>
      <c r="RZY759" s="48"/>
      <c r="RZZ759" s="48"/>
      <c r="SAA759" s="48"/>
      <c r="SAB759" s="48"/>
      <c r="SAC759" s="48"/>
      <c r="SAD759" s="48"/>
      <c r="SAE759" s="48"/>
      <c r="SAF759" s="48"/>
      <c r="SAG759" s="48"/>
      <c r="SAH759" s="48"/>
      <c r="SAI759" s="48"/>
      <c r="SAJ759" s="48"/>
      <c r="SAK759" s="48"/>
      <c r="SAL759" s="48"/>
      <c r="SAM759" s="48"/>
      <c r="SAN759" s="48"/>
      <c r="SAO759" s="48"/>
      <c r="SAP759" s="48"/>
      <c r="SAQ759" s="48"/>
      <c r="SAR759" s="48"/>
      <c r="SAS759" s="48"/>
      <c r="SAT759" s="48"/>
      <c r="SAU759" s="48"/>
      <c r="SAV759" s="48"/>
      <c r="SAW759" s="48"/>
      <c r="SAX759" s="48"/>
      <c r="SAY759" s="48"/>
      <c r="SAZ759" s="48"/>
      <c r="SBA759" s="48"/>
      <c r="SBB759" s="48"/>
      <c r="SBC759" s="48"/>
      <c r="SBD759" s="48"/>
      <c r="SBE759" s="48"/>
      <c r="SBF759" s="48"/>
      <c r="SBG759" s="48"/>
      <c r="SBH759" s="48"/>
      <c r="SBI759" s="48"/>
      <c r="SBJ759" s="48"/>
      <c r="SBK759" s="48"/>
      <c r="SBL759" s="48"/>
      <c r="SBM759" s="48"/>
      <c r="SBN759" s="48"/>
      <c r="SBO759" s="48"/>
      <c r="SBP759" s="48"/>
      <c r="SBQ759" s="48"/>
      <c r="SBR759" s="48"/>
      <c r="SBS759" s="48"/>
      <c r="SBT759" s="48"/>
      <c r="SBU759" s="48"/>
      <c r="SBV759" s="48"/>
      <c r="SBW759" s="48"/>
      <c r="SBX759" s="48"/>
      <c r="SBY759" s="48"/>
      <c r="SBZ759" s="48"/>
      <c r="SCA759" s="48"/>
      <c r="SCB759" s="48"/>
      <c r="SCC759" s="48"/>
      <c r="SCD759" s="48"/>
      <c r="SCE759" s="48"/>
      <c r="SCF759" s="48"/>
      <c r="SCG759" s="48"/>
      <c r="SCH759" s="48"/>
      <c r="SCI759" s="48"/>
      <c r="SCJ759" s="48"/>
      <c r="SCK759" s="48"/>
      <c r="SCL759" s="48"/>
      <c r="SCM759" s="48"/>
      <c r="SCN759" s="48"/>
      <c r="SCO759" s="48"/>
      <c r="SCP759" s="48"/>
      <c r="SCQ759" s="48"/>
      <c r="SCR759" s="48"/>
      <c r="SCS759" s="48"/>
      <c r="SCT759" s="48"/>
      <c r="SCU759" s="48"/>
      <c r="SCV759" s="48"/>
      <c r="SCW759" s="48"/>
      <c r="SCX759" s="48"/>
      <c r="SCY759" s="48"/>
      <c r="SCZ759" s="48"/>
      <c r="SDA759" s="48"/>
      <c r="SDB759" s="48"/>
      <c r="SDC759" s="48"/>
      <c r="SDD759" s="48"/>
      <c r="SDE759" s="48"/>
      <c r="SDF759" s="48"/>
      <c r="SDG759" s="48"/>
      <c r="SDH759" s="48"/>
      <c r="SDI759" s="48"/>
      <c r="SDJ759" s="48"/>
      <c r="SDK759" s="48"/>
      <c r="SDL759" s="48"/>
      <c r="SDM759" s="48"/>
      <c r="SDN759" s="48"/>
      <c r="SDO759" s="48"/>
      <c r="SDP759" s="48"/>
      <c r="SDQ759" s="48"/>
      <c r="SDR759" s="48"/>
      <c r="SDS759" s="48"/>
      <c r="SDT759" s="48"/>
      <c r="SDU759" s="48"/>
      <c r="SDV759" s="48"/>
      <c r="SDW759" s="48"/>
      <c r="SDX759" s="48"/>
      <c r="SDY759" s="48"/>
      <c r="SDZ759" s="48"/>
      <c r="SEA759" s="48"/>
      <c r="SEB759" s="48"/>
      <c r="SEC759" s="48"/>
      <c r="SED759" s="48"/>
      <c r="SEE759" s="48"/>
      <c r="SEF759" s="48"/>
      <c r="SEG759" s="48"/>
      <c r="SEH759" s="48"/>
      <c r="SEI759" s="48"/>
      <c r="SEJ759" s="48"/>
      <c r="SEK759" s="48"/>
      <c r="SEL759" s="48"/>
      <c r="SEM759" s="48"/>
      <c r="SEN759" s="48"/>
      <c r="SEO759" s="48"/>
      <c r="SEP759" s="48"/>
      <c r="SEQ759" s="48"/>
      <c r="SER759" s="48"/>
      <c r="SES759" s="48"/>
      <c r="SET759" s="48"/>
      <c r="SEU759" s="48"/>
      <c r="SEV759" s="48"/>
      <c r="SEW759" s="48"/>
      <c r="SEX759" s="48"/>
      <c r="SEY759" s="48"/>
      <c r="SEZ759" s="48"/>
      <c r="SFA759" s="48"/>
      <c r="SFB759" s="48"/>
      <c r="SFC759" s="48"/>
      <c r="SFD759" s="48"/>
      <c r="SFE759" s="48"/>
      <c r="SFF759" s="48"/>
      <c r="SFG759" s="48"/>
      <c r="SFH759" s="48"/>
      <c r="SFI759" s="48"/>
      <c r="SFJ759" s="48"/>
      <c r="SFK759" s="48"/>
      <c r="SFL759" s="48"/>
      <c r="SFM759" s="48"/>
      <c r="SFN759" s="48"/>
      <c r="SFO759" s="48"/>
      <c r="SFP759" s="48"/>
      <c r="SFQ759" s="48"/>
      <c r="SFR759" s="48"/>
      <c r="SFS759" s="48"/>
      <c r="SFT759" s="48"/>
      <c r="SFU759" s="48"/>
      <c r="SFV759" s="48"/>
      <c r="SFW759" s="48"/>
      <c r="SFX759" s="48"/>
      <c r="SFY759" s="48"/>
      <c r="SFZ759" s="48"/>
      <c r="SGA759" s="48"/>
      <c r="SGB759" s="48"/>
      <c r="SGC759" s="48"/>
      <c r="SGD759" s="48"/>
      <c r="SGE759" s="48"/>
      <c r="SGF759" s="48"/>
      <c r="SGG759" s="48"/>
      <c r="SGH759" s="48"/>
      <c r="SGI759" s="48"/>
      <c r="SGJ759" s="48"/>
      <c r="SGK759" s="48"/>
      <c r="SGL759" s="48"/>
      <c r="SGM759" s="48"/>
      <c r="SGN759" s="48"/>
      <c r="SGO759" s="48"/>
      <c r="SGP759" s="48"/>
      <c r="SGQ759" s="48"/>
      <c r="SGR759" s="48"/>
      <c r="SGS759" s="48"/>
      <c r="SGT759" s="48"/>
      <c r="SGU759" s="48"/>
      <c r="SGV759" s="48"/>
      <c r="SGW759" s="48"/>
      <c r="SGX759" s="48"/>
      <c r="SGY759" s="48"/>
      <c r="SGZ759" s="48"/>
      <c r="SHA759" s="48"/>
      <c r="SHB759" s="48"/>
      <c r="SHC759" s="48"/>
      <c r="SHD759" s="48"/>
      <c r="SHE759" s="48"/>
      <c r="SHF759" s="48"/>
      <c r="SHG759" s="48"/>
      <c r="SHH759" s="48"/>
      <c r="SHI759" s="48"/>
      <c r="SHJ759" s="48"/>
      <c r="SHK759" s="48"/>
      <c r="SHL759" s="48"/>
      <c r="SHM759" s="48"/>
      <c r="SHN759" s="48"/>
      <c r="SHO759" s="48"/>
      <c r="SHP759" s="48"/>
      <c r="SHQ759" s="48"/>
      <c r="SHR759" s="48"/>
      <c r="SHS759" s="48"/>
      <c r="SHT759" s="48"/>
      <c r="SHU759" s="48"/>
      <c r="SHV759" s="48"/>
      <c r="SHW759" s="48"/>
      <c r="SHX759" s="48"/>
      <c r="SHY759" s="48"/>
      <c r="SHZ759" s="48"/>
      <c r="SIA759" s="48"/>
      <c r="SIB759" s="48"/>
      <c r="SIC759" s="48"/>
      <c r="SID759" s="48"/>
      <c r="SIE759" s="48"/>
      <c r="SIF759" s="48"/>
      <c r="SIG759" s="48"/>
      <c r="SIH759" s="48"/>
      <c r="SII759" s="48"/>
      <c r="SIJ759" s="48"/>
      <c r="SIK759" s="48"/>
      <c r="SIL759" s="48"/>
      <c r="SIM759" s="48"/>
      <c r="SIN759" s="48"/>
      <c r="SIO759" s="48"/>
      <c r="SIP759" s="48"/>
      <c r="SIQ759" s="48"/>
      <c r="SIR759" s="48"/>
      <c r="SIS759" s="48"/>
      <c r="SIT759" s="48"/>
      <c r="SIU759" s="48"/>
      <c r="SIV759" s="48"/>
      <c r="SIW759" s="48"/>
      <c r="SIX759" s="48"/>
      <c r="SIY759" s="48"/>
      <c r="SIZ759" s="48"/>
      <c r="SJA759" s="48"/>
      <c r="SJB759" s="48"/>
      <c r="SJC759" s="48"/>
      <c r="SJD759" s="48"/>
      <c r="SJE759" s="48"/>
      <c r="SJF759" s="48"/>
      <c r="SJG759" s="48"/>
      <c r="SJH759" s="48"/>
      <c r="SJI759" s="48"/>
      <c r="SJJ759" s="48"/>
      <c r="SJK759" s="48"/>
      <c r="SJL759" s="48"/>
      <c r="SJM759" s="48"/>
      <c r="SJN759" s="48"/>
      <c r="SJO759" s="48"/>
      <c r="SJP759" s="48"/>
      <c r="SJQ759" s="48"/>
      <c r="SJR759" s="48"/>
      <c r="SJS759" s="48"/>
      <c r="SJT759" s="48"/>
      <c r="SJU759" s="48"/>
      <c r="SJV759" s="48"/>
      <c r="SJW759" s="48"/>
      <c r="SJX759" s="48"/>
      <c r="SJY759" s="48"/>
      <c r="SJZ759" s="48"/>
      <c r="SKA759" s="48"/>
      <c r="SKB759" s="48"/>
      <c r="SKC759" s="48"/>
      <c r="SKD759" s="48"/>
      <c r="SKE759" s="48"/>
      <c r="SKF759" s="48"/>
      <c r="SKG759" s="48"/>
      <c r="SKH759" s="48"/>
      <c r="SKI759" s="48"/>
      <c r="SKJ759" s="48"/>
      <c r="SKK759" s="48"/>
      <c r="SKL759" s="48"/>
      <c r="SKM759" s="48"/>
      <c r="SKN759" s="48"/>
      <c r="SKO759" s="48"/>
      <c r="SKP759" s="48"/>
      <c r="SKQ759" s="48"/>
      <c r="SKR759" s="48"/>
      <c r="SKS759" s="48"/>
      <c r="SKT759" s="48"/>
      <c r="SKU759" s="48"/>
      <c r="SKV759" s="48"/>
      <c r="SKW759" s="48"/>
      <c r="SKX759" s="48"/>
      <c r="SKY759" s="48"/>
      <c r="SKZ759" s="48"/>
      <c r="SLA759" s="48"/>
      <c r="SLB759" s="48"/>
      <c r="SLC759" s="48"/>
      <c r="SLD759" s="48"/>
      <c r="SLE759" s="48"/>
      <c r="SLF759" s="48"/>
      <c r="SLG759" s="48"/>
      <c r="SLH759" s="48"/>
      <c r="SLI759" s="48"/>
      <c r="SLJ759" s="48"/>
      <c r="SLK759" s="48"/>
      <c r="SLL759" s="48"/>
      <c r="SLM759" s="48"/>
      <c r="SLN759" s="48"/>
      <c r="SLO759" s="48"/>
      <c r="SLP759" s="48"/>
      <c r="SLQ759" s="48"/>
      <c r="SLR759" s="48"/>
      <c r="SLS759" s="48"/>
      <c r="SLT759" s="48"/>
      <c r="SLU759" s="48"/>
      <c r="SLV759" s="48"/>
      <c r="SLW759" s="48"/>
      <c r="SLX759" s="48"/>
      <c r="SLY759" s="48"/>
      <c r="SLZ759" s="48"/>
      <c r="SMA759" s="48"/>
      <c r="SMB759" s="48"/>
      <c r="SMC759" s="48"/>
      <c r="SMD759" s="48"/>
      <c r="SME759" s="48"/>
      <c r="SMF759" s="48"/>
      <c r="SMG759" s="48"/>
      <c r="SMH759" s="48"/>
      <c r="SMI759" s="48"/>
      <c r="SMJ759" s="48"/>
      <c r="SMK759" s="48"/>
      <c r="SML759" s="48"/>
      <c r="SMM759" s="48"/>
      <c r="SMN759" s="48"/>
      <c r="SMO759" s="48"/>
      <c r="SMP759" s="48"/>
      <c r="SMQ759" s="48"/>
      <c r="SMR759" s="48"/>
      <c r="SMS759" s="48"/>
      <c r="SMT759" s="48"/>
      <c r="SMU759" s="48"/>
      <c r="SMV759" s="48"/>
      <c r="SMW759" s="48"/>
      <c r="SMX759" s="48"/>
      <c r="SMY759" s="48"/>
      <c r="SMZ759" s="48"/>
      <c r="SNA759" s="48"/>
      <c r="SNB759" s="48"/>
      <c r="SNC759" s="48"/>
      <c r="SND759" s="48"/>
      <c r="SNE759" s="48"/>
      <c r="SNF759" s="48"/>
      <c r="SNG759" s="48"/>
      <c r="SNH759" s="48"/>
      <c r="SNI759" s="48"/>
      <c r="SNJ759" s="48"/>
      <c r="SNK759" s="48"/>
      <c r="SNL759" s="48"/>
      <c r="SNM759" s="48"/>
      <c r="SNN759" s="48"/>
      <c r="SNO759" s="48"/>
      <c r="SNP759" s="48"/>
      <c r="SNQ759" s="48"/>
      <c r="SNR759" s="48"/>
      <c r="SNS759" s="48"/>
      <c r="SNT759" s="48"/>
      <c r="SNU759" s="48"/>
      <c r="SNV759" s="48"/>
      <c r="SNW759" s="48"/>
      <c r="SNX759" s="48"/>
      <c r="SNY759" s="48"/>
      <c r="SNZ759" s="48"/>
      <c r="SOA759" s="48"/>
      <c r="SOB759" s="48"/>
      <c r="SOC759" s="48"/>
      <c r="SOD759" s="48"/>
      <c r="SOE759" s="48"/>
      <c r="SOF759" s="48"/>
      <c r="SOG759" s="48"/>
      <c r="SOH759" s="48"/>
      <c r="SOI759" s="48"/>
      <c r="SOJ759" s="48"/>
      <c r="SOK759" s="48"/>
      <c r="SOL759" s="48"/>
      <c r="SOM759" s="48"/>
      <c r="SON759" s="48"/>
      <c r="SOO759" s="48"/>
      <c r="SOP759" s="48"/>
      <c r="SOQ759" s="48"/>
      <c r="SOR759" s="48"/>
      <c r="SOS759" s="48"/>
      <c r="SOT759" s="48"/>
      <c r="SOU759" s="48"/>
      <c r="SOV759" s="48"/>
      <c r="SOW759" s="48"/>
      <c r="SOX759" s="48"/>
      <c r="SOY759" s="48"/>
      <c r="SOZ759" s="48"/>
      <c r="SPA759" s="48"/>
      <c r="SPB759" s="48"/>
      <c r="SPC759" s="48"/>
      <c r="SPD759" s="48"/>
      <c r="SPE759" s="48"/>
      <c r="SPF759" s="48"/>
      <c r="SPG759" s="48"/>
      <c r="SPH759" s="48"/>
      <c r="SPI759" s="48"/>
      <c r="SPJ759" s="48"/>
      <c r="SPK759" s="48"/>
      <c r="SPL759" s="48"/>
      <c r="SPM759" s="48"/>
      <c r="SPN759" s="48"/>
      <c r="SPO759" s="48"/>
      <c r="SPP759" s="48"/>
      <c r="SPQ759" s="48"/>
      <c r="SPR759" s="48"/>
      <c r="SPS759" s="48"/>
      <c r="SPT759" s="48"/>
      <c r="SPU759" s="48"/>
      <c r="SPV759" s="48"/>
      <c r="SPW759" s="48"/>
      <c r="SPX759" s="48"/>
      <c r="SPY759" s="48"/>
      <c r="SPZ759" s="48"/>
      <c r="SQA759" s="48"/>
      <c r="SQB759" s="48"/>
      <c r="SQC759" s="48"/>
      <c r="SQD759" s="48"/>
      <c r="SQE759" s="48"/>
      <c r="SQF759" s="48"/>
      <c r="SQG759" s="48"/>
      <c r="SQH759" s="48"/>
      <c r="SQI759" s="48"/>
      <c r="SQJ759" s="48"/>
      <c r="SQK759" s="48"/>
      <c r="SQL759" s="48"/>
      <c r="SQM759" s="48"/>
      <c r="SQN759" s="48"/>
      <c r="SQO759" s="48"/>
      <c r="SQP759" s="48"/>
      <c r="SQQ759" s="48"/>
      <c r="SQR759" s="48"/>
      <c r="SQS759" s="48"/>
      <c r="SQT759" s="48"/>
      <c r="SQU759" s="48"/>
      <c r="SQV759" s="48"/>
      <c r="SQW759" s="48"/>
      <c r="SQX759" s="48"/>
      <c r="SQY759" s="48"/>
      <c r="SQZ759" s="48"/>
      <c r="SRA759" s="48"/>
      <c r="SRB759" s="48"/>
      <c r="SRC759" s="48"/>
      <c r="SRD759" s="48"/>
      <c r="SRE759" s="48"/>
      <c r="SRF759" s="48"/>
      <c r="SRG759" s="48"/>
      <c r="SRH759" s="48"/>
      <c r="SRI759" s="48"/>
      <c r="SRJ759" s="48"/>
      <c r="SRK759" s="48"/>
      <c r="SRL759" s="48"/>
      <c r="SRM759" s="48"/>
      <c r="SRN759" s="48"/>
      <c r="SRO759" s="48"/>
      <c r="SRP759" s="48"/>
      <c r="SRQ759" s="48"/>
      <c r="SRR759" s="48"/>
      <c r="SRS759" s="48"/>
      <c r="SRT759" s="48"/>
      <c r="SRU759" s="48"/>
      <c r="SRV759" s="48"/>
      <c r="SRW759" s="48"/>
      <c r="SRX759" s="48"/>
      <c r="SRY759" s="48"/>
      <c r="SRZ759" s="48"/>
      <c r="SSA759" s="48"/>
      <c r="SSB759" s="48"/>
      <c r="SSC759" s="48"/>
      <c r="SSD759" s="48"/>
      <c r="SSE759" s="48"/>
      <c r="SSF759" s="48"/>
      <c r="SSG759" s="48"/>
      <c r="SSH759" s="48"/>
      <c r="SSI759" s="48"/>
      <c r="SSJ759" s="48"/>
      <c r="SSK759" s="48"/>
      <c r="SSL759" s="48"/>
      <c r="SSM759" s="48"/>
      <c r="SSN759" s="48"/>
      <c r="SSO759" s="48"/>
      <c r="SSP759" s="48"/>
      <c r="SSQ759" s="48"/>
      <c r="SSR759" s="48"/>
      <c r="SSS759" s="48"/>
      <c r="SST759" s="48"/>
      <c r="SSU759" s="48"/>
      <c r="SSV759" s="48"/>
      <c r="SSW759" s="48"/>
      <c r="SSX759" s="48"/>
      <c r="SSY759" s="48"/>
      <c r="SSZ759" s="48"/>
      <c r="STA759" s="48"/>
      <c r="STB759" s="48"/>
      <c r="STC759" s="48"/>
      <c r="STD759" s="48"/>
      <c r="STE759" s="48"/>
      <c r="STF759" s="48"/>
      <c r="STG759" s="48"/>
      <c r="STH759" s="48"/>
      <c r="STI759" s="48"/>
      <c r="STJ759" s="48"/>
      <c r="STK759" s="48"/>
      <c r="STL759" s="48"/>
      <c r="STM759" s="48"/>
      <c r="STN759" s="48"/>
      <c r="STO759" s="48"/>
      <c r="STP759" s="48"/>
      <c r="STQ759" s="48"/>
      <c r="STR759" s="48"/>
      <c r="STS759" s="48"/>
      <c r="STT759" s="48"/>
      <c r="STU759" s="48"/>
      <c r="STV759" s="48"/>
      <c r="STW759" s="48"/>
      <c r="STX759" s="48"/>
      <c r="STY759" s="48"/>
      <c r="STZ759" s="48"/>
      <c r="SUA759" s="48"/>
      <c r="SUB759" s="48"/>
      <c r="SUC759" s="48"/>
      <c r="SUD759" s="48"/>
      <c r="SUE759" s="48"/>
      <c r="SUF759" s="48"/>
      <c r="SUG759" s="48"/>
      <c r="SUH759" s="48"/>
      <c r="SUI759" s="48"/>
      <c r="SUJ759" s="48"/>
      <c r="SUK759" s="48"/>
      <c r="SUL759" s="48"/>
      <c r="SUM759" s="48"/>
      <c r="SUN759" s="48"/>
      <c r="SUO759" s="48"/>
      <c r="SUP759" s="48"/>
      <c r="SUQ759" s="48"/>
      <c r="SUR759" s="48"/>
      <c r="SUS759" s="48"/>
      <c r="SUT759" s="48"/>
      <c r="SUU759" s="48"/>
      <c r="SUV759" s="48"/>
      <c r="SUW759" s="48"/>
      <c r="SUX759" s="48"/>
      <c r="SUY759" s="48"/>
      <c r="SUZ759" s="48"/>
      <c r="SVA759" s="48"/>
      <c r="SVB759" s="48"/>
      <c r="SVC759" s="48"/>
      <c r="SVD759" s="48"/>
      <c r="SVE759" s="48"/>
      <c r="SVF759" s="48"/>
      <c r="SVG759" s="48"/>
      <c r="SVH759" s="48"/>
      <c r="SVI759" s="48"/>
      <c r="SVJ759" s="48"/>
      <c r="SVK759" s="48"/>
      <c r="SVL759" s="48"/>
      <c r="SVM759" s="48"/>
      <c r="SVN759" s="48"/>
      <c r="SVO759" s="48"/>
      <c r="SVP759" s="48"/>
      <c r="SVQ759" s="48"/>
      <c r="SVR759" s="48"/>
      <c r="SVS759" s="48"/>
      <c r="SVT759" s="48"/>
      <c r="SVU759" s="48"/>
      <c r="SVV759" s="48"/>
      <c r="SVW759" s="48"/>
      <c r="SVX759" s="48"/>
      <c r="SVY759" s="48"/>
      <c r="SVZ759" s="48"/>
      <c r="SWA759" s="48"/>
      <c r="SWB759" s="48"/>
      <c r="SWC759" s="48"/>
      <c r="SWD759" s="48"/>
      <c r="SWE759" s="48"/>
      <c r="SWF759" s="48"/>
      <c r="SWG759" s="48"/>
      <c r="SWH759" s="48"/>
      <c r="SWI759" s="48"/>
      <c r="SWJ759" s="48"/>
      <c r="SWK759" s="48"/>
      <c r="SWL759" s="48"/>
      <c r="SWM759" s="48"/>
      <c r="SWN759" s="48"/>
      <c r="SWO759" s="48"/>
      <c r="SWP759" s="48"/>
      <c r="SWQ759" s="48"/>
      <c r="SWR759" s="48"/>
      <c r="SWS759" s="48"/>
      <c r="SWT759" s="48"/>
      <c r="SWU759" s="48"/>
      <c r="SWV759" s="48"/>
      <c r="SWW759" s="48"/>
      <c r="SWX759" s="48"/>
      <c r="SWY759" s="48"/>
      <c r="SWZ759" s="48"/>
      <c r="SXA759" s="48"/>
      <c r="SXB759" s="48"/>
      <c r="SXC759" s="48"/>
      <c r="SXD759" s="48"/>
      <c r="SXE759" s="48"/>
      <c r="SXF759" s="48"/>
      <c r="SXG759" s="48"/>
      <c r="SXH759" s="48"/>
      <c r="SXI759" s="48"/>
      <c r="SXJ759" s="48"/>
      <c r="SXK759" s="48"/>
      <c r="SXL759" s="48"/>
      <c r="SXM759" s="48"/>
      <c r="SXN759" s="48"/>
      <c r="SXO759" s="48"/>
      <c r="SXP759" s="48"/>
      <c r="SXQ759" s="48"/>
      <c r="SXR759" s="48"/>
      <c r="SXS759" s="48"/>
      <c r="SXT759" s="48"/>
      <c r="SXU759" s="48"/>
      <c r="SXV759" s="48"/>
      <c r="SXW759" s="48"/>
      <c r="SXX759" s="48"/>
      <c r="SXY759" s="48"/>
      <c r="SXZ759" s="48"/>
      <c r="SYA759" s="48"/>
      <c r="SYB759" s="48"/>
      <c r="SYC759" s="48"/>
      <c r="SYD759" s="48"/>
      <c r="SYE759" s="48"/>
      <c r="SYF759" s="48"/>
      <c r="SYG759" s="48"/>
      <c r="SYH759" s="48"/>
      <c r="SYI759" s="48"/>
      <c r="SYJ759" s="48"/>
      <c r="SYK759" s="48"/>
      <c r="SYL759" s="48"/>
      <c r="SYM759" s="48"/>
      <c r="SYN759" s="48"/>
      <c r="SYO759" s="48"/>
      <c r="SYP759" s="48"/>
      <c r="SYQ759" s="48"/>
      <c r="SYR759" s="48"/>
      <c r="SYS759" s="48"/>
      <c r="SYT759" s="48"/>
      <c r="SYU759" s="48"/>
      <c r="SYV759" s="48"/>
      <c r="SYW759" s="48"/>
      <c r="SYX759" s="48"/>
      <c r="SYY759" s="48"/>
      <c r="SYZ759" s="48"/>
      <c r="SZA759" s="48"/>
      <c r="SZB759" s="48"/>
      <c r="SZC759" s="48"/>
      <c r="SZD759" s="48"/>
      <c r="SZE759" s="48"/>
      <c r="SZF759" s="48"/>
      <c r="SZG759" s="48"/>
      <c r="SZH759" s="48"/>
      <c r="SZI759" s="48"/>
      <c r="SZJ759" s="48"/>
      <c r="SZK759" s="48"/>
      <c r="SZL759" s="48"/>
      <c r="SZM759" s="48"/>
      <c r="SZN759" s="48"/>
      <c r="SZO759" s="48"/>
      <c r="SZP759" s="48"/>
      <c r="SZQ759" s="48"/>
      <c r="SZR759" s="48"/>
      <c r="SZS759" s="48"/>
      <c r="SZT759" s="48"/>
      <c r="SZU759" s="48"/>
      <c r="SZV759" s="48"/>
      <c r="SZW759" s="48"/>
      <c r="SZX759" s="48"/>
      <c r="SZY759" s="48"/>
      <c r="SZZ759" s="48"/>
      <c r="TAA759" s="48"/>
      <c r="TAB759" s="48"/>
      <c r="TAC759" s="48"/>
      <c r="TAD759" s="48"/>
      <c r="TAE759" s="48"/>
      <c r="TAF759" s="48"/>
      <c r="TAG759" s="48"/>
      <c r="TAH759" s="48"/>
      <c r="TAI759" s="48"/>
      <c r="TAJ759" s="48"/>
      <c r="TAK759" s="48"/>
      <c r="TAL759" s="48"/>
      <c r="TAM759" s="48"/>
      <c r="TAN759" s="48"/>
      <c r="TAO759" s="48"/>
      <c r="TAP759" s="48"/>
      <c r="TAQ759" s="48"/>
      <c r="TAR759" s="48"/>
      <c r="TAS759" s="48"/>
      <c r="TAT759" s="48"/>
      <c r="TAU759" s="48"/>
      <c r="TAV759" s="48"/>
      <c r="TAW759" s="48"/>
      <c r="TAX759" s="48"/>
      <c r="TAY759" s="48"/>
      <c r="TAZ759" s="48"/>
      <c r="TBA759" s="48"/>
      <c r="TBB759" s="48"/>
      <c r="TBC759" s="48"/>
      <c r="TBD759" s="48"/>
      <c r="TBE759" s="48"/>
      <c r="TBF759" s="48"/>
      <c r="TBG759" s="48"/>
      <c r="TBH759" s="48"/>
      <c r="TBI759" s="48"/>
      <c r="TBJ759" s="48"/>
      <c r="TBK759" s="48"/>
      <c r="TBL759" s="48"/>
      <c r="TBM759" s="48"/>
      <c r="TBN759" s="48"/>
      <c r="TBO759" s="48"/>
      <c r="TBP759" s="48"/>
      <c r="TBQ759" s="48"/>
      <c r="TBR759" s="48"/>
      <c r="TBS759" s="48"/>
      <c r="TBT759" s="48"/>
      <c r="TBU759" s="48"/>
      <c r="TBV759" s="48"/>
      <c r="TBW759" s="48"/>
      <c r="TBX759" s="48"/>
      <c r="TBY759" s="48"/>
      <c r="TBZ759" s="48"/>
      <c r="TCA759" s="48"/>
      <c r="TCB759" s="48"/>
      <c r="TCC759" s="48"/>
      <c r="TCD759" s="48"/>
      <c r="TCE759" s="48"/>
      <c r="TCF759" s="48"/>
      <c r="TCG759" s="48"/>
      <c r="TCH759" s="48"/>
      <c r="TCI759" s="48"/>
      <c r="TCJ759" s="48"/>
      <c r="TCK759" s="48"/>
      <c r="TCL759" s="48"/>
      <c r="TCM759" s="48"/>
      <c r="TCN759" s="48"/>
      <c r="TCO759" s="48"/>
      <c r="TCP759" s="48"/>
      <c r="TCQ759" s="48"/>
      <c r="TCR759" s="48"/>
      <c r="TCS759" s="48"/>
      <c r="TCT759" s="48"/>
      <c r="TCU759" s="48"/>
      <c r="TCV759" s="48"/>
      <c r="TCW759" s="48"/>
      <c r="TCX759" s="48"/>
      <c r="TCY759" s="48"/>
      <c r="TCZ759" s="48"/>
      <c r="TDA759" s="48"/>
      <c r="TDB759" s="48"/>
      <c r="TDC759" s="48"/>
      <c r="TDD759" s="48"/>
      <c r="TDE759" s="48"/>
      <c r="TDF759" s="48"/>
      <c r="TDG759" s="48"/>
      <c r="TDH759" s="48"/>
      <c r="TDI759" s="48"/>
      <c r="TDJ759" s="48"/>
      <c r="TDK759" s="48"/>
      <c r="TDL759" s="48"/>
      <c r="TDM759" s="48"/>
      <c r="TDN759" s="48"/>
      <c r="TDO759" s="48"/>
      <c r="TDP759" s="48"/>
      <c r="TDQ759" s="48"/>
      <c r="TDR759" s="48"/>
      <c r="TDS759" s="48"/>
      <c r="TDT759" s="48"/>
      <c r="TDU759" s="48"/>
      <c r="TDV759" s="48"/>
      <c r="TDW759" s="48"/>
      <c r="TDX759" s="48"/>
      <c r="TDY759" s="48"/>
      <c r="TDZ759" s="48"/>
      <c r="TEA759" s="48"/>
      <c r="TEB759" s="48"/>
      <c r="TEC759" s="48"/>
      <c r="TED759" s="48"/>
      <c r="TEE759" s="48"/>
      <c r="TEF759" s="48"/>
      <c r="TEG759" s="48"/>
      <c r="TEH759" s="48"/>
      <c r="TEI759" s="48"/>
      <c r="TEJ759" s="48"/>
      <c r="TEK759" s="48"/>
      <c r="TEL759" s="48"/>
      <c r="TEM759" s="48"/>
      <c r="TEN759" s="48"/>
      <c r="TEO759" s="48"/>
      <c r="TEP759" s="48"/>
      <c r="TEQ759" s="48"/>
      <c r="TER759" s="48"/>
      <c r="TES759" s="48"/>
      <c r="TET759" s="48"/>
      <c r="TEU759" s="48"/>
      <c r="TEV759" s="48"/>
      <c r="TEW759" s="48"/>
      <c r="TEX759" s="48"/>
      <c r="TEY759" s="48"/>
      <c r="TEZ759" s="48"/>
      <c r="TFA759" s="48"/>
      <c r="TFB759" s="48"/>
      <c r="TFC759" s="48"/>
      <c r="TFD759" s="48"/>
      <c r="TFE759" s="48"/>
      <c r="TFF759" s="48"/>
      <c r="TFG759" s="48"/>
      <c r="TFH759" s="48"/>
      <c r="TFI759" s="48"/>
      <c r="TFJ759" s="48"/>
      <c r="TFK759" s="48"/>
      <c r="TFL759" s="48"/>
      <c r="TFM759" s="48"/>
      <c r="TFN759" s="48"/>
      <c r="TFO759" s="48"/>
      <c r="TFP759" s="48"/>
      <c r="TFQ759" s="48"/>
      <c r="TFR759" s="48"/>
      <c r="TFS759" s="48"/>
      <c r="TFT759" s="48"/>
      <c r="TFU759" s="48"/>
      <c r="TFV759" s="48"/>
      <c r="TFW759" s="48"/>
      <c r="TFX759" s="48"/>
      <c r="TFY759" s="48"/>
      <c r="TFZ759" s="48"/>
      <c r="TGA759" s="48"/>
      <c r="TGB759" s="48"/>
      <c r="TGC759" s="48"/>
      <c r="TGD759" s="48"/>
      <c r="TGE759" s="48"/>
      <c r="TGF759" s="48"/>
      <c r="TGG759" s="48"/>
      <c r="TGH759" s="48"/>
      <c r="TGI759" s="48"/>
      <c r="TGJ759" s="48"/>
      <c r="TGK759" s="48"/>
      <c r="TGL759" s="48"/>
      <c r="TGM759" s="48"/>
      <c r="TGN759" s="48"/>
      <c r="TGO759" s="48"/>
      <c r="TGP759" s="48"/>
      <c r="TGQ759" s="48"/>
      <c r="TGR759" s="48"/>
      <c r="TGS759" s="48"/>
      <c r="TGT759" s="48"/>
      <c r="TGU759" s="48"/>
      <c r="TGV759" s="48"/>
      <c r="TGW759" s="48"/>
      <c r="TGX759" s="48"/>
      <c r="TGY759" s="48"/>
      <c r="TGZ759" s="48"/>
      <c r="THA759" s="48"/>
      <c r="THB759" s="48"/>
      <c r="THC759" s="48"/>
      <c r="THD759" s="48"/>
      <c r="THE759" s="48"/>
      <c r="THF759" s="48"/>
      <c r="THG759" s="48"/>
      <c r="THH759" s="48"/>
      <c r="THI759" s="48"/>
      <c r="THJ759" s="48"/>
      <c r="THK759" s="48"/>
      <c r="THL759" s="48"/>
      <c r="THM759" s="48"/>
      <c r="THN759" s="48"/>
      <c r="THO759" s="48"/>
      <c r="THP759" s="48"/>
      <c r="THQ759" s="48"/>
      <c r="THR759" s="48"/>
      <c r="THS759" s="48"/>
      <c r="THT759" s="48"/>
      <c r="THU759" s="48"/>
      <c r="THV759" s="48"/>
      <c r="THW759" s="48"/>
      <c r="THX759" s="48"/>
      <c r="THY759" s="48"/>
      <c r="THZ759" s="48"/>
      <c r="TIA759" s="48"/>
      <c r="TIB759" s="48"/>
      <c r="TIC759" s="48"/>
      <c r="TID759" s="48"/>
      <c r="TIE759" s="48"/>
      <c r="TIF759" s="48"/>
      <c r="TIG759" s="48"/>
      <c r="TIH759" s="48"/>
      <c r="TII759" s="48"/>
      <c r="TIJ759" s="48"/>
      <c r="TIK759" s="48"/>
      <c r="TIL759" s="48"/>
      <c r="TIM759" s="48"/>
      <c r="TIN759" s="48"/>
      <c r="TIO759" s="48"/>
      <c r="TIP759" s="48"/>
      <c r="TIQ759" s="48"/>
      <c r="TIR759" s="48"/>
      <c r="TIS759" s="48"/>
      <c r="TIT759" s="48"/>
      <c r="TIU759" s="48"/>
      <c r="TIV759" s="48"/>
      <c r="TIW759" s="48"/>
      <c r="TIX759" s="48"/>
      <c r="TIY759" s="48"/>
      <c r="TIZ759" s="48"/>
      <c r="TJA759" s="48"/>
      <c r="TJB759" s="48"/>
      <c r="TJC759" s="48"/>
      <c r="TJD759" s="48"/>
      <c r="TJE759" s="48"/>
      <c r="TJF759" s="48"/>
      <c r="TJG759" s="48"/>
      <c r="TJH759" s="48"/>
      <c r="TJI759" s="48"/>
      <c r="TJJ759" s="48"/>
      <c r="TJK759" s="48"/>
      <c r="TJL759" s="48"/>
      <c r="TJM759" s="48"/>
      <c r="TJN759" s="48"/>
      <c r="TJO759" s="48"/>
      <c r="TJP759" s="48"/>
      <c r="TJQ759" s="48"/>
      <c r="TJR759" s="48"/>
      <c r="TJS759" s="48"/>
      <c r="TJT759" s="48"/>
      <c r="TJU759" s="48"/>
      <c r="TJV759" s="48"/>
      <c r="TJW759" s="48"/>
      <c r="TJX759" s="48"/>
      <c r="TJY759" s="48"/>
      <c r="TJZ759" s="48"/>
      <c r="TKA759" s="48"/>
      <c r="TKB759" s="48"/>
      <c r="TKC759" s="48"/>
      <c r="TKD759" s="48"/>
      <c r="TKE759" s="48"/>
      <c r="TKF759" s="48"/>
      <c r="TKG759" s="48"/>
      <c r="TKH759" s="48"/>
      <c r="TKI759" s="48"/>
      <c r="TKJ759" s="48"/>
      <c r="TKK759" s="48"/>
      <c r="TKL759" s="48"/>
      <c r="TKM759" s="48"/>
      <c r="TKN759" s="48"/>
      <c r="TKO759" s="48"/>
      <c r="TKP759" s="48"/>
      <c r="TKQ759" s="48"/>
      <c r="TKR759" s="48"/>
      <c r="TKS759" s="48"/>
      <c r="TKT759" s="48"/>
      <c r="TKU759" s="48"/>
      <c r="TKV759" s="48"/>
      <c r="TKW759" s="48"/>
      <c r="TKX759" s="48"/>
      <c r="TKY759" s="48"/>
      <c r="TKZ759" s="48"/>
      <c r="TLA759" s="48"/>
      <c r="TLB759" s="48"/>
      <c r="TLC759" s="48"/>
      <c r="TLD759" s="48"/>
      <c r="TLE759" s="48"/>
      <c r="TLF759" s="48"/>
      <c r="TLG759" s="48"/>
      <c r="TLH759" s="48"/>
      <c r="TLI759" s="48"/>
      <c r="TLJ759" s="48"/>
      <c r="TLK759" s="48"/>
      <c r="TLL759" s="48"/>
      <c r="TLM759" s="48"/>
      <c r="TLN759" s="48"/>
      <c r="TLO759" s="48"/>
      <c r="TLP759" s="48"/>
      <c r="TLQ759" s="48"/>
      <c r="TLR759" s="48"/>
      <c r="TLS759" s="48"/>
      <c r="TLT759" s="48"/>
      <c r="TLU759" s="48"/>
      <c r="TLV759" s="48"/>
      <c r="TLW759" s="48"/>
      <c r="TLX759" s="48"/>
      <c r="TLY759" s="48"/>
      <c r="TLZ759" s="48"/>
      <c r="TMA759" s="48"/>
      <c r="TMB759" s="48"/>
      <c r="TMC759" s="48"/>
      <c r="TMD759" s="48"/>
      <c r="TME759" s="48"/>
      <c r="TMF759" s="48"/>
      <c r="TMG759" s="48"/>
      <c r="TMH759" s="48"/>
      <c r="TMI759" s="48"/>
      <c r="TMJ759" s="48"/>
      <c r="TMK759" s="48"/>
      <c r="TML759" s="48"/>
      <c r="TMM759" s="48"/>
      <c r="TMN759" s="48"/>
      <c r="TMO759" s="48"/>
      <c r="TMP759" s="48"/>
      <c r="TMQ759" s="48"/>
      <c r="TMR759" s="48"/>
      <c r="TMS759" s="48"/>
      <c r="TMT759" s="48"/>
      <c r="TMU759" s="48"/>
      <c r="TMV759" s="48"/>
      <c r="TMW759" s="48"/>
      <c r="TMX759" s="48"/>
      <c r="TMY759" s="48"/>
      <c r="TMZ759" s="48"/>
      <c r="TNA759" s="48"/>
      <c r="TNB759" s="48"/>
      <c r="TNC759" s="48"/>
      <c r="TND759" s="48"/>
      <c r="TNE759" s="48"/>
      <c r="TNF759" s="48"/>
      <c r="TNG759" s="48"/>
      <c r="TNH759" s="48"/>
      <c r="TNI759" s="48"/>
      <c r="TNJ759" s="48"/>
      <c r="TNK759" s="48"/>
      <c r="TNL759" s="48"/>
      <c r="TNM759" s="48"/>
      <c r="TNN759" s="48"/>
      <c r="TNO759" s="48"/>
      <c r="TNP759" s="48"/>
      <c r="TNQ759" s="48"/>
      <c r="TNR759" s="48"/>
      <c r="TNS759" s="48"/>
      <c r="TNT759" s="48"/>
      <c r="TNU759" s="48"/>
      <c r="TNV759" s="48"/>
      <c r="TNW759" s="48"/>
      <c r="TNX759" s="48"/>
      <c r="TNY759" s="48"/>
      <c r="TNZ759" s="48"/>
      <c r="TOA759" s="48"/>
      <c r="TOB759" s="48"/>
      <c r="TOC759" s="48"/>
      <c r="TOD759" s="48"/>
      <c r="TOE759" s="48"/>
      <c r="TOF759" s="48"/>
      <c r="TOG759" s="48"/>
      <c r="TOH759" s="48"/>
      <c r="TOI759" s="48"/>
      <c r="TOJ759" s="48"/>
      <c r="TOK759" s="48"/>
      <c r="TOL759" s="48"/>
      <c r="TOM759" s="48"/>
      <c r="TON759" s="48"/>
      <c r="TOO759" s="48"/>
      <c r="TOP759" s="48"/>
      <c r="TOQ759" s="48"/>
      <c r="TOR759" s="48"/>
      <c r="TOS759" s="48"/>
      <c r="TOT759" s="48"/>
      <c r="TOU759" s="48"/>
      <c r="TOV759" s="48"/>
      <c r="TOW759" s="48"/>
      <c r="TOX759" s="48"/>
      <c r="TOY759" s="48"/>
      <c r="TOZ759" s="48"/>
      <c r="TPA759" s="48"/>
      <c r="TPB759" s="48"/>
      <c r="TPC759" s="48"/>
      <c r="TPD759" s="48"/>
      <c r="TPE759" s="48"/>
      <c r="TPF759" s="48"/>
      <c r="TPG759" s="48"/>
      <c r="TPH759" s="48"/>
      <c r="TPI759" s="48"/>
      <c r="TPJ759" s="48"/>
      <c r="TPK759" s="48"/>
      <c r="TPL759" s="48"/>
      <c r="TPM759" s="48"/>
      <c r="TPN759" s="48"/>
      <c r="TPO759" s="48"/>
      <c r="TPP759" s="48"/>
      <c r="TPQ759" s="48"/>
      <c r="TPR759" s="48"/>
      <c r="TPS759" s="48"/>
      <c r="TPT759" s="48"/>
      <c r="TPU759" s="48"/>
      <c r="TPV759" s="48"/>
      <c r="TPW759" s="48"/>
      <c r="TPX759" s="48"/>
      <c r="TPY759" s="48"/>
      <c r="TPZ759" s="48"/>
      <c r="TQA759" s="48"/>
      <c r="TQB759" s="48"/>
      <c r="TQC759" s="48"/>
      <c r="TQD759" s="48"/>
      <c r="TQE759" s="48"/>
      <c r="TQF759" s="48"/>
      <c r="TQG759" s="48"/>
      <c r="TQH759" s="48"/>
      <c r="TQI759" s="48"/>
      <c r="TQJ759" s="48"/>
      <c r="TQK759" s="48"/>
      <c r="TQL759" s="48"/>
      <c r="TQM759" s="48"/>
      <c r="TQN759" s="48"/>
      <c r="TQO759" s="48"/>
      <c r="TQP759" s="48"/>
      <c r="TQQ759" s="48"/>
      <c r="TQR759" s="48"/>
      <c r="TQS759" s="48"/>
      <c r="TQT759" s="48"/>
      <c r="TQU759" s="48"/>
      <c r="TQV759" s="48"/>
      <c r="TQW759" s="48"/>
      <c r="TQX759" s="48"/>
      <c r="TQY759" s="48"/>
      <c r="TQZ759" s="48"/>
      <c r="TRA759" s="48"/>
      <c r="TRB759" s="48"/>
      <c r="TRC759" s="48"/>
      <c r="TRD759" s="48"/>
      <c r="TRE759" s="48"/>
      <c r="TRF759" s="48"/>
      <c r="TRG759" s="48"/>
      <c r="TRH759" s="48"/>
      <c r="TRI759" s="48"/>
      <c r="TRJ759" s="48"/>
      <c r="TRK759" s="48"/>
      <c r="TRL759" s="48"/>
      <c r="TRM759" s="48"/>
      <c r="TRN759" s="48"/>
      <c r="TRO759" s="48"/>
      <c r="TRP759" s="48"/>
      <c r="TRQ759" s="48"/>
      <c r="TRR759" s="48"/>
      <c r="TRS759" s="48"/>
      <c r="TRT759" s="48"/>
      <c r="TRU759" s="48"/>
      <c r="TRV759" s="48"/>
      <c r="TRW759" s="48"/>
      <c r="TRX759" s="48"/>
      <c r="TRY759" s="48"/>
      <c r="TRZ759" s="48"/>
      <c r="TSA759" s="48"/>
      <c r="TSB759" s="48"/>
      <c r="TSC759" s="48"/>
      <c r="TSD759" s="48"/>
      <c r="TSE759" s="48"/>
      <c r="TSF759" s="48"/>
      <c r="TSG759" s="48"/>
      <c r="TSH759" s="48"/>
      <c r="TSI759" s="48"/>
      <c r="TSJ759" s="48"/>
      <c r="TSK759" s="48"/>
      <c r="TSL759" s="48"/>
      <c r="TSM759" s="48"/>
      <c r="TSN759" s="48"/>
      <c r="TSO759" s="48"/>
      <c r="TSP759" s="48"/>
      <c r="TSQ759" s="48"/>
      <c r="TSR759" s="48"/>
      <c r="TSS759" s="48"/>
      <c r="TST759" s="48"/>
      <c r="TSU759" s="48"/>
      <c r="TSV759" s="48"/>
      <c r="TSW759" s="48"/>
      <c r="TSX759" s="48"/>
      <c r="TSY759" s="48"/>
      <c r="TSZ759" s="48"/>
      <c r="TTA759" s="48"/>
      <c r="TTB759" s="48"/>
      <c r="TTC759" s="48"/>
      <c r="TTD759" s="48"/>
      <c r="TTE759" s="48"/>
      <c r="TTF759" s="48"/>
      <c r="TTG759" s="48"/>
      <c r="TTH759" s="48"/>
      <c r="TTI759" s="48"/>
      <c r="TTJ759" s="48"/>
      <c r="TTK759" s="48"/>
      <c r="TTL759" s="48"/>
      <c r="TTM759" s="48"/>
      <c r="TTN759" s="48"/>
      <c r="TTO759" s="48"/>
      <c r="TTP759" s="48"/>
      <c r="TTQ759" s="48"/>
      <c r="TTR759" s="48"/>
      <c r="TTS759" s="48"/>
      <c r="TTT759" s="48"/>
      <c r="TTU759" s="48"/>
      <c r="TTV759" s="48"/>
      <c r="TTW759" s="48"/>
      <c r="TTX759" s="48"/>
      <c r="TTY759" s="48"/>
      <c r="TTZ759" s="48"/>
      <c r="TUA759" s="48"/>
      <c r="TUB759" s="48"/>
      <c r="TUC759" s="48"/>
      <c r="TUD759" s="48"/>
      <c r="TUE759" s="48"/>
      <c r="TUF759" s="48"/>
      <c r="TUG759" s="48"/>
      <c r="TUH759" s="48"/>
      <c r="TUI759" s="48"/>
      <c r="TUJ759" s="48"/>
      <c r="TUK759" s="48"/>
      <c r="TUL759" s="48"/>
      <c r="TUM759" s="48"/>
      <c r="TUN759" s="48"/>
      <c r="TUO759" s="48"/>
      <c r="TUP759" s="48"/>
      <c r="TUQ759" s="48"/>
      <c r="TUR759" s="48"/>
      <c r="TUS759" s="48"/>
      <c r="TUT759" s="48"/>
      <c r="TUU759" s="48"/>
      <c r="TUV759" s="48"/>
      <c r="TUW759" s="48"/>
      <c r="TUX759" s="48"/>
      <c r="TUY759" s="48"/>
      <c r="TUZ759" s="48"/>
      <c r="TVA759" s="48"/>
      <c r="TVB759" s="48"/>
      <c r="TVC759" s="48"/>
      <c r="TVD759" s="48"/>
      <c r="TVE759" s="48"/>
      <c r="TVF759" s="48"/>
      <c r="TVG759" s="48"/>
      <c r="TVH759" s="48"/>
      <c r="TVI759" s="48"/>
      <c r="TVJ759" s="48"/>
      <c r="TVK759" s="48"/>
      <c r="TVL759" s="48"/>
      <c r="TVM759" s="48"/>
      <c r="TVN759" s="48"/>
      <c r="TVO759" s="48"/>
      <c r="TVP759" s="48"/>
      <c r="TVQ759" s="48"/>
      <c r="TVR759" s="48"/>
      <c r="TVS759" s="48"/>
      <c r="TVT759" s="48"/>
      <c r="TVU759" s="48"/>
      <c r="TVV759" s="48"/>
      <c r="TVW759" s="48"/>
      <c r="TVX759" s="48"/>
      <c r="TVY759" s="48"/>
      <c r="TVZ759" s="48"/>
      <c r="TWA759" s="48"/>
      <c r="TWB759" s="48"/>
      <c r="TWC759" s="48"/>
      <c r="TWD759" s="48"/>
      <c r="TWE759" s="48"/>
      <c r="TWF759" s="48"/>
      <c r="TWG759" s="48"/>
      <c r="TWH759" s="48"/>
      <c r="TWI759" s="48"/>
      <c r="TWJ759" s="48"/>
      <c r="TWK759" s="48"/>
      <c r="TWL759" s="48"/>
      <c r="TWM759" s="48"/>
      <c r="TWN759" s="48"/>
      <c r="TWO759" s="48"/>
      <c r="TWP759" s="48"/>
      <c r="TWQ759" s="48"/>
      <c r="TWR759" s="48"/>
      <c r="TWS759" s="48"/>
      <c r="TWT759" s="48"/>
      <c r="TWU759" s="48"/>
      <c r="TWV759" s="48"/>
      <c r="TWW759" s="48"/>
      <c r="TWX759" s="48"/>
      <c r="TWY759" s="48"/>
      <c r="TWZ759" s="48"/>
      <c r="TXA759" s="48"/>
      <c r="TXB759" s="48"/>
      <c r="TXC759" s="48"/>
      <c r="TXD759" s="48"/>
      <c r="TXE759" s="48"/>
      <c r="TXF759" s="48"/>
      <c r="TXG759" s="48"/>
      <c r="TXH759" s="48"/>
      <c r="TXI759" s="48"/>
      <c r="TXJ759" s="48"/>
      <c r="TXK759" s="48"/>
      <c r="TXL759" s="48"/>
      <c r="TXM759" s="48"/>
      <c r="TXN759" s="48"/>
      <c r="TXO759" s="48"/>
      <c r="TXP759" s="48"/>
      <c r="TXQ759" s="48"/>
      <c r="TXR759" s="48"/>
      <c r="TXS759" s="48"/>
      <c r="TXT759" s="48"/>
      <c r="TXU759" s="48"/>
      <c r="TXV759" s="48"/>
      <c r="TXW759" s="48"/>
      <c r="TXX759" s="48"/>
      <c r="TXY759" s="48"/>
      <c r="TXZ759" s="48"/>
      <c r="TYA759" s="48"/>
      <c r="TYB759" s="48"/>
      <c r="TYC759" s="48"/>
      <c r="TYD759" s="48"/>
      <c r="TYE759" s="48"/>
      <c r="TYF759" s="48"/>
      <c r="TYG759" s="48"/>
      <c r="TYH759" s="48"/>
      <c r="TYI759" s="48"/>
      <c r="TYJ759" s="48"/>
      <c r="TYK759" s="48"/>
      <c r="TYL759" s="48"/>
      <c r="TYM759" s="48"/>
      <c r="TYN759" s="48"/>
      <c r="TYO759" s="48"/>
      <c r="TYP759" s="48"/>
      <c r="TYQ759" s="48"/>
      <c r="TYR759" s="48"/>
      <c r="TYS759" s="48"/>
      <c r="TYT759" s="48"/>
      <c r="TYU759" s="48"/>
      <c r="TYV759" s="48"/>
      <c r="TYW759" s="48"/>
      <c r="TYX759" s="48"/>
      <c r="TYY759" s="48"/>
      <c r="TYZ759" s="48"/>
      <c r="TZA759" s="48"/>
      <c r="TZB759" s="48"/>
      <c r="TZC759" s="48"/>
      <c r="TZD759" s="48"/>
      <c r="TZE759" s="48"/>
      <c r="TZF759" s="48"/>
      <c r="TZG759" s="48"/>
      <c r="TZH759" s="48"/>
      <c r="TZI759" s="48"/>
      <c r="TZJ759" s="48"/>
      <c r="TZK759" s="48"/>
      <c r="TZL759" s="48"/>
      <c r="TZM759" s="48"/>
      <c r="TZN759" s="48"/>
      <c r="TZO759" s="48"/>
      <c r="TZP759" s="48"/>
      <c r="TZQ759" s="48"/>
      <c r="TZR759" s="48"/>
      <c r="TZS759" s="48"/>
      <c r="TZT759" s="48"/>
      <c r="TZU759" s="48"/>
      <c r="TZV759" s="48"/>
      <c r="TZW759" s="48"/>
      <c r="TZX759" s="48"/>
      <c r="TZY759" s="48"/>
      <c r="TZZ759" s="48"/>
      <c r="UAA759" s="48"/>
      <c r="UAB759" s="48"/>
      <c r="UAC759" s="48"/>
      <c r="UAD759" s="48"/>
      <c r="UAE759" s="48"/>
      <c r="UAF759" s="48"/>
      <c r="UAG759" s="48"/>
      <c r="UAH759" s="48"/>
      <c r="UAI759" s="48"/>
      <c r="UAJ759" s="48"/>
      <c r="UAK759" s="48"/>
      <c r="UAL759" s="48"/>
      <c r="UAM759" s="48"/>
      <c r="UAN759" s="48"/>
      <c r="UAO759" s="48"/>
      <c r="UAP759" s="48"/>
      <c r="UAQ759" s="48"/>
      <c r="UAR759" s="48"/>
      <c r="UAS759" s="48"/>
      <c r="UAT759" s="48"/>
      <c r="UAU759" s="48"/>
      <c r="UAV759" s="48"/>
      <c r="UAW759" s="48"/>
      <c r="UAX759" s="48"/>
      <c r="UAY759" s="48"/>
      <c r="UAZ759" s="48"/>
      <c r="UBA759" s="48"/>
      <c r="UBB759" s="48"/>
      <c r="UBC759" s="48"/>
      <c r="UBD759" s="48"/>
      <c r="UBE759" s="48"/>
      <c r="UBF759" s="48"/>
      <c r="UBG759" s="48"/>
      <c r="UBH759" s="48"/>
      <c r="UBI759" s="48"/>
      <c r="UBJ759" s="48"/>
      <c r="UBK759" s="48"/>
      <c r="UBL759" s="48"/>
      <c r="UBM759" s="48"/>
      <c r="UBN759" s="48"/>
      <c r="UBO759" s="48"/>
      <c r="UBP759" s="48"/>
      <c r="UBQ759" s="48"/>
      <c r="UBR759" s="48"/>
      <c r="UBS759" s="48"/>
      <c r="UBT759" s="48"/>
      <c r="UBU759" s="48"/>
      <c r="UBV759" s="48"/>
      <c r="UBW759" s="48"/>
      <c r="UBX759" s="48"/>
      <c r="UBY759" s="48"/>
      <c r="UBZ759" s="48"/>
      <c r="UCA759" s="48"/>
      <c r="UCB759" s="48"/>
      <c r="UCC759" s="48"/>
      <c r="UCD759" s="48"/>
      <c r="UCE759" s="48"/>
      <c r="UCF759" s="48"/>
      <c r="UCG759" s="48"/>
      <c r="UCH759" s="48"/>
      <c r="UCI759" s="48"/>
      <c r="UCJ759" s="48"/>
      <c r="UCK759" s="48"/>
      <c r="UCL759" s="48"/>
      <c r="UCM759" s="48"/>
      <c r="UCN759" s="48"/>
      <c r="UCO759" s="48"/>
      <c r="UCP759" s="48"/>
      <c r="UCQ759" s="48"/>
      <c r="UCR759" s="48"/>
      <c r="UCS759" s="48"/>
      <c r="UCT759" s="48"/>
      <c r="UCU759" s="48"/>
      <c r="UCV759" s="48"/>
      <c r="UCW759" s="48"/>
      <c r="UCX759" s="48"/>
      <c r="UCY759" s="48"/>
      <c r="UCZ759" s="48"/>
      <c r="UDA759" s="48"/>
      <c r="UDB759" s="48"/>
      <c r="UDC759" s="48"/>
      <c r="UDD759" s="48"/>
      <c r="UDE759" s="48"/>
      <c r="UDF759" s="48"/>
      <c r="UDG759" s="48"/>
      <c r="UDH759" s="48"/>
      <c r="UDI759" s="48"/>
      <c r="UDJ759" s="48"/>
      <c r="UDK759" s="48"/>
      <c r="UDL759" s="48"/>
      <c r="UDM759" s="48"/>
      <c r="UDN759" s="48"/>
      <c r="UDO759" s="48"/>
      <c r="UDP759" s="48"/>
      <c r="UDQ759" s="48"/>
      <c r="UDR759" s="48"/>
      <c r="UDS759" s="48"/>
      <c r="UDT759" s="48"/>
      <c r="UDU759" s="48"/>
      <c r="UDV759" s="48"/>
      <c r="UDW759" s="48"/>
      <c r="UDX759" s="48"/>
      <c r="UDY759" s="48"/>
      <c r="UDZ759" s="48"/>
      <c r="UEA759" s="48"/>
      <c r="UEB759" s="48"/>
      <c r="UEC759" s="48"/>
      <c r="UED759" s="48"/>
      <c r="UEE759" s="48"/>
      <c r="UEF759" s="48"/>
      <c r="UEG759" s="48"/>
      <c r="UEH759" s="48"/>
      <c r="UEI759" s="48"/>
      <c r="UEJ759" s="48"/>
      <c r="UEK759" s="48"/>
      <c r="UEL759" s="48"/>
      <c r="UEM759" s="48"/>
      <c r="UEN759" s="48"/>
      <c r="UEO759" s="48"/>
      <c r="UEP759" s="48"/>
      <c r="UEQ759" s="48"/>
      <c r="UER759" s="48"/>
      <c r="UES759" s="48"/>
      <c r="UET759" s="48"/>
      <c r="UEU759" s="48"/>
      <c r="UEV759" s="48"/>
      <c r="UEW759" s="48"/>
      <c r="UEX759" s="48"/>
      <c r="UEY759" s="48"/>
      <c r="UEZ759" s="48"/>
      <c r="UFA759" s="48"/>
      <c r="UFB759" s="48"/>
      <c r="UFC759" s="48"/>
      <c r="UFD759" s="48"/>
      <c r="UFE759" s="48"/>
      <c r="UFF759" s="48"/>
      <c r="UFG759" s="48"/>
      <c r="UFH759" s="48"/>
      <c r="UFI759" s="48"/>
      <c r="UFJ759" s="48"/>
      <c r="UFK759" s="48"/>
      <c r="UFL759" s="48"/>
      <c r="UFM759" s="48"/>
      <c r="UFN759" s="48"/>
      <c r="UFO759" s="48"/>
      <c r="UFP759" s="48"/>
      <c r="UFQ759" s="48"/>
      <c r="UFR759" s="48"/>
      <c r="UFS759" s="48"/>
      <c r="UFT759" s="48"/>
      <c r="UFU759" s="48"/>
      <c r="UFV759" s="48"/>
      <c r="UFW759" s="48"/>
      <c r="UFX759" s="48"/>
      <c r="UFY759" s="48"/>
      <c r="UFZ759" s="48"/>
      <c r="UGA759" s="48"/>
      <c r="UGB759" s="48"/>
      <c r="UGC759" s="48"/>
      <c r="UGD759" s="48"/>
      <c r="UGE759" s="48"/>
      <c r="UGF759" s="48"/>
      <c r="UGG759" s="48"/>
      <c r="UGH759" s="48"/>
      <c r="UGI759" s="48"/>
      <c r="UGJ759" s="48"/>
      <c r="UGK759" s="48"/>
      <c r="UGL759" s="48"/>
      <c r="UGM759" s="48"/>
      <c r="UGN759" s="48"/>
      <c r="UGO759" s="48"/>
      <c r="UGP759" s="48"/>
      <c r="UGQ759" s="48"/>
      <c r="UGR759" s="48"/>
      <c r="UGS759" s="48"/>
      <c r="UGT759" s="48"/>
      <c r="UGU759" s="48"/>
      <c r="UGV759" s="48"/>
      <c r="UGW759" s="48"/>
      <c r="UGX759" s="48"/>
      <c r="UGY759" s="48"/>
      <c r="UGZ759" s="48"/>
      <c r="UHA759" s="48"/>
      <c r="UHB759" s="48"/>
      <c r="UHC759" s="48"/>
      <c r="UHD759" s="48"/>
      <c r="UHE759" s="48"/>
      <c r="UHF759" s="48"/>
      <c r="UHG759" s="48"/>
      <c r="UHH759" s="48"/>
      <c r="UHI759" s="48"/>
      <c r="UHJ759" s="48"/>
      <c r="UHK759" s="48"/>
      <c r="UHL759" s="48"/>
      <c r="UHM759" s="48"/>
      <c r="UHN759" s="48"/>
      <c r="UHO759" s="48"/>
      <c r="UHP759" s="48"/>
      <c r="UHQ759" s="48"/>
      <c r="UHR759" s="48"/>
      <c r="UHS759" s="48"/>
      <c r="UHT759" s="48"/>
      <c r="UHU759" s="48"/>
      <c r="UHV759" s="48"/>
      <c r="UHW759" s="48"/>
      <c r="UHX759" s="48"/>
      <c r="UHY759" s="48"/>
      <c r="UHZ759" s="48"/>
      <c r="UIA759" s="48"/>
      <c r="UIB759" s="48"/>
      <c r="UIC759" s="48"/>
      <c r="UID759" s="48"/>
      <c r="UIE759" s="48"/>
      <c r="UIF759" s="48"/>
      <c r="UIG759" s="48"/>
      <c r="UIH759" s="48"/>
      <c r="UII759" s="48"/>
      <c r="UIJ759" s="48"/>
      <c r="UIK759" s="48"/>
      <c r="UIL759" s="48"/>
      <c r="UIM759" s="48"/>
      <c r="UIN759" s="48"/>
      <c r="UIO759" s="48"/>
      <c r="UIP759" s="48"/>
      <c r="UIQ759" s="48"/>
      <c r="UIR759" s="48"/>
      <c r="UIS759" s="48"/>
      <c r="UIT759" s="48"/>
      <c r="UIU759" s="48"/>
      <c r="UIV759" s="48"/>
      <c r="UIW759" s="48"/>
      <c r="UIX759" s="48"/>
      <c r="UIY759" s="48"/>
      <c r="UIZ759" s="48"/>
      <c r="UJA759" s="48"/>
      <c r="UJB759" s="48"/>
      <c r="UJC759" s="48"/>
      <c r="UJD759" s="48"/>
      <c r="UJE759" s="48"/>
      <c r="UJF759" s="48"/>
      <c r="UJG759" s="48"/>
      <c r="UJH759" s="48"/>
      <c r="UJI759" s="48"/>
      <c r="UJJ759" s="48"/>
      <c r="UJK759" s="48"/>
      <c r="UJL759" s="48"/>
      <c r="UJM759" s="48"/>
      <c r="UJN759" s="48"/>
      <c r="UJO759" s="48"/>
      <c r="UJP759" s="48"/>
      <c r="UJQ759" s="48"/>
      <c r="UJR759" s="48"/>
      <c r="UJS759" s="48"/>
      <c r="UJT759" s="48"/>
      <c r="UJU759" s="48"/>
      <c r="UJV759" s="48"/>
      <c r="UJW759" s="48"/>
      <c r="UJX759" s="48"/>
      <c r="UJY759" s="48"/>
      <c r="UJZ759" s="48"/>
      <c r="UKA759" s="48"/>
      <c r="UKB759" s="48"/>
      <c r="UKC759" s="48"/>
      <c r="UKD759" s="48"/>
      <c r="UKE759" s="48"/>
      <c r="UKF759" s="48"/>
      <c r="UKG759" s="48"/>
      <c r="UKH759" s="48"/>
      <c r="UKI759" s="48"/>
      <c r="UKJ759" s="48"/>
      <c r="UKK759" s="48"/>
      <c r="UKL759" s="48"/>
      <c r="UKM759" s="48"/>
      <c r="UKN759" s="48"/>
      <c r="UKO759" s="48"/>
      <c r="UKP759" s="48"/>
      <c r="UKQ759" s="48"/>
      <c r="UKR759" s="48"/>
      <c r="UKS759" s="48"/>
      <c r="UKT759" s="48"/>
      <c r="UKU759" s="48"/>
      <c r="UKV759" s="48"/>
      <c r="UKW759" s="48"/>
      <c r="UKX759" s="48"/>
      <c r="UKY759" s="48"/>
      <c r="UKZ759" s="48"/>
      <c r="ULA759" s="48"/>
      <c r="ULB759" s="48"/>
      <c r="ULC759" s="48"/>
      <c r="ULD759" s="48"/>
      <c r="ULE759" s="48"/>
      <c r="ULF759" s="48"/>
      <c r="ULG759" s="48"/>
      <c r="ULH759" s="48"/>
      <c r="ULI759" s="48"/>
      <c r="ULJ759" s="48"/>
      <c r="ULK759" s="48"/>
      <c r="ULL759" s="48"/>
      <c r="ULM759" s="48"/>
      <c r="ULN759" s="48"/>
      <c r="ULO759" s="48"/>
      <c r="ULP759" s="48"/>
      <c r="ULQ759" s="48"/>
      <c r="ULR759" s="48"/>
      <c r="ULS759" s="48"/>
      <c r="ULT759" s="48"/>
      <c r="ULU759" s="48"/>
      <c r="ULV759" s="48"/>
      <c r="ULW759" s="48"/>
      <c r="ULX759" s="48"/>
      <c r="ULY759" s="48"/>
      <c r="ULZ759" s="48"/>
      <c r="UMA759" s="48"/>
      <c r="UMB759" s="48"/>
      <c r="UMC759" s="48"/>
      <c r="UMD759" s="48"/>
      <c r="UME759" s="48"/>
      <c r="UMF759" s="48"/>
      <c r="UMG759" s="48"/>
      <c r="UMH759" s="48"/>
      <c r="UMI759" s="48"/>
      <c r="UMJ759" s="48"/>
      <c r="UMK759" s="48"/>
      <c r="UML759" s="48"/>
      <c r="UMM759" s="48"/>
      <c r="UMN759" s="48"/>
      <c r="UMO759" s="48"/>
      <c r="UMP759" s="48"/>
      <c r="UMQ759" s="48"/>
      <c r="UMR759" s="48"/>
      <c r="UMS759" s="48"/>
      <c r="UMT759" s="48"/>
      <c r="UMU759" s="48"/>
      <c r="UMV759" s="48"/>
      <c r="UMW759" s="48"/>
      <c r="UMX759" s="48"/>
      <c r="UMY759" s="48"/>
      <c r="UMZ759" s="48"/>
      <c r="UNA759" s="48"/>
      <c r="UNB759" s="48"/>
      <c r="UNC759" s="48"/>
      <c r="UND759" s="48"/>
      <c r="UNE759" s="48"/>
      <c r="UNF759" s="48"/>
      <c r="UNG759" s="48"/>
      <c r="UNH759" s="48"/>
      <c r="UNI759" s="48"/>
      <c r="UNJ759" s="48"/>
      <c r="UNK759" s="48"/>
      <c r="UNL759" s="48"/>
      <c r="UNM759" s="48"/>
      <c r="UNN759" s="48"/>
      <c r="UNO759" s="48"/>
      <c r="UNP759" s="48"/>
      <c r="UNQ759" s="48"/>
      <c r="UNR759" s="48"/>
      <c r="UNS759" s="48"/>
      <c r="UNT759" s="48"/>
      <c r="UNU759" s="48"/>
      <c r="UNV759" s="48"/>
      <c r="UNW759" s="48"/>
      <c r="UNX759" s="48"/>
      <c r="UNY759" s="48"/>
      <c r="UNZ759" s="48"/>
      <c r="UOA759" s="48"/>
      <c r="UOB759" s="48"/>
      <c r="UOC759" s="48"/>
      <c r="UOD759" s="48"/>
      <c r="UOE759" s="48"/>
      <c r="UOF759" s="48"/>
      <c r="UOG759" s="48"/>
      <c r="UOH759" s="48"/>
      <c r="UOI759" s="48"/>
      <c r="UOJ759" s="48"/>
      <c r="UOK759" s="48"/>
      <c r="UOL759" s="48"/>
      <c r="UOM759" s="48"/>
      <c r="UON759" s="48"/>
      <c r="UOO759" s="48"/>
      <c r="UOP759" s="48"/>
      <c r="UOQ759" s="48"/>
      <c r="UOR759" s="48"/>
      <c r="UOS759" s="48"/>
      <c r="UOT759" s="48"/>
      <c r="UOU759" s="48"/>
      <c r="UOV759" s="48"/>
      <c r="UOW759" s="48"/>
      <c r="UOX759" s="48"/>
      <c r="UOY759" s="48"/>
      <c r="UOZ759" s="48"/>
      <c r="UPA759" s="48"/>
      <c r="UPB759" s="48"/>
      <c r="UPC759" s="48"/>
      <c r="UPD759" s="48"/>
      <c r="UPE759" s="48"/>
      <c r="UPF759" s="48"/>
      <c r="UPG759" s="48"/>
      <c r="UPH759" s="48"/>
      <c r="UPI759" s="48"/>
      <c r="UPJ759" s="48"/>
      <c r="UPK759" s="48"/>
      <c r="UPL759" s="48"/>
      <c r="UPM759" s="48"/>
      <c r="UPN759" s="48"/>
      <c r="UPO759" s="48"/>
      <c r="UPP759" s="48"/>
      <c r="UPQ759" s="48"/>
      <c r="UPR759" s="48"/>
      <c r="UPS759" s="48"/>
      <c r="UPT759" s="48"/>
      <c r="UPU759" s="48"/>
      <c r="UPV759" s="48"/>
      <c r="UPW759" s="48"/>
      <c r="UPX759" s="48"/>
      <c r="UPY759" s="48"/>
      <c r="UPZ759" s="48"/>
      <c r="UQA759" s="48"/>
      <c r="UQB759" s="48"/>
      <c r="UQC759" s="48"/>
      <c r="UQD759" s="48"/>
      <c r="UQE759" s="48"/>
      <c r="UQF759" s="48"/>
      <c r="UQG759" s="48"/>
      <c r="UQH759" s="48"/>
      <c r="UQI759" s="48"/>
      <c r="UQJ759" s="48"/>
      <c r="UQK759" s="48"/>
      <c r="UQL759" s="48"/>
      <c r="UQM759" s="48"/>
      <c r="UQN759" s="48"/>
      <c r="UQO759" s="48"/>
      <c r="UQP759" s="48"/>
      <c r="UQQ759" s="48"/>
      <c r="UQR759" s="48"/>
      <c r="UQS759" s="48"/>
      <c r="UQT759" s="48"/>
      <c r="UQU759" s="48"/>
      <c r="UQV759" s="48"/>
      <c r="UQW759" s="48"/>
      <c r="UQX759" s="48"/>
      <c r="UQY759" s="48"/>
      <c r="UQZ759" s="48"/>
      <c r="URA759" s="48"/>
      <c r="URB759" s="48"/>
      <c r="URC759" s="48"/>
      <c r="URD759" s="48"/>
      <c r="URE759" s="48"/>
      <c r="URF759" s="48"/>
      <c r="URG759" s="48"/>
      <c r="URH759" s="48"/>
      <c r="URI759" s="48"/>
      <c r="URJ759" s="48"/>
      <c r="URK759" s="48"/>
      <c r="URL759" s="48"/>
      <c r="URM759" s="48"/>
      <c r="URN759" s="48"/>
      <c r="URO759" s="48"/>
      <c r="URP759" s="48"/>
      <c r="URQ759" s="48"/>
      <c r="URR759" s="48"/>
      <c r="URS759" s="48"/>
      <c r="URT759" s="48"/>
      <c r="URU759" s="48"/>
      <c r="URV759" s="48"/>
      <c r="URW759" s="48"/>
      <c r="URX759" s="48"/>
      <c r="URY759" s="48"/>
      <c r="URZ759" s="48"/>
      <c r="USA759" s="48"/>
      <c r="USB759" s="48"/>
      <c r="USC759" s="48"/>
      <c r="USD759" s="48"/>
      <c r="USE759" s="48"/>
      <c r="USF759" s="48"/>
      <c r="USG759" s="48"/>
      <c r="USH759" s="48"/>
      <c r="USI759" s="48"/>
      <c r="USJ759" s="48"/>
      <c r="USK759" s="48"/>
      <c r="USL759" s="48"/>
      <c r="USM759" s="48"/>
      <c r="USN759" s="48"/>
      <c r="USO759" s="48"/>
      <c r="USP759" s="48"/>
      <c r="USQ759" s="48"/>
      <c r="USR759" s="48"/>
      <c r="USS759" s="48"/>
      <c r="UST759" s="48"/>
      <c r="USU759" s="48"/>
      <c r="USV759" s="48"/>
      <c r="USW759" s="48"/>
      <c r="USX759" s="48"/>
      <c r="USY759" s="48"/>
      <c r="USZ759" s="48"/>
      <c r="UTA759" s="48"/>
      <c r="UTB759" s="48"/>
      <c r="UTC759" s="48"/>
      <c r="UTD759" s="48"/>
      <c r="UTE759" s="48"/>
      <c r="UTF759" s="48"/>
      <c r="UTG759" s="48"/>
      <c r="UTH759" s="48"/>
      <c r="UTI759" s="48"/>
      <c r="UTJ759" s="48"/>
      <c r="UTK759" s="48"/>
      <c r="UTL759" s="48"/>
      <c r="UTM759" s="48"/>
      <c r="UTN759" s="48"/>
      <c r="UTO759" s="48"/>
      <c r="UTP759" s="48"/>
      <c r="UTQ759" s="48"/>
      <c r="UTR759" s="48"/>
      <c r="UTS759" s="48"/>
      <c r="UTT759" s="48"/>
      <c r="UTU759" s="48"/>
      <c r="UTV759" s="48"/>
      <c r="UTW759" s="48"/>
      <c r="UTX759" s="48"/>
      <c r="UTY759" s="48"/>
      <c r="UTZ759" s="48"/>
      <c r="UUA759" s="48"/>
      <c r="UUB759" s="48"/>
      <c r="UUC759" s="48"/>
      <c r="UUD759" s="48"/>
      <c r="UUE759" s="48"/>
      <c r="UUF759" s="48"/>
      <c r="UUG759" s="48"/>
      <c r="UUH759" s="48"/>
      <c r="UUI759" s="48"/>
      <c r="UUJ759" s="48"/>
      <c r="UUK759" s="48"/>
      <c r="UUL759" s="48"/>
      <c r="UUM759" s="48"/>
      <c r="UUN759" s="48"/>
      <c r="UUO759" s="48"/>
      <c r="UUP759" s="48"/>
      <c r="UUQ759" s="48"/>
      <c r="UUR759" s="48"/>
      <c r="UUS759" s="48"/>
      <c r="UUT759" s="48"/>
      <c r="UUU759" s="48"/>
      <c r="UUV759" s="48"/>
      <c r="UUW759" s="48"/>
      <c r="UUX759" s="48"/>
      <c r="UUY759" s="48"/>
      <c r="UUZ759" s="48"/>
      <c r="UVA759" s="48"/>
      <c r="UVB759" s="48"/>
      <c r="UVC759" s="48"/>
      <c r="UVD759" s="48"/>
      <c r="UVE759" s="48"/>
      <c r="UVF759" s="48"/>
      <c r="UVG759" s="48"/>
      <c r="UVH759" s="48"/>
      <c r="UVI759" s="48"/>
      <c r="UVJ759" s="48"/>
      <c r="UVK759" s="48"/>
      <c r="UVL759" s="48"/>
      <c r="UVM759" s="48"/>
      <c r="UVN759" s="48"/>
      <c r="UVO759" s="48"/>
      <c r="UVP759" s="48"/>
      <c r="UVQ759" s="48"/>
      <c r="UVR759" s="48"/>
      <c r="UVS759" s="48"/>
      <c r="UVT759" s="48"/>
      <c r="UVU759" s="48"/>
      <c r="UVV759" s="48"/>
      <c r="UVW759" s="48"/>
      <c r="UVX759" s="48"/>
      <c r="UVY759" s="48"/>
      <c r="UVZ759" s="48"/>
      <c r="UWA759" s="48"/>
      <c r="UWB759" s="48"/>
      <c r="UWC759" s="48"/>
      <c r="UWD759" s="48"/>
      <c r="UWE759" s="48"/>
      <c r="UWF759" s="48"/>
      <c r="UWG759" s="48"/>
      <c r="UWH759" s="48"/>
      <c r="UWI759" s="48"/>
      <c r="UWJ759" s="48"/>
      <c r="UWK759" s="48"/>
      <c r="UWL759" s="48"/>
      <c r="UWM759" s="48"/>
      <c r="UWN759" s="48"/>
      <c r="UWO759" s="48"/>
      <c r="UWP759" s="48"/>
      <c r="UWQ759" s="48"/>
      <c r="UWR759" s="48"/>
      <c r="UWS759" s="48"/>
      <c r="UWT759" s="48"/>
      <c r="UWU759" s="48"/>
      <c r="UWV759" s="48"/>
      <c r="UWW759" s="48"/>
      <c r="UWX759" s="48"/>
      <c r="UWY759" s="48"/>
      <c r="UWZ759" s="48"/>
      <c r="UXA759" s="48"/>
      <c r="UXB759" s="48"/>
      <c r="UXC759" s="48"/>
      <c r="UXD759" s="48"/>
      <c r="UXE759" s="48"/>
      <c r="UXF759" s="48"/>
      <c r="UXG759" s="48"/>
      <c r="UXH759" s="48"/>
      <c r="UXI759" s="48"/>
      <c r="UXJ759" s="48"/>
      <c r="UXK759" s="48"/>
      <c r="UXL759" s="48"/>
      <c r="UXM759" s="48"/>
      <c r="UXN759" s="48"/>
      <c r="UXO759" s="48"/>
      <c r="UXP759" s="48"/>
      <c r="UXQ759" s="48"/>
      <c r="UXR759" s="48"/>
      <c r="UXS759" s="48"/>
      <c r="UXT759" s="48"/>
      <c r="UXU759" s="48"/>
      <c r="UXV759" s="48"/>
      <c r="UXW759" s="48"/>
      <c r="UXX759" s="48"/>
      <c r="UXY759" s="48"/>
      <c r="UXZ759" s="48"/>
      <c r="UYA759" s="48"/>
      <c r="UYB759" s="48"/>
      <c r="UYC759" s="48"/>
      <c r="UYD759" s="48"/>
      <c r="UYE759" s="48"/>
      <c r="UYF759" s="48"/>
      <c r="UYG759" s="48"/>
      <c r="UYH759" s="48"/>
      <c r="UYI759" s="48"/>
      <c r="UYJ759" s="48"/>
      <c r="UYK759" s="48"/>
      <c r="UYL759" s="48"/>
      <c r="UYM759" s="48"/>
      <c r="UYN759" s="48"/>
      <c r="UYO759" s="48"/>
      <c r="UYP759" s="48"/>
      <c r="UYQ759" s="48"/>
      <c r="UYR759" s="48"/>
      <c r="UYS759" s="48"/>
      <c r="UYT759" s="48"/>
      <c r="UYU759" s="48"/>
      <c r="UYV759" s="48"/>
      <c r="UYW759" s="48"/>
      <c r="UYX759" s="48"/>
      <c r="UYY759" s="48"/>
      <c r="UYZ759" s="48"/>
      <c r="UZA759" s="48"/>
      <c r="UZB759" s="48"/>
      <c r="UZC759" s="48"/>
      <c r="UZD759" s="48"/>
      <c r="UZE759" s="48"/>
      <c r="UZF759" s="48"/>
      <c r="UZG759" s="48"/>
      <c r="UZH759" s="48"/>
      <c r="UZI759" s="48"/>
      <c r="UZJ759" s="48"/>
      <c r="UZK759" s="48"/>
      <c r="UZL759" s="48"/>
      <c r="UZM759" s="48"/>
      <c r="UZN759" s="48"/>
      <c r="UZO759" s="48"/>
      <c r="UZP759" s="48"/>
      <c r="UZQ759" s="48"/>
      <c r="UZR759" s="48"/>
      <c r="UZS759" s="48"/>
      <c r="UZT759" s="48"/>
      <c r="UZU759" s="48"/>
      <c r="UZV759" s="48"/>
      <c r="UZW759" s="48"/>
      <c r="UZX759" s="48"/>
      <c r="UZY759" s="48"/>
      <c r="UZZ759" s="48"/>
      <c r="VAA759" s="48"/>
      <c r="VAB759" s="48"/>
      <c r="VAC759" s="48"/>
      <c r="VAD759" s="48"/>
      <c r="VAE759" s="48"/>
      <c r="VAF759" s="48"/>
      <c r="VAG759" s="48"/>
      <c r="VAH759" s="48"/>
      <c r="VAI759" s="48"/>
      <c r="VAJ759" s="48"/>
      <c r="VAK759" s="48"/>
      <c r="VAL759" s="48"/>
      <c r="VAM759" s="48"/>
      <c r="VAN759" s="48"/>
      <c r="VAO759" s="48"/>
      <c r="VAP759" s="48"/>
      <c r="VAQ759" s="48"/>
      <c r="VAR759" s="48"/>
      <c r="VAS759" s="48"/>
      <c r="VAT759" s="48"/>
      <c r="VAU759" s="48"/>
      <c r="VAV759" s="48"/>
      <c r="VAW759" s="48"/>
      <c r="VAX759" s="48"/>
      <c r="VAY759" s="48"/>
      <c r="VAZ759" s="48"/>
      <c r="VBA759" s="48"/>
      <c r="VBB759" s="48"/>
      <c r="VBC759" s="48"/>
      <c r="VBD759" s="48"/>
      <c r="VBE759" s="48"/>
      <c r="VBF759" s="48"/>
      <c r="VBG759" s="48"/>
      <c r="VBH759" s="48"/>
      <c r="VBI759" s="48"/>
      <c r="VBJ759" s="48"/>
      <c r="VBK759" s="48"/>
      <c r="VBL759" s="48"/>
      <c r="VBM759" s="48"/>
      <c r="VBN759" s="48"/>
      <c r="VBO759" s="48"/>
      <c r="VBP759" s="48"/>
      <c r="VBQ759" s="48"/>
      <c r="VBR759" s="48"/>
      <c r="VBS759" s="48"/>
      <c r="VBT759" s="48"/>
      <c r="VBU759" s="48"/>
      <c r="VBV759" s="48"/>
      <c r="VBW759" s="48"/>
      <c r="VBX759" s="48"/>
      <c r="VBY759" s="48"/>
      <c r="VBZ759" s="48"/>
      <c r="VCA759" s="48"/>
      <c r="VCB759" s="48"/>
      <c r="VCC759" s="48"/>
      <c r="VCD759" s="48"/>
      <c r="VCE759" s="48"/>
      <c r="VCF759" s="48"/>
      <c r="VCG759" s="48"/>
      <c r="VCH759" s="48"/>
      <c r="VCI759" s="48"/>
      <c r="VCJ759" s="48"/>
      <c r="VCK759" s="48"/>
      <c r="VCL759" s="48"/>
      <c r="VCM759" s="48"/>
      <c r="VCN759" s="48"/>
      <c r="VCO759" s="48"/>
      <c r="VCP759" s="48"/>
      <c r="VCQ759" s="48"/>
      <c r="VCR759" s="48"/>
      <c r="VCS759" s="48"/>
      <c r="VCT759" s="48"/>
      <c r="VCU759" s="48"/>
      <c r="VCV759" s="48"/>
      <c r="VCW759" s="48"/>
      <c r="VCX759" s="48"/>
      <c r="VCY759" s="48"/>
      <c r="VCZ759" s="48"/>
      <c r="VDA759" s="48"/>
      <c r="VDB759" s="48"/>
      <c r="VDC759" s="48"/>
      <c r="VDD759" s="48"/>
      <c r="VDE759" s="48"/>
      <c r="VDF759" s="48"/>
      <c r="VDG759" s="48"/>
      <c r="VDH759" s="48"/>
      <c r="VDI759" s="48"/>
      <c r="VDJ759" s="48"/>
      <c r="VDK759" s="48"/>
      <c r="VDL759" s="48"/>
      <c r="VDM759" s="48"/>
      <c r="VDN759" s="48"/>
      <c r="VDO759" s="48"/>
      <c r="VDP759" s="48"/>
      <c r="VDQ759" s="48"/>
      <c r="VDR759" s="48"/>
      <c r="VDS759" s="48"/>
      <c r="VDT759" s="48"/>
      <c r="VDU759" s="48"/>
      <c r="VDV759" s="48"/>
      <c r="VDW759" s="48"/>
      <c r="VDX759" s="48"/>
      <c r="VDY759" s="48"/>
      <c r="VDZ759" s="48"/>
      <c r="VEA759" s="48"/>
      <c r="VEB759" s="48"/>
      <c r="VEC759" s="48"/>
      <c r="VED759" s="48"/>
      <c r="VEE759" s="48"/>
      <c r="VEF759" s="48"/>
      <c r="VEG759" s="48"/>
      <c r="VEH759" s="48"/>
      <c r="VEI759" s="48"/>
      <c r="VEJ759" s="48"/>
      <c r="VEK759" s="48"/>
      <c r="VEL759" s="48"/>
      <c r="VEM759" s="48"/>
      <c r="VEN759" s="48"/>
      <c r="VEO759" s="48"/>
      <c r="VEP759" s="48"/>
      <c r="VEQ759" s="48"/>
      <c r="VER759" s="48"/>
      <c r="VES759" s="48"/>
      <c r="VET759" s="48"/>
      <c r="VEU759" s="48"/>
      <c r="VEV759" s="48"/>
      <c r="VEW759" s="48"/>
      <c r="VEX759" s="48"/>
      <c r="VEY759" s="48"/>
      <c r="VEZ759" s="48"/>
      <c r="VFA759" s="48"/>
      <c r="VFB759" s="48"/>
      <c r="VFC759" s="48"/>
      <c r="VFD759" s="48"/>
      <c r="VFE759" s="48"/>
      <c r="VFF759" s="48"/>
      <c r="VFG759" s="48"/>
      <c r="VFH759" s="48"/>
      <c r="VFI759" s="48"/>
      <c r="VFJ759" s="48"/>
      <c r="VFK759" s="48"/>
      <c r="VFL759" s="48"/>
      <c r="VFM759" s="48"/>
      <c r="VFN759" s="48"/>
      <c r="VFO759" s="48"/>
      <c r="VFP759" s="48"/>
      <c r="VFQ759" s="48"/>
      <c r="VFR759" s="48"/>
      <c r="VFS759" s="48"/>
      <c r="VFT759" s="48"/>
      <c r="VFU759" s="48"/>
      <c r="VFV759" s="48"/>
      <c r="VFW759" s="48"/>
      <c r="VFX759" s="48"/>
      <c r="VFY759" s="48"/>
      <c r="VFZ759" s="48"/>
      <c r="VGA759" s="48"/>
      <c r="VGB759" s="48"/>
      <c r="VGC759" s="48"/>
      <c r="VGD759" s="48"/>
      <c r="VGE759" s="48"/>
      <c r="VGF759" s="48"/>
      <c r="VGG759" s="48"/>
      <c r="VGH759" s="48"/>
      <c r="VGI759" s="48"/>
      <c r="VGJ759" s="48"/>
      <c r="VGK759" s="48"/>
      <c r="VGL759" s="48"/>
      <c r="VGM759" s="48"/>
      <c r="VGN759" s="48"/>
      <c r="VGO759" s="48"/>
      <c r="VGP759" s="48"/>
      <c r="VGQ759" s="48"/>
      <c r="VGR759" s="48"/>
      <c r="VGS759" s="48"/>
      <c r="VGT759" s="48"/>
      <c r="VGU759" s="48"/>
      <c r="VGV759" s="48"/>
      <c r="VGW759" s="48"/>
      <c r="VGX759" s="48"/>
      <c r="VGY759" s="48"/>
      <c r="VGZ759" s="48"/>
      <c r="VHA759" s="48"/>
      <c r="VHB759" s="48"/>
      <c r="VHC759" s="48"/>
      <c r="VHD759" s="48"/>
      <c r="VHE759" s="48"/>
      <c r="VHF759" s="48"/>
      <c r="VHG759" s="48"/>
      <c r="VHH759" s="48"/>
      <c r="VHI759" s="48"/>
      <c r="VHJ759" s="48"/>
      <c r="VHK759" s="48"/>
      <c r="VHL759" s="48"/>
      <c r="VHM759" s="48"/>
      <c r="VHN759" s="48"/>
      <c r="VHO759" s="48"/>
      <c r="VHP759" s="48"/>
      <c r="VHQ759" s="48"/>
      <c r="VHR759" s="48"/>
      <c r="VHS759" s="48"/>
      <c r="VHT759" s="48"/>
      <c r="VHU759" s="48"/>
      <c r="VHV759" s="48"/>
      <c r="VHW759" s="48"/>
      <c r="VHX759" s="48"/>
      <c r="VHY759" s="48"/>
      <c r="VHZ759" s="48"/>
      <c r="VIA759" s="48"/>
      <c r="VIB759" s="48"/>
      <c r="VIC759" s="48"/>
      <c r="VID759" s="48"/>
      <c r="VIE759" s="48"/>
      <c r="VIF759" s="48"/>
      <c r="VIG759" s="48"/>
      <c r="VIH759" s="48"/>
      <c r="VII759" s="48"/>
      <c r="VIJ759" s="48"/>
      <c r="VIK759" s="48"/>
      <c r="VIL759" s="48"/>
      <c r="VIM759" s="48"/>
      <c r="VIN759" s="48"/>
      <c r="VIO759" s="48"/>
      <c r="VIP759" s="48"/>
      <c r="VIQ759" s="48"/>
      <c r="VIR759" s="48"/>
      <c r="VIS759" s="48"/>
      <c r="VIT759" s="48"/>
      <c r="VIU759" s="48"/>
      <c r="VIV759" s="48"/>
      <c r="VIW759" s="48"/>
      <c r="VIX759" s="48"/>
      <c r="VIY759" s="48"/>
      <c r="VIZ759" s="48"/>
      <c r="VJA759" s="48"/>
      <c r="VJB759" s="48"/>
      <c r="VJC759" s="48"/>
      <c r="VJD759" s="48"/>
      <c r="VJE759" s="48"/>
      <c r="VJF759" s="48"/>
      <c r="VJG759" s="48"/>
      <c r="VJH759" s="48"/>
      <c r="VJI759" s="48"/>
      <c r="VJJ759" s="48"/>
      <c r="VJK759" s="48"/>
      <c r="VJL759" s="48"/>
      <c r="VJM759" s="48"/>
      <c r="VJN759" s="48"/>
      <c r="VJO759" s="48"/>
      <c r="VJP759" s="48"/>
      <c r="VJQ759" s="48"/>
      <c r="VJR759" s="48"/>
      <c r="VJS759" s="48"/>
      <c r="VJT759" s="48"/>
      <c r="VJU759" s="48"/>
      <c r="VJV759" s="48"/>
      <c r="VJW759" s="48"/>
      <c r="VJX759" s="48"/>
      <c r="VJY759" s="48"/>
      <c r="VJZ759" s="48"/>
      <c r="VKA759" s="48"/>
      <c r="VKB759" s="48"/>
      <c r="VKC759" s="48"/>
      <c r="VKD759" s="48"/>
      <c r="VKE759" s="48"/>
      <c r="VKF759" s="48"/>
      <c r="VKG759" s="48"/>
      <c r="VKH759" s="48"/>
      <c r="VKI759" s="48"/>
      <c r="VKJ759" s="48"/>
      <c r="VKK759" s="48"/>
      <c r="VKL759" s="48"/>
      <c r="VKM759" s="48"/>
      <c r="VKN759" s="48"/>
      <c r="VKO759" s="48"/>
      <c r="VKP759" s="48"/>
      <c r="VKQ759" s="48"/>
      <c r="VKR759" s="48"/>
      <c r="VKS759" s="48"/>
      <c r="VKT759" s="48"/>
      <c r="VKU759" s="48"/>
      <c r="VKV759" s="48"/>
      <c r="VKW759" s="48"/>
      <c r="VKX759" s="48"/>
      <c r="VKY759" s="48"/>
      <c r="VKZ759" s="48"/>
      <c r="VLA759" s="48"/>
      <c r="VLB759" s="48"/>
      <c r="VLC759" s="48"/>
      <c r="VLD759" s="48"/>
      <c r="VLE759" s="48"/>
      <c r="VLF759" s="48"/>
      <c r="VLG759" s="48"/>
      <c r="VLH759" s="48"/>
      <c r="VLI759" s="48"/>
      <c r="VLJ759" s="48"/>
      <c r="VLK759" s="48"/>
      <c r="VLL759" s="48"/>
      <c r="VLM759" s="48"/>
      <c r="VLN759" s="48"/>
      <c r="VLO759" s="48"/>
      <c r="VLP759" s="48"/>
      <c r="VLQ759" s="48"/>
      <c r="VLR759" s="48"/>
      <c r="VLS759" s="48"/>
      <c r="VLT759" s="48"/>
      <c r="VLU759" s="48"/>
      <c r="VLV759" s="48"/>
      <c r="VLW759" s="48"/>
      <c r="VLX759" s="48"/>
      <c r="VLY759" s="48"/>
      <c r="VLZ759" s="48"/>
      <c r="VMA759" s="48"/>
      <c r="VMB759" s="48"/>
      <c r="VMC759" s="48"/>
      <c r="VMD759" s="48"/>
      <c r="VME759" s="48"/>
      <c r="VMF759" s="48"/>
      <c r="VMG759" s="48"/>
      <c r="VMH759" s="48"/>
      <c r="VMI759" s="48"/>
      <c r="VMJ759" s="48"/>
      <c r="VMK759" s="48"/>
      <c r="VML759" s="48"/>
      <c r="VMM759" s="48"/>
      <c r="VMN759" s="48"/>
      <c r="VMO759" s="48"/>
      <c r="VMP759" s="48"/>
      <c r="VMQ759" s="48"/>
      <c r="VMR759" s="48"/>
      <c r="VMS759" s="48"/>
      <c r="VMT759" s="48"/>
      <c r="VMU759" s="48"/>
      <c r="VMV759" s="48"/>
      <c r="VMW759" s="48"/>
      <c r="VMX759" s="48"/>
      <c r="VMY759" s="48"/>
      <c r="VMZ759" s="48"/>
      <c r="VNA759" s="48"/>
      <c r="VNB759" s="48"/>
      <c r="VNC759" s="48"/>
      <c r="VND759" s="48"/>
      <c r="VNE759" s="48"/>
      <c r="VNF759" s="48"/>
      <c r="VNG759" s="48"/>
      <c r="VNH759" s="48"/>
      <c r="VNI759" s="48"/>
      <c r="VNJ759" s="48"/>
      <c r="VNK759" s="48"/>
      <c r="VNL759" s="48"/>
      <c r="VNM759" s="48"/>
      <c r="VNN759" s="48"/>
      <c r="VNO759" s="48"/>
      <c r="VNP759" s="48"/>
      <c r="VNQ759" s="48"/>
      <c r="VNR759" s="48"/>
      <c r="VNS759" s="48"/>
      <c r="VNT759" s="48"/>
      <c r="VNU759" s="48"/>
      <c r="VNV759" s="48"/>
      <c r="VNW759" s="48"/>
      <c r="VNX759" s="48"/>
      <c r="VNY759" s="48"/>
      <c r="VNZ759" s="48"/>
      <c r="VOA759" s="48"/>
      <c r="VOB759" s="48"/>
      <c r="VOC759" s="48"/>
      <c r="VOD759" s="48"/>
      <c r="VOE759" s="48"/>
      <c r="VOF759" s="48"/>
      <c r="VOG759" s="48"/>
      <c r="VOH759" s="48"/>
      <c r="VOI759" s="48"/>
      <c r="VOJ759" s="48"/>
      <c r="VOK759" s="48"/>
      <c r="VOL759" s="48"/>
      <c r="VOM759" s="48"/>
      <c r="VON759" s="48"/>
      <c r="VOO759" s="48"/>
      <c r="VOP759" s="48"/>
      <c r="VOQ759" s="48"/>
      <c r="VOR759" s="48"/>
      <c r="VOS759" s="48"/>
      <c r="VOT759" s="48"/>
      <c r="VOU759" s="48"/>
      <c r="VOV759" s="48"/>
      <c r="VOW759" s="48"/>
      <c r="VOX759" s="48"/>
      <c r="VOY759" s="48"/>
      <c r="VOZ759" s="48"/>
      <c r="VPA759" s="48"/>
      <c r="VPB759" s="48"/>
      <c r="VPC759" s="48"/>
      <c r="VPD759" s="48"/>
      <c r="VPE759" s="48"/>
      <c r="VPF759" s="48"/>
      <c r="VPG759" s="48"/>
      <c r="VPH759" s="48"/>
      <c r="VPI759" s="48"/>
      <c r="VPJ759" s="48"/>
      <c r="VPK759" s="48"/>
      <c r="VPL759" s="48"/>
      <c r="VPM759" s="48"/>
      <c r="VPN759" s="48"/>
      <c r="VPO759" s="48"/>
      <c r="VPP759" s="48"/>
      <c r="VPQ759" s="48"/>
      <c r="VPR759" s="48"/>
      <c r="VPS759" s="48"/>
      <c r="VPT759" s="48"/>
      <c r="VPU759" s="48"/>
      <c r="VPV759" s="48"/>
      <c r="VPW759" s="48"/>
      <c r="VPX759" s="48"/>
      <c r="VPY759" s="48"/>
      <c r="VPZ759" s="48"/>
      <c r="VQA759" s="48"/>
      <c r="VQB759" s="48"/>
      <c r="VQC759" s="48"/>
      <c r="VQD759" s="48"/>
      <c r="VQE759" s="48"/>
      <c r="VQF759" s="48"/>
      <c r="VQG759" s="48"/>
      <c r="VQH759" s="48"/>
      <c r="VQI759" s="48"/>
      <c r="VQJ759" s="48"/>
      <c r="VQK759" s="48"/>
      <c r="VQL759" s="48"/>
      <c r="VQM759" s="48"/>
      <c r="VQN759" s="48"/>
      <c r="VQO759" s="48"/>
      <c r="VQP759" s="48"/>
      <c r="VQQ759" s="48"/>
      <c r="VQR759" s="48"/>
      <c r="VQS759" s="48"/>
      <c r="VQT759" s="48"/>
      <c r="VQU759" s="48"/>
      <c r="VQV759" s="48"/>
      <c r="VQW759" s="48"/>
      <c r="VQX759" s="48"/>
      <c r="VQY759" s="48"/>
      <c r="VQZ759" s="48"/>
      <c r="VRA759" s="48"/>
      <c r="VRB759" s="48"/>
      <c r="VRC759" s="48"/>
      <c r="VRD759" s="48"/>
      <c r="VRE759" s="48"/>
      <c r="VRF759" s="48"/>
      <c r="VRG759" s="48"/>
      <c r="VRH759" s="48"/>
      <c r="VRI759" s="48"/>
      <c r="VRJ759" s="48"/>
      <c r="VRK759" s="48"/>
      <c r="VRL759" s="48"/>
      <c r="VRM759" s="48"/>
      <c r="VRN759" s="48"/>
      <c r="VRO759" s="48"/>
      <c r="VRP759" s="48"/>
      <c r="VRQ759" s="48"/>
      <c r="VRR759" s="48"/>
      <c r="VRS759" s="48"/>
      <c r="VRT759" s="48"/>
      <c r="VRU759" s="48"/>
      <c r="VRV759" s="48"/>
      <c r="VRW759" s="48"/>
      <c r="VRX759" s="48"/>
      <c r="VRY759" s="48"/>
      <c r="VRZ759" s="48"/>
      <c r="VSA759" s="48"/>
      <c r="VSB759" s="48"/>
      <c r="VSC759" s="48"/>
      <c r="VSD759" s="48"/>
      <c r="VSE759" s="48"/>
      <c r="VSF759" s="48"/>
      <c r="VSG759" s="48"/>
      <c r="VSH759" s="48"/>
      <c r="VSI759" s="48"/>
      <c r="VSJ759" s="48"/>
      <c r="VSK759" s="48"/>
      <c r="VSL759" s="48"/>
      <c r="VSM759" s="48"/>
      <c r="VSN759" s="48"/>
      <c r="VSO759" s="48"/>
      <c r="VSP759" s="48"/>
      <c r="VSQ759" s="48"/>
      <c r="VSR759" s="48"/>
      <c r="VSS759" s="48"/>
      <c r="VST759" s="48"/>
      <c r="VSU759" s="48"/>
      <c r="VSV759" s="48"/>
      <c r="VSW759" s="48"/>
      <c r="VSX759" s="48"/>
      <c r="VSY759" s="48"/>
      <c r="VSZ759" s="48"/>
      <c r="VTA759" s="48"/>
      <c r="VTB759" s="48"/>
      <c r="VTC759" s="48"/>
      <c r="VTD759" s="48"/>
      <c r="VTE759" s="48"/>
      <c r="VTF759" s="48"/>
      <c r="VTG759" s="48"/>
      <c r="VTH759" s="48"/>
      <c r="VTI759" s="48"/>
      <c r="VTJ759" s="48"/>
      <c r="VTK759" s="48"/>
      <c r="VTL759" s="48"/>
      <c r="VTM759" s="48"/>
      <c r="VTN759" s="48"/>
      <c r="VTO759" s="48"/>
      <c r="VTP759" s="48"/>
      <c r="VTQ759" s="48"/>
      <c r="VTR759" s="48"/>
      <c r="VTS759" s="48"/>
      <c r="VTT759" s="48"/>
      <c r="VTU759" s="48"/>
      <c r="VTV759" s="48"/>
      <c r="VTW759" s="48"/>
      <c r="VTX759" s="48"/>
      <c r="VTY759" s="48"/>
      <c r="VTZ759" s="48"/>
      <c r="VUA759" s="48"/>
      <c r="VUB759" s="48"/>
      <c r="VUC759" s="48"/>
      <c r="VUD759" s="48"/>
      <c r="VUE759" s="48"/>
      <c r="VUF759" s="48"/>
      <c r="VUG759" s="48"/>
      <c r="VUH759" s="48"/>
      <c r="VUI759" s="48"/>
      <c r="VUJ759" s="48"/>
      <c r="VUK759" s="48"/>
      <c r="VUL759" s="48"/>
      <c r="VUM759" s="48"/>
      <c r="VUN759" s="48"/>
      <c r="VUO759" s="48"/>
      <c r="VUP759" s="48"/>
      <c r="VUQ759" s="48"/>
      <c r="VUR759" s="48"/>
      <c r="VUS759" s="48"/>
      <c r="VUT759" s="48"/>
      <c r="VUU759" s="48"/>
      <c r="VUV759" s="48"/>
      <c r="VUW759" s="48"/>
      <c r="VUX759" s="48"/>
      <c r="VUY759" s="48"/>
      <c r="VUZ759" s="48"/>
      <c r="VVA759" s="48"/>
      <c r="VVB759" s="48"/>
      <c r="VVC759" s="48"/>
      <c r="VVD759" s="48"/>
      <c r="VVE759" s="48"/>
      <c r="VVF759" s="48"/>
      <c r="VVG759" s="48"/>
      <c r="VVH759" s="48"/>
      <c r="VVI759" s="48"/>
      <c r="VVJ759" s="48"/>
      <c r="VVK759" s="48"/>
      <c r="VVL759" s="48"/>
      <c r="VVM759" s="48"/>
      <c r="VVN759" s="48"/>
      <c r="VVO759" s="48"/>
      <c r="VVP759" s="48"/>
      <c r="VVQ759" s="48"/>
      <c r="VVR759" s="48"/>
      <c r="VVS759" s="48"/>
      <c r="VVT759" s="48"/>
      <c r="VVU759" s="48"/>
      <c r="VVV759" s="48"/>
      <c r="VVW759" s="48"/>
      <c r="VVX759" s="48"/>
      <c r="VVY759" s="48"/>
      <c r="VVZ759" s="48"/>
      <c r="VWA759" s="48"/>
      <c r="VWB759" s="48"/>
      <c r="VWC759" s="48"/>
      <c r="VWD759" s="48"/>
      <c r="VWE759" s="48"/>
      <c r="VWF759" s="48"/>
      <c r="VWG759" s="48"/>
      <c r="VWH759" s="48"/>
      <c r="VWI759" s="48"/>
      <c r="VWJ759" s="48"/>
      <c r="VWK759" s="48"/>
      <c r="VWL759" s="48"/>
      <c r="VWM759" s="48"/>
      <c r="VWN759" s="48"/>
      <c r="VWO759" s="48"/>
      <c r="VWP759" s="48"/>
      <c r="VWQ759" s="48"/>
      <c r="VWR759" s="48"/>
      <c r="VWS759" s="48"/>
      <c r="VWT759" s="48"/>
      <c r="VWU759" s="48"/>
      <c r="VWV759" s="48"/>
      <c r="VWW759" s="48"/>
      <c r="VWX759" s="48"/>
      <c r="VWY759" s="48"/>
      <c r="VWZ759" s="48"/>
      <c r="VXA759" s="48"/>
      <c r="VXB759" s="48"/>
      <c r="VXC759" s="48"/>
      <c r="VXD759" s="48"/>
      <c r="VXE759" s="48"/>
      <c r="VXF759" s="48"/>
      <c r="VXG759" s="48"/>
      <c r="VXH759" s="48"/>
      <c r="VXI759" s="48"/>
      <c r="VXJ759" s="48"/>
      <c r="VXK759" s="48"/>
      <c r="VXL759" s="48"/>
      <c r="VXM759" s="48"/>
      <c r="VXN759" s="48"/>
      <c r="VXO759" s="48"/>
      <c r="VXP759" s="48"/>
      <c r="VXQ759" s="48"/>
      <c r="VXR759" s="48"/>
      <c r="VXS759" s="48"/>
      <c r="VXT759" s="48"/>
      <c r="VXU759" s="48"/>
      <c r="VXV759" s="48"/>
      <c r="VXW759" s="48"/>
      <c r="VXX759" s="48"/>
      <c r="VXY759" s="48"/>
      <c r="VXZ759" s="48"/>
      <c r="VYA759" s="48"/>
      <c r="VYB759" s="48"/>
      <c r="VYC759" s="48"/>
      <c r="VYD759" s="48"/>
      <c r="VYE759" s="48"/>
      <c r="VYF759" s="48"/>
      <c r="VYG759" s="48"/>
      <c r="VYH759" s="48"/>
      <c r="VYI759" s="48"/>
      <c r="VYJ759" s="48"/>
      <c r="VYK759" s="48"/>
      <c r="VYL759" s="48"/>
      <c r="VYM759" s="48"/>
      <c r="VYN759" s="48"/>
      <c r="VYO759" s="48"/>
      <c r="VYP759" s="48"/>
      <c r="VYQ759" s="48"/>
      <c r="VYR759" s="48"/>
      <c r="VYS759" s="48"/>
      <c r="VYT759" s="48"/>
      <c r="VYU759" s="48"/>
      <c r="VYV759" s="48"/>
      <c r="VYW759" s="48"/>
      <c r="VYX759" s="48"/>
      <c r="VYY759" s="48"/>
      <c r="VYZ759" s="48"/>
      <c r="VZA759" s="48"/>
      <c r="VZB759" s="48"/>
      <c r="VZC759" s="48"/>
      <c r="VZD759" s="48"/>
      <c r="VZE759" s="48"/>
      <c r="VZF759" s="48"/>
      <c r="VZG759" s="48"/>
      <c r="VZH759" s="48"/>
      <c r="VZI759" s="48"/>
      <c r="VZJ759" s="48"/>
      <c r="VZK759" s="48"/>
      <c r="VZL759" s="48"/>
      <c r="VZM759" s="48"/>
      <c r="VZN759" s="48"/>
      <c r="VZO759" s="48"/>
      <c r="VZP759" s="48"/>
      <c r="VZQ759" s="48"/>
      <c r="VZR759" s="48"/>
      <c r="VZS759" s="48"/>
      <c r="VZT759" s="48"/>
      <c r="VZU759" s="48"/>
      <c r="VZV759" s="48"/>
      <c r="VZW759" s="48"/>
      <c r="VZX759" s="48"/>
      <c r="VZY759" s="48"/>
      <c r="VZZ759" s="48"/>
      <c r="WAA759" s="48"/>
      <c r="WAB759" s="48"/>
      <c r="WAC759" s="48"/>
      <c r="WAD759" s="48"/>
      <c r="WAE759" s="48"/>
      <c r="WAF759" s="48"/>
      <c r="WAG759" s="48"/>
      <c r="WAH759" s="48"/>
      <c r="WAI759" s="48"/>
      <c r="WAJ759" s="48"/>
      <c r="WAK759" s="48"/>
      <c r="WAL759" s="48"/>
      <c r="WAM759" s="48"/>
      <c r="WAN759" s="48"/>
      <c r="WAO759" s="48"/>
      <c r="WAP759" s="48"/>
      <c r="WAQ759" s="48"/>
      <c r="WAR759" s="48"/>
      <c r="WAS759" s="48"/>
      <c r="WAT759" s="48"/>
      <c r="WAU759" s="48"/>
      <c r="WAV759" s="48"/>
      <c r="WAW759" s="48"/>
      <c r="WAX759" s="48"/>
      <c r="WAY759" s="48"/>
      <c r="WAZ759" s="48"/>
      <c r="WBA759" s="48"/>
      <c r="WBB759" s="48"/>
      <c r="WBC759" s="48"/>
      <c r="WBD759" s="48"/>
      <c r="WBE759" s="48"/>
      <c r="WBF759" s="48"/>
      <c r="WBG759" s="48"/>
      <c r="WBH759" s="48"/>
      <c r="WBI759" s="48"/>
      <c r="WBJ759" s="48"/>
      <c r="WBK759" s="48"/>
      <c r="WBL759" s="48"/>
      <c r="WBM759" s="48"/>
      <c r="WBN759" s="48"/>
      <c r="WBO759" s="48"/>
      <c r="WBP759" s="48"/>
      <c r="WBQ759" s="48"/>
      <c r="WBR759" s="48"/>
      <c r="WBS759" s="48"/>
      <c r="WBT759" s="48"/>
      <c r="WBU759" s="48"/>
      <c r="WBV759" s="48"/>
      <c r="WBW759" s="48"/>
      <c r="WBX759" s="48"/>
      <c r="WBY759" s="48"/>
      <c r="WBZ759" s="48"/>
      <c r="WCA759" s="48"/>
      <c r="WCB759" s="48"/>
      <c r="WCC759" s="48"/>
      <c r="WCD759" s="48"/>
      <c r="WCE759" s="48"/>
      <c r="WCF759" s="48"/>
      <c r="WCG759" s="48"/>
      <c r="WCH759" s="48"/>
      <c r="WCI759" s="48"/>
      <c r="WCJ759" s="48"/>
      <c r="WCK759" s="48"/>
      <c r="WCL759" s="48"/>
      <c r="WCM759" s="48"/>
      <c r="WCN759" s="48"/>
      <c r="WCO759" s="48"/>
      <c r="WCP759" s="48"/>
      <c r="WCQ759" s="48"/>
      <c r="WCR759" s="48"/>
      <c r="WCS759" s="48"/>
      <c r="WCT759" s="48"/>
      <c r="WCU759" s="48"/>
      <c r="WCV759" s="48"/>
      <c r="WCW759" s="48"/>
      <c r="WCX759" s="48"/>
      <c r="WCY759" s="48"/>
      <c r="WCZ759" s="48"/>
      <c r="WDA759" s="48"/>
      <c r="WDB759" s="48"/>
      <c r="WDC759" s="48"/>
      <c r="WDD759" s="48"/>
      <c r="WDE759" s="48"/>
      <c r="WDF759" s="48"/>
      <c r="WDG759" s="48"/>
      <c r="WDH759" s="48"/>
      <c r="WDI759" s="48"/>
      <c r="WDJ759" s="48"/>
      <c r="WDK759" s="48"/>
      <c r="WDL759" s="48"/>
      <c r="WDM759" s="48"/>
      <c r="WDN759" s="48"/>
      <c r="WDO759" s="48"/>
      <c r="WDP759" s="48"/>
      <c r="WDQ759" s="48"/>
      <c r="WDR759" s="48"/>
      <c r="WDS759" s="48"/>
      <c r="WDT759" s="48"/>
      <c r="WDU759" s="48"/>
      <c r="WDV759" s="48"/>
      <c r="WDW759" s="48"/>
      <c r="WDX759" s="48"/>
      <c r="WDY759" s="48"/>
      <c r="WDZ759" s="48"/>
      <c r="WEA759" s="48"/>
      <c r="WEB759" s="48"/>
      <c r="WEC759" s="48"/>
      <c r="WED759" s="48"/>
      <c r="WEE759" s="48"/>
      <c r="WEF759" s="48"/>
      <c r="WEG759" s="48"/>
      <c r="WEH759" s="48"/>
      <c r="WEI759" s="48"/>
      <c r="WEJ759" s="48"/>
      <c r="WEK759" s="48"/>
      <c r="WEL759" s="48"/>
      <c r="WEM759" s="48"/>
      <c r="WEN759" s="48"/>
      <c r="WEO759" s="48"/>
      <c r="WEP759" s="48"/>
      <c r="WEQ759" s="48"/>
      <c r="WER759" s="48"/>
      <c r="WES759" s="48"/>
      <c r="WET759" s="48"/>
      <c r="WEU759" s="48"/>
      <c r="WEV759" s="48"/>
      <c r="WEW759" s="48"/>
      <c r="WEX759" s="48"/>
      <c r="WEY759" s="48"/>
      <c r="WEZ759" s="48"/>
      <c r="WFA759" s="48"/>
      <c r="WFB759" s="48"/>
      <c r="WFC759" s="48"/>
      <c r="WFD759" s="48"/>
      <c r="WFE759" s="48"/>
      <c r="WFF759" s="48"/>
      <c r="WFG759" s="48"/>
      <c r="WFH759" s="48"/>
      <c r="WFI759" s="48"/>
      <c r="WFJ759" s="48"/>
      <c r="WFK759" s="48"/>
      <c r="WFL759" s="48"/>
      <c r="WFM759" s="48"/>
      <c r="WFN759" s="48"/>
      <c r="WFO759" s="48"/>
      <c r="WFP759" s="48"/>
      <c r="WFQ759" s="48"/>
      <c r="WFR759" s="48"/>
      <c r="WFS759" s="48"/>
      <c r="WFT759" s="48"/>
      <c r="WFU759" s="48"/>
      <c r="WFV759" s="48"/>
      <c r="WFW759" s="48"/>
      <c r="WFX759" s="48"/>
      <c r="WFY759" s="48"/>
      <c r="WFZ759" s="48"/>
      <c r="WGA759" s="48"/>
      <c r="WGB759" s="48"/>
      <c r="WGC759" s="48"/>
      <c r="WGD759" s="48"/>
      <c r="WGE759" s="48"/>
      <c r="WGF759" s="48"/>
      <c r="WGG759" s="48"/>
      <c r="WGH759" s="48"/>
      <c r="WGI759" s="48"/>
      <c r="WGJ759" s="48"/>
      <c r="WGK759" s="48"/>
      <c r="WGL759" s="48"/>
      <c r="WGM759" s="48"/>
      <c r="WGN759" s="48"/>
      <c r="WGO759" s="48"/>
      <c r="WGP759" s="48"/>
      <c r="WGQ759" s="48"/>
      <c r="WGR759" s="48"/>
      <c r="WGS759" s="48"/>
      <c r="WGT759" s="48"/>
      <c r="WGU759" s="48"/>
      <c r="WGV759" s="48"/>
      <c r="WGW759" s="48"/>
      <c r="WGX759" s="48"/>
      <c r="WGY759" s="48"/>
      <c r="WGZ759" s="48"/>
      <c r="WHA759" s="48"/>
      <c r="WHB759" s="48"/>
      <c r="WHC759" s="48"/>
      <c r="WHD759" s="48"/>
      <c r="WHE759" s="48"/>
      <c r="WHF759" s="48"/>
      <c r="WHG759" s="48"/>
      <c r="WHH759" s="48"/>
      <c r="WHI759" s="48"/>
      <c r="WHJ759" s="48"/>
      <c r="WHK759" s="48"/>
      <c r="WHL759" s="48"/>
      <c r="WHM759" s="48"/>
      <c r="WHN759" s="48"/>
      <c r="WHO759" s="48"/>
      <c r="WHP759" s="48"/>
      <c r="WHQ759" s="48"/>
      <c r="WHR759" s="48"/>
      <c r="WHS759" s="48"/>
      <c r="WHT759" s="48"/>
      <c r="WHU759" s="48"/>
      <c r="WHV759" s="48"/>
      <c r="WHW759" s="48"/>
      <c r="WHX759" s="48"/>
      <c r="WHY759" s="48"/>
      <c r="WHZ759" s="48"/>
      <c r="WIA759" s="48"/>
      <c r="WIB759" s="48"/>
      <c r="WIC759" s="48"/>
      <c r="WID759" s="48"/>
      <c r="WIE759" s="48"/>
      <c r="WIF759" s="48"/>
      <c r="WIG759" s="48"/>
      <c r="WIH759" s="48"/>
      <c r="WII759" s="48"/>
      <c r="WIJ759" s="48"/>
      <c r="WIK759" s="48"/>
      <c r="WIL759" s="48"/>
      <c r="WIM759" s="48"/>
      <c r="WIN759" s="48"/>
      <c r="WIO759" s="48"/>
      <c r="WIP759" s="48"/>
      <c r="WIQ759" s="48"/>
      <c r="WIR759" s="48"/>
      <c r="WIS759" s="48"/>
      <c r="WIT759" s="48"/>
      <c r="WIU759" s="48"/>
      <c r="WIV759" s="48"/>
      <c r="WIW759" s="48"/>
      <c r="WIX759" s="48"/>
      <c r="WIY759" s="48"/>
      <c r="WIZ759" s="48"/>
      <c r="WJA759" s="48"/>
      <c r="WJB759" s="48"/>
      <c r="WJC759" s="48"/>
      <c r="WJD759" s="48"/>
      <c r="WJE759" s="48"/>
      <c r="WJF759" s="48"/>
      <c r="WJG759" s="48"/>
      <c r="WJH759" s="48"/>
      <c r="WJI759" s="48"/>
      <c r="WJJ759" s="48"/>
      <c r="WJK759" s="48"/>
      <c r="WJL759" s="48"/>
      <c r="WJM759" s="48"/>
      <c r="WJN759" s="48"/>
      <c r="WJO759" s="48"/>
      <c r="WJP759" s="48"/>
      <c r="WJQ759" s="48"/>
      <c r="WJR759" s="48"/>
      <c r="WJS759" s="48"/>
      <c r="WJT759" s="48"/>
      <c r="WJU759" s="48"/>
      <c r="WJV759" s="48"/>
      <c r="WJW759" s="48"/>
      <c r="WJX759" s="48"/>
      <c r="WJY759" s="48"/>
      <c r="WJZ759" s="48"/>
      <c r="WKA759" s="48"/>
      <c r="WKB759" s="48"/>
      <c r="WKC759" s="48"/>
      <c r="WKD759" s="48"/>
      <c r="WKE759" s="48"/>
      <c r="WKF759" s="48"/>
      <c r="WKG759" s="48"/>
      <c r="WKH759" s="48"/>
      <c r="WKI759" s="48"/>
      <c r="WKJ759" s="48"/>
      <c r="WKK759" s="48"/>
      <c r="WKL759" s="48"/>
      <c r="WKM759" s="48"/>
      <c r="WKN759" s="48"/>
      <c r="WKO759" s="48"/>
      <c r="WKP759" s="48"/>
      <c r="WKQ759" s="48"/>
      <c r="WKR759" s="48"/>
      <c r="WKS759" s="48"/>
      <c r="WKT759" s="48"/>
      <c r="WKU759" s="48"/>
      <c r="WKV759" s="48"/>
      <c r="WKW759" s="48"/>
      <c r="WKX759" s="48"/>
      <c r="WKY759" s="48"/>
      <c r="WKZ759" s="48"/>
      <c r="WLA759" s="48"/>
      <c r="WLB759" s="48"/>
      <c r="WLC759" s="48"/>
      <c r="WLD759" s="48"/>
      <c r="WLE759" s="48"/>
      <c r="WLF759" s="48"/>
      <c r="WLG759" s="48"/>
      <c r="WLH759" s="48"/>
      <c r="WLI759" s="48"/>
      <c r="WLJ759" s="48"/>
      <c r="WLK759" s="48"/>
      <c r="WLL759" s="48"/>
      <c r="WLM759" s="48"/>
      <c r="WLN759" s="48"/>
      <c r="WLO759" s="48"/>
      <c r="WLP759" s="48"/>
      <c r="WLQ759" s="48"/>
      <c r="WLR759" s="48"/>
      <c r="WLS759" s="48"/>
      <c r="WLT759" s="48"/>
      <c r="WLU759" s="48"/>
      <c r="WLV759" s="48"/>
      <c r="WLW759" s="48"/>
      <c r="WLX759" s="48"/>
      <c r="WLY759" s="48"/>
      <c r="WLZ759" s="48"/>
      <c r="WMA759" s="48"/>
      <c r="WMB759" s="48"/>
      <c r="WMC759" s="48"/>
      <c r="WMD759" s="48"/>
      <c r="WME759" s="48"/>
      <c r="WMF759" s="48"/>
      <c r="WMG759" s="48"/>
      <c r="WMH759" s="48"/>
      <c r="WMI759" s="48"/>
      <c r="WMJ759" s="48"/>
      <c r="WMK759" s="48"/>
      <c r="WML759" s="48"/>
      <c r="WMM759" s="48"/>
      <c r="WMN759" s="48"/>
      <c r="WMO759" s="48"/>
      <c r="WMP759" s="48"/>
      <c r="WMQ759" s="48"/>
      <c r="WMR759" s="48"/>
      <c r="WMS759" s="48"/>
      <c r="WMT759" s="48"/>
      <c r="WMU759" s="48"/>
      <c r="WMV759" s="48"/>
      <c r="WMW759" s="48"/>
      <c r="WMX759" s="48"/>
      <c r="WMY759" s="48"/>
      <c r="WMZ759" s="48"/>
      <c r="WNA759" s="48"/>
      <c r="WNB759" s="48"/>
      <c r="WNC759" s="48"/>
      <c r="WND759" s="48"/>
      <c r="WNE759" s="48"/>
      <c r="WNF759" s="48"/>
      <c r="WNG759" s="48"/>
      <c r="WNH759" s="48"/>
      <c r="WNI759" s="48"/>
      <c r="WNJ759" s="48"/>
      <c r="WNK759" s="48"/>
      <c r="WNL759" s="48"/>
      <c r="WNM759" s="48"/>
      <c r="WNN759" s="48"/>
      <c r="WNO759" s="48"/>
      <c r="WNP759" s="48"/>
      <c r="WNQ759" s="48"/>
      <c r="WNR759" s="48"/>
      <c r="WNS759" s="48"/>
      <c r="WNT759" s="48"/>
      <c r="WNU759" s="48"/>
      <c r="WNV759" s="48"/>
      <c r="WNW759" s="48"/>
      <c r="WNX759" s="48"/>
      <c r="WNY759" s="48"/>
      <c r="WNZ759" s="48"/>
      <c r="WOA759" s="48"/>
      <c r="WOB759" s="48"/>
      <c r="WOC759" s="48"/>
      <c r="WOD759" s="48"/>
      <c r="WOE759" s="48"/>
      <c r="WOF759" s="48"/>
      <c r="WOG759" s="48"/>
      <c r="WOH759" s="48"/>
      <c r="WOI759" s="48"/>
      <c r="WOJ759" s="48"/>
      <c r="WOK759" s="48"/>
      <c r="WOL759" s="48"/>
      <c r="WOM759" s="48"/>
      <c r="WON759" s="48"/>
      <c r="WOO759" s="48"/>
      <c r="WOP759" s="48"/>
      <c r="WOQ759" s="48"/>
      <c r="WOR759" s="48"/>
      <c r="WOS759" s="48"/>
      <c r="WOT759" s="48"/>
      <c r="WOU759" s="48"/>
      <c r="WOV759" s="48"/>
      <c r="WOW759" s="48"/>
      <c r="WOX759" s="48"/>
      <c r="WOY759" s="48"/>
      <c r="WOZ759" s="48"/>
      <c r="WPA759" s="48"/>
      <c r="WPB759" s="48"/>
      <c r="WPC759" s="48"/>
      <c r="WPD759" s="48"/>
      <c r="WPE759" s="48"/>
      <c r="WPF759" s="48"/>
      <c r="WPG759" s="48"/>
      <c r="WPH759" s="48"/>
      <c r="WPI759" s="48"/>
      <c r="WPJ759" s="48"/>
      <c r="WPK759" s="48"/>
      <c r="WPL759" s="48"/>
      <c r="WPM759" s="48"/>
      <c r="WPN759" s="48"/>
      <c r="WPO759" s="48"/>
      <c r="WPP759" s="48"/>
      <c r="WPQ759" s="48"/>
      <c r="WPR759" s="48"/>
      <c r="WPS759" s="48"/>
      <c r="WPT759" s="48"/>
      <c r="WPU759" s="48"/>
      <c r="WPV759" s="48"/>
      <c r="WPW759" s="48"/>
      <c r="WPX759" s="48"/>
      <c r="WPY759" s="48"/>
      <c r="WPZ759" s="48"/>
      <c r="WQA759" s="48"/>
      <c r="WQB759" s="48"/>
      <c r="WQC759" s="48"/>
      <c r="WQD759" s="48"/>
      <c r="WQE759" s="48"/>
      <c r="WQF759" s="48"/>
      <c r="WQG759" s="48"/>
      <c r="WQH759" s="48"/>
      <c r="WQI759" s="48"/>
      <c r="WQJ759" s="48"/>
      <c r="WQK759" s="48"/>
      <c r="WQL759" s="48"/>
      <c r="WQM759" s="48"/>
      <c r="WQN759" s="48"/>
      <c r="WQO759" s="48"/>
      <c r="WQP759" s="48"/>
      <c r="WQQ759" s="48"/>
      <c r="WQR759" s="48"/>
      <c r="WQS759" s="48"/>
      <c r="WQT759" s="48"/>
      <c r="WQU759" s="48"/>
      <c r="WQV759" s="48"/>
      <c r="WQW759" s="48"/>
      <c r="WQX759" s="48"/>
      <c r="WQY759" s="48"/>
      <c r="WQZ759" s="48"/>
      <c r="WRA759" s="48"/>
      <c r="WRB759" s="48"/>
      <c r="WRC759" s="48"/>
      <c r="WRD759" s="48"/>
      <c r="WRE759" s="48"/>
      <c r="WRF759" s="48"/>
      <c r="WRG759" s="48"/>
      <c r="WRH759" s="48"/>
      <c r="WRI759" s="48"/>
      <c r="WRJ759" s="48"/>
      <c r="WRK759" s="48"/>
      <c r="WRL759" s="48"/>
      <c r="WRM759" s="48"/>
      <c r="WRN759" s="48"/>
      <c r="WRO759" s="48"/>
      <c r="WRP759" s="48"/>
      <c r="WRQ759" s="48"/>
      <c r="WRR759" s="48"/>
      <c r="WRS759" s="48"/>
      <c r="WRT759" s="48"/>
      <c r="WRU759" s="48"/>
      <c r="WRV759" s="48"/>
      <c r="WRW759" s="48"/>
      <c r="WRX759" s="48"/>
      <c r="WRY759" s="48"/>
      <c r="WRZ759" s="48"/>
      <c r="WSA759" s="48"/>
      <c r="WSB759" s="48"/>
      <c r="WSC759" s="48"/>
      <c r="WSD759" s="48"/>
      <c r="WSE759" s="48"/>
      <c r="WSF759" s="48"/>
      <c r="WSG759" s="48"/>
      <c r="WSH759" s="48"/>
      <c r="WSI759" s="48"/>
      <c r="WSJ759" s="48"/>
      <c r="WSK759" s="48"/>
      <c r="WSL759" s="48"/>
      <c r="WSM759" s="48"/>
      <c r="WSN759" s="48"/>
      <c r="WSO759" s="48"/>
      <c r="WSP759" s="48"/>
      <c r="WSQ759" s="48"/>
      <c r="WSR759" s="48"/>
      <c r="WSS759" s="48"/>
      <c r="WST759" s="48"/>
      <c r="WSU759" s="48"/>
      <c r="WSV759" s="48"/>
      <c r="WSW759" s="48"/>
      <c r="WSX759" s="48"/>
      <c r="WSY759" s="48"/>
      <c r="WSZ759" s="48"/>
      <c r="WTA759" s="48"/>
      <c r="WTB759" s="48"/>
      <c r="WTC759" s="48"/>
      <c r="WTD759" s="48"/>
      <c r="WTE759" s="48"/>
      <c r="WTF759" s="48"/>
      <c r="WTG759" s="48"/>
      <c r="WTH759" s="48"/>
      <c r="WTI759" s="48"/>
      <c r="WTJ759" s="48"/>
      <c r="WTK759" s="48"/>
      <c r="WTL759" s="48"/>
      <c r="WTM759" s="48"/>
      <c r="WTN759" s="48"/>
      <c r="WTO759" s="48"/>
      <c r="WTP759" s="48"/>
      <c r="WTQ759" s="48"/>
      <c r="WTR759" s="48"/>
      <c r="WTS759" s="48"/>
      <c r="WTT759" s="48"/>
      <c r="WTU759" s="48"/>
      <c r="WTV759" s="48"/>
      <c r="WTW759" s="48"/>
      <c r="WTX759" s="48"/>
      <c r="WTY759" s="48"/>
      <c r="WTZ759" s="48"/>
      <c r="WUA759" s="48"/>
      <c r="WUB759" s="48"/>
      <c r="WUC759" s="48"/>
      <c r="WUD759" s="48"/>
      <c r="WUE759" s="48"/>
      <c r="WUF759" s="48"/>
      <c r="WUG759" s="48"/>
      <c r="WUH759" s="48"/>
      <c r="WUI759" s="48"/>
      <c r="WUJ759" s="48"/>
      <c r="WUK759" s="48"/>
      <c r="WUL759" s="48"/>
      <c r="WUM759" s="48"/>
      <c r="WUN759" s="48"/>
      <c r="WUO759" s="48"/>
      <c r="WUP759" s="48"/>
      <c r="WUQ759" s="48"/>
      <c r="WUR759" s="48"/>
      <c r="WUS759" s="48"/>
      <c r="WUT759" s="48"/>
      <c r="WUU759" s="48"/>
      <c r="WUV759" s="48"/>
      <c r="WUW759" s="48"/>
      <c r="WUX759" s="48"/>
      <c r="WUY759" s="48"/>
      <c r="WUZ759" s="48"/>
      <c r="WVA759" s="48"/>
      <c r="WVB759" s="48"/>
      <c r="WVC759" s="48"/>
      <c r="WVD759" s="48"/>
      <c r="WVE759" s="48"/>
      <c r="WVF759" s="48"/>
      <c r="WVG759" s="48"/>
      <c r="WVH759" s="48"/>
      <c r="WVI759" s="48"/>
      <c r="WVJ759" s="48"/>
      <c r="WVK759" s="48"/>
      <c r="WVL759" s="48"/>
      <c r="WVM759" s="48"/>
      <c r="WVN759" s="48"/>
      <c r="WVO759" s="48"/>
      <c r="WVP759" s="48"/>
      <c r="WVQ759" s="48"/>
      <c r="WVR759" s="48"/>
      <c r="WVS759" s="48"/>
      <c r="WVT759" s="48"/>
      <c r="WVU759" s="48"/>
      <c r="WVV759" s="48"/>
      <c r="WVW759" s="48"/>
      <c r="WVX759" s="48"/>
      <c r="WVY759" s="48"/>
      <c r="WVZ759" s="48"/>
      <c r="WWA759" s="48"/>
      <c r="WWB759" s="48"/>
      <c r="WWC759" s="48"/>
      <c r="WWD759" s="48"/>
      <c r="WWE759" s="48"/>
      <c r="WWF759" s="48"/>
      <c r="WWG759" s="48"/>
      <c r="WWH759" s="48"/>
      <c r="WWI759" s="48"/>
      <c r="WWJ759" s="48"/>
      <c r="WWK759" s="48"/>
      <c r="WWL759" s="48"/>
      <c r="WWM759" s="48"/>
      <c r="WWN759" s="48"/>
      <c r="WWO759" s="48"/>
      <c r="WWP759" s="48"/>
      <c r="WWQ759" s="48"/>
      <c r="WWR759" s="48"/>
      <c r="WWS759" s="48"/>
      <c r="WWT759" s="48"/>
      <c r="WWU759" s="48"/>
      <c r="WWV759" s="48"/>
      <c r="WWW759" s="48"/>
      <c r="WWX759" s="48"/>
      <c r="WWY759" s="48"/>
      <c r="WWZ759" s="48"/>
      <c r="WXA759" s="48"/>
      <c r="WXB759" s="48"/>
      <c r="WXC759" s="48"/>
      <c r="WXD759" s="48"/>
      <c r="WXE759" s="48"/>
      <c r="WXF759" s="48"/>
      <c r="WXG759" s="48"/>
      <c r="WXH759" s="48"/>
      <c r="WXI759" s="48"/>
      <c r="WXJ759" s="48"/>
      <c r="WXK759" s="48"/>
      <c r="WXL759" s="48"/>
      <c r="WXM759" s="48"/>
      <c r="WXN759" s="48"/>
      <c r="WXO759" s="48"/>
      <c r="WXP759" s="48"/>
      <c r="WXQ759" s="48"/>
      <c r="WXR759" s="48"/>
      <c r="WXS759" s="48"/>
      <c r="WXT759" s="48"/>
      <c r="WXU759" s="48"/>
      <c r="WXV759" s="48"/>
      <c r="WXW759" s="48"/>
      <c r="WXX759" s="48"/>
      <c r="WXY759" s="48"/>
      <c r="WXZ759" s="48"/>
      <c r="WYA759" s="48"/>
      <c r="WYB759" s="48"/>
      <c r="WYC759" s="48"/>
      <c r="WYD759" s="48"/>
      <c r="WYE759" s="48"/>
      <c r="WYF759" s="48"/>
      <c r="WYG759" s="48"/>
      <c r="WYH759" s="48"/>
      <c r="WYI759" s="48"/>
      <c r="WYJ759" s="48"/>
      <c r="WYK759" s="48"/>
      <c r="WYL759" s="48"/>
      <c r="WYM759" s="48"/>
      <c r="WYN759" s="48"/>
      <c r="WYO759" s="48"/>
      <c r="WYP759" s="48"/>
      <c r="WYQ759" s="48"/>
      <c r="WYR759" s="48"/>
      <c r="WYS759" s="48"/>
      <c r="WYT759" s="48"/>
      <c r="WYU759" s="48"/>
      <c r="WYV759" s="48"/>
      <c r="WYW759" s="48"/>
      <c r="WYX759" s="48"/>
      <c r="WYY759" s="48"/>
      <c r="WYZ759" s="48"/>
      <c r="WZA759" s="48"/>
      <c r="WZB759" s="48"/>
      <c r="WZC759" s="48"/>
      <c r="WZD759" s="48"/>
      <c r="WZE759" s="48"/>
      <c r="WZF759" s="48"/>
      <c r="WZG759" s="48"/>
      <c r="WZH759" s="48"/>
      <c r="WZI759" s="48"/>
      <c r="WZJ759" s="48"/>
      <c r="WZK759" s="48"/>
      <c r="WZL759" s="48"/>
      <c r="WZM759" s="48"/>
      <c r="WZN759" s="48"/>
      <c r="WZO759" s="48"/>
      <c r="WZP759" s="48"/>
      <c r="WZQ759" s="48"/>
      <c r="WZR759" s="48"/>
      <c r="WZS759" s="48"/>
      <c r="WZT759" s="48"/>
      <c r="WZU759" s="48"/>
      <c r="WZV759" s="48"/>
      <c r="WZW759" s="48"/>
      <c r="WZX759" s="48"/>
      <c r="WZY759" s="48"/>
      <c r="WZZ759" s="48"/>
      <c r="XAA759" s="48"/>
      <c r="XAB759" s="48"/>
      <c r="XAC759" s="48"/>
      <c r="XAD759" s="48"/>
      <c r="XAE759" s="48"/>
      <c r="XAF759" s="48"/>
      <c r="XAG759" s="48"/>
      <c r="XAH759" s="48"/>
      <c r="XAI759" s="48"/>
      <c r="XAJ759" s="48"/>
      <c r="XAK759" s="48"/>
      <c r="XAL759" s="48"/>
      <c r="XAM759" s="48"/>
      <c r="XAN759" s="48"/>
      <c r="XAO759" s="48"/>
      <c r="XAP759" s="48"/>
      <c r="XAQ759" s="48"/>
      <c r="XAR759" s="48"/>
      <c r="XAS759" s="48"/>
      <c r="XAT759" s="48"/>
      <c r="XAU759" s="48"/>
      <c r="XAV759" s="48"/>
      <c r="XAW759" s="48"/>
      <c r="XAX759" s="48"/>
      <c r="XAY759" s="48"/>
      <c r="XAZ759" s="48"/>
      <c r="XBA759" s="48"/>
      <c r="XBB759" s="48"/>
      <c r="XBC759" s="48"/>
      <c r="XBD759" s="48"/>
      <c r="XBE759" s="48"/>
      <c r="XBF759" s="48"/>
      <c r="XBG759" s="48"/>
      <c r="XBH759" s="48"/>
      <c r="XBI759" s="48"/>
      <c r="XBJ759" s="48"/>
      <c r="XBK759" s="48"/>
      <c r="XBL759" s="48"/>
      <c r="XBM759" s="48"/>
      <c r="XBN759" s="48"/>
      <c r="XBO759" s="48"/>
      <c r="XBP759" s="48"/>
      <c r="XBQ759" s="48"/>
      <c r="XBR759" s="48"/>
      <c r="XBS759" s="48"/>
      <c r="XBT759" s="48"/>
      <c r="XBU759" s="48"/>
      <c r="XBV759" s="48"/>
      <c r="XBW759" s="48"/>
      <c r="XBX759" s="48"/>
      <c r="XBY759" s="48"/>
      <c r="XBZ759" s="48"/>
      <c r="XCA759" s="48"/>
      <c r="XCB759" s="48"/>
      <c r="XCC759" s="48"/>
      <c r="XCD759" s="48"/>
      <c r="XCE759" s="48"/>
      <c r="XCF759" s="48"/>
      <c r="XCG759" s="48"/>
      <c r="XCH759" s="48"/>
      <c r="XCI759" s="48"/>
      <c r="XCJ759" s="48"/>
      <c r="XCK759" s="48"/>
      <c r="XCL759" s="48"/>
      <c r="XCM759" s="48"/>
      <c r="XCN759" s="48"/>
      <c r="XCO759" s="48"/>
      <c r="XCP759" s="48"/>
      <c r="XCQ759" s="48"/>
      <c r="XCR759" s="48"/>
      <c r="XCS759" s="48"/>
      <c r="XCT759" s="48"/>
      <c r="XCU759" s="48"/>
      <c r="XCV759" s="48"/>
      <c r="XCW759" s="48"/>
      <c r="XCX759" s="48"/>
      <c r="XCY759" s="48"/>
      <c r="XCZ759" s="48"/>
      <c r="XDA759" s="48"/>
      <c r="XDB759" s="48"/>
      <c r="XDC759" s="48"/>
      <c r="XDD759" s="48"/>
      <c r="XDE759" s="48"/>
      <c r="XDF759" s="48"/>
      <c r="XDG759" s="48"/>
      <c r="XDH759" s="48"/>
      <c r="XDI759" s="48"/>
      <c r="XDJ759" s="48"/>
      <c r="XDK759" s="48"/>
      <c r="XDL759" s="48"/>
      <c r="XDM759" s="48"/>
      <c r="XDN759" s="48"/>
      <c r="XDO759" s="48"/>
      <c r="XDP759" s="48"/>
      <c r="XDQ759" s="48"/>
      <c r="XDR759" s="48"/>
      <c r="XDS759" s="48"/>
      <c r="XDT759" s="48"/>
      <c r="XDU759" s="48"/>
      <c r="XDV759" s="241"/>
      <c r="XDW759" s="176"/>
      <c r="XDX759" s="237"/>
      <c r="XDY759" s="237"/>
      <c r="XDZ759" s="241"/>
      <c r="XEA759" s="176"/>
      <c r="XEB759" s="176"/>
      <c r="XEC759" s="176"/>
      <c r="XED759" s="176"/>
      <c r="XEE759" s="176"/>
      <c r="XEF759" s="238"/>
      <c r="XEG759" s="63"/>
      <c r="XEH759" s="63"/>
      <c r="XEI759" s="259"/>
      <c r="XEJ759" s="258"/>
      <c r="XEK759" s="176"/>
      <c r="XEL759" s="236"/>
      <c r="XEM759" s="425"/>
      <c r="XEN759" s="192"/>
      <c r="XEO759" s="192"/>
      <c r="XEP759" s="192"/>
      <c r="XEQ759" s="192"/>
      <c r="XER759" s="192"/>
      <c r="XES759" s="192"/>
      <c r="XET759" s="192"/>
      <c r="XEU759" s="192"/>
      <c r="XEV759" s="192"/>
      <c r="XEW759" s="192"/>
      <c r="XEX759" s="192"/>
      <c r="XEY759" s="192"/>
      <c r="XEZ759" s="192"/>
      <c r="XFA759" s="192"/>
      <c r="XFB759" s="192"/>
      <c r="XFC759" s="192"/>
    </row>
    <row r="760" spans="1:16383" s="260" customFormat="1" ht="90" customHeight="1" x14ac:dyDescent="0.3">
      <c r="A760" s="199" t="s">
        <v>4902</v>
      </c>
      <c r="B760" s="86" t="s">
        <v>4804</v>
      </c>
      <c r="C760" s="115">
        <v>44713</v>
      </c>
      <c r="D760" s="47" t="s">
        <v>4288</v>
      </c>
      <c r="E760" s="199" t="s">
        <v>1108</v>
      </c>
      <c r="F760" s="423" t="s">
        <v>9575</v>
      </c>
      <c r="G760" s="86" t="s">
        <v>4828</v>
      </c>
      <c r="H760" s="86" t="s">
        <v>4832</v>
      </c>
      <c r="I760" s="86" t="s">
        <v>4839</v>
      </c>
      <c r="J760" s="86" t="s">
        <v>4840</v>
      </c>
      <c r="K760" s="182">
        <v>4</v>
      </c>
      <c r="L760" s="316">
        <v>45046</v>
      </c>
      <c r="M760" s="316">
        <v>45412</v>
      </c>
      <c r="N760" s="138">
        <f t="shared" si="27"/>
        <v>53</v>
      </c>
      <c r="O760" s="250">
        <v>0</v>
      </c>
      <c r="P760" s="86" t="s">
        <v>24</v>
      </c>
      <c r="Q760" s="86" t="s">
        <v>4841</v>
      </c>
      <c r="R760" s="86" t="s">
        <v>8492</v>
      </c>
      <c r="S760" s="146">
        <f t="shared" si="26"/>
        <v>102</v>
      </c>
      <c r="T760" s="86"/>
      <c r="U760" s="86"/>
      <c r="V760" s="86"/>
      <c r="W760" s="86"/>
      <c r="X760" s="86"/>
      <c r="Y760" s="86"/>
      <c r="Z760" s="86"/>
      <c r="AA760" s="86"/>
      <c r="AB760" s="86"/>
      <c r="AC760" s="86"/>
      <c r="AD760" s="86"/>
      <c r="AE760" s="86"/>
      <c r="AF760" s="86"/>
      <c r="AG760" s="86" t="s">
        <v>937</v>
      </c>
      <c r="AH760" s="86" t="s">
        <v>937</v>
      </c>
      <c r="AI760" s="86" t="s">
        <v>937</v>
      </c>
      <c r="AJ760" s="86" t="s">
        <v>937</v>
      </c>
      <c r="AK760" s="86" t="s">
        <v>937</v>
      </c>
      <c r="AL760" s="86" t="s">
        <v>937</v>
      </c>
      <c r="AM760" s="86" t="s">
        <v>937</v>
      </c>
      <c r="AN760" s="86" t="s">
        <v>937</v>
      </c>
      <c r="AO760" s="86" t="s">
        <v>937</v>
      </c>
      <c r="AP760" s="86" t="s">
        <v>937</v>
      </c>
      <c r="AQ760" s="86" t="s">
        <v>937</v>
      </c>
      <c r="AR760" s="86" t="s">
        <v>937</v>
      </c>
      <c r="AS760" s="86" t="s">
        <v>937</v>
      </c>
      <c r="AT760" s="86" t="s">
        <v>937</v>
      </c>
      <c r="AU760" s="86" t="s">
        <v>8409</v>
      </c>
      <c r="AV760" s="86" t="s">
        <v>9132</v>
      </c>
      <c r="AW760" s="86" t="s">
        <v>8410</v>
      </c>
      <c r="AX760" s="149" t="s">
        <v>9133</v>
      </c>
      <c r="AY760" s="86" t="s">
        <v>8492</v>
      </c>
      <c r="AZ760" s="86" t="s">
        <v>9577</v>
      </c>
      <c r="BA760" s="86" t="s">
        <v>9495</v>
      </c>
      <c r="BB760" s="33" t="s">
        <v>2582</v>
      </c>
      <c r="BC760" s="47">
        <v>45030</v>
      </c>
      <c r="BD760" s="33" t="s">
        <v>783</v>
      </c>
      <c r="BE760" s="47"/>
      <c r="BF760" s="37"/>
      <c r="BG760" s="44"/>
      <c r="BH760" s="53"/>
      <c r="BI760" s="53"/>
      <c r="BJ760" s="44" t="s">
        <v>956</v>
      </c>
      <c r="BK760" s="31"/>
      <c r="BL760" s="31"/>
      <c r="BN760" s="35" t="s">
        <v>5407</v>
      </c>
      <c r="BO760" s="44" t="s">
        <v>5408</v>
      </c>
      <c r="BP760" s="44" t="s">
        <v>5410</v>
      </c>
      <c r="BQ760" s="86"/>
    </row>
    <row r="761" spans="1:16383" s="177" customFormat="1" ht="90" customHeight="1" x14ac:dyDescent="0.3">
      <c r="A761" s="199" t="s">
        <v>4903</v>
      </c>
      <c r="B761" s="86" t="s">
        <v>4804</v>
      </c>
      <c r="C761" s="115">
        <v>44713</v>
      </c>
      <c r="D761" s="47" t="s">
        <v>4288</v>
      </c>
      <c r="E761" s="199" t="s">
        <v>1108</v>
      </c>
      <c r="F761" s="423" t="s">
        <v>9575</v>
      </c>
      <c r="G761" s="86" t="s">
        <v>4828</v>
      </c>
      <c r="H761" s="86" t="s">
        <v>4822</v>
      </c>
      <c r="I761" s="86" t="s">
        <v>4822</v>
      </c>
      <c r="J761" s="86" t="s">
        <v>4823</v>
      </c>
      <c r="K761" s="182">
        <v>12</v>
      </c>
      <c r="L761" s="316">
        <v>44743</v>
      </c>
      <c r="M761" s="316">
        <v>45107</v>
      </c>
      <c r="N761" s="138">
        <f t="shared" si="27"/>
        <v>52</v>
      </c>
      <c r="O761" s="250">
        <v>6</v>
      </c>
      <c r="P761" s="86" t="s">
        <v>116</v>
      </c>
      <c r="Q761" s="86" t="s">
        <v>4824</v>
      </c>
      <c r="R761" s="86" t="s">
        <v>8459</v>
      </c>
      <c r="S761" s="146">
        <f t="shared" si="26"/>
        <v>344</v>
      </c>
      <c r="T761" s="86" t="s">
        <v>937</v>
      </c>
      <c r="U761" s="86" t="s">
        <v>937</v>
      </c>
      <c r="V761" s="86" t="s">
        <v>937</v>
      </c>
      <c r="W761" s="86" t="s">
        <v>937</v>
      </c>
      <c r="X761" s="86" t="s">
        <v>937</v>
      </c>
      <c r="Y761" s="86" t="s">
        <v>937</v>
      </c>
      <c r="Z761" s="86" t="s">
        <v>937</v>
      </c>
      <c r="AA761" s="86" t="s">
        <v>937</v>
      </c>
      <c r="AB761" s="86" t="s">
        <v>937</v>
      </c>
      <c r="AC761" s="86" t="s">
        <v>937</v>
      </c>
      <c r="AD761" s="86" t="s">
        <v>937</v>
      </c>
      <c r="AE761" s="86" t="s">
        <v>937</v>
      </c>
      <c r="AF761" s="86" t="s">
        <v>937</v>
      </c>
      <c r="AG761" s="86" t="s">
        <v>937</v>
      </c>
      <c r="AH761" s="86" t="s">
        <v>937</v>
      </c>
      <c r="AI761" s="86" t="s">
        <v>937</v>
      </c>
      <c r="AJ761" s="86" t="s">
        <v>937</v>
      </c>
      <c r="AK761" s="86" t="s">
        <v>937</v>
      </c>
      <c r="AL761" s="86" t="s">
        <v>937</v>
      </c>
      <c r="AM761" s="86" t="s">
        <v>937</v>
      </c>
      <c r="AN761" s="86" t="s">
        <v>937</v>
      </c>
      <c r="AO761" s="86" t="s">
        <v>937</v>
      </c>
      <c r="AP761" s="86" t="s">
        <v>937</v>
      </c>
      <c r="AQ761" s="86" t="s">
        <v>937</v>
      </c>
      <c r="AR761" s="86" t="s">
        <v>937</v>
      </c>
      <c r="AS761" s="86" t="s">
        <v>937</v>
      </c>
      <c r="AT761" s="86" t="s">
        <v>937</v>
      </c>
      <c r="AU761" s="86" t="s">
        <v>8396</v>
      </c>
      <c r="AV761" s="188" t="s">
        <v>9134</v>
      </c>
      <c r="AW761" s="214" t="s">
        <v>8401</v>
      </c>
      <c r="AX761" s="86" t="s">
        <v>9126</v>
      </c>
      <c r="AY761" s="214" t="s">
        <v>9213</v>
      </c>
      <c r="AZ761" s="108" t="s">
        <v>9464</v>
      </c>
      <c r="BA761" s="214" t="s">
        <v>9533</v>
      </c>
      <c r="BB761" s="33" t="s">
        <v>2582</v>
      </c>
      <c r="BC761" s="115">
        <v>45035</v>
      </c>
      <c r="BD761" s="33" t="s">
        <v>783</v>
      </c>
      <c r="BE761" s="47"/>
      <c r="BF761" s="37"/>
      <c r="BG761" s="44"/>
      <c r="BH761" s="53"/>
      <c r="BI761" s="53"/>
      <c r="BJ761" s="44" t="s">
        <v>956</v>
      </c>
      <c r="BK761" s="31"/>
      <c r="BL761" s="31"/>
      <c r="BN761" s="420" t="s">
        <v>5407</v>
      </c>
      <c r="BO761" s="426" t="s">
        <v>5408</v>
      </c>
      <c r="BP761" s="426" t="s">
        <v>5410</v>
      </c>
    </row>
    <row r="762" spans="1:16383" s="86" customFormat="1" ht="90" hidden="1" customHeight="1" x14ac:dyDescent="0.3">
      <c r="A762" s="201" t="s">
        <v>4904</v>
      </c>
      <c r="B762" s="89" t="s">
        <v>4804</v>
      </c>
      <c r="C762" s="249">
        <v>44713</v>
      </c>
      <c r="D762" s="100" t="s">
        <v>4288</v>
      </c>
      <c r="E762" s="201" t="s">
        <v>1108</v>
      </c>
      <c r="F762" s="9" t="s">
        <v>8434</v>
      </c>
      <c r="G762" s="89" t="s">
        <v>4828</v>
      </c>
      <c r="H762" s="89" t="s">
        <v>4842</v>
      </c>
      <c r="I762" s="89" t="s">
        <v>4843</v>
      </c>
      <c r="J762" s="86" t="s">
        <v>4844</v>
      </c>
      <c r="K762" s="182">
        <v>1</v>
      </c>
      <c r="L762" s="316">
        <v>44743</v>
      </c>
      <c r="M762" s="316">
        <v>44925</v>
      </c>
      <c r="N762" s="39">
        <f t="shared" si="27"/>
        <v>26</v>
      </c>
      <c r="O762" s="252">
        <v>1</v>
      </c>
      <c r="P762" s="86" t="s">
        <v>1134</v>
      </c>
      <c r="Q762" s="86" t="s">
        <v>60</v>
      </c>
      <c r="R762" s="86" t="s">
        <v>8457</v>
      </c>
      <c r="S762" s="146">
        <f t="shared" si="26"/>
        <v>274</v>
      </c>
      <c r="T762" s="86" t="s">
        <v>937</v>
      </c>
      <c r="U762" s="86" t="s">
        <v>937</v>
      </c>
      <c r="V762" s="86" t="s">
        <v>937</v>
      </c>
      <c r="W762" s="86" t="s">
        <v>937</v>
      </c>
      <c r="X762" s="86" t="s">
        <v>937</v>
      </c>
      <c r="Y762" s="86" t="s">
        <v>937</v>
      </c>
      <c r="Z762" s="86" t="s">
        <v>937</v>
      </c>
      <c r="AA762" s="86" t="s">
        <v>937</v>
      </c>
      <c r="AB762" s="86" t="s">
        <v>937</v>
      </c>
      <c r="AC762" s="86" t="s">
        <v>937</v>
      </c>
      <c r="AD762" s="86" t="s">
        <v>937</v>
      </c>
      <c r="AE762" s="86" t="s">
        <v>937</v>
      </c>
      <c r="AF762" s="86" t="s">
        <v>937</v>
      </c>
      <c r="AG762" s="86" t="s">
        <v>937</v>
      </c>
      <c r="AH762" s="86" t="s">
        <v>937</v>
      </c>
      <c r="AI762" s="86" t="s">
        <v>937</v>
      </c>
      <c r="AJ762" s="86" t="s">
        <v>937</v>
      </c>
      <c r="AK762" s="86" t="s">
        <v>937</v>
      </c>
      <c r="AL762" s="86" t="s">
        <v>937</v>
      </c>
      <c r="AM762" s="86" t="s">
        <v>937</v>
      </c>
      <c r="AN762" s="86" t="s">
        <v>937</v>
      </c>
      <c r="AO762" s="86" t="s">
        <v>937</v>
      </c>
      <c r="AP762" s="86" t="s">
        <v>937</v>
      </c>
      <c r="AQ762" s="86" t="s">
        <v>937</v>
      </c>
      <c r="AR762" s="86" t="s">
        <v>937</v>
      </c>
      <c r="AS762" s="86" t="s">
        <v>937</v>
      </c>
      <c r="AT762" s="86" t="s">
        <v>937</v>
      </c>
      <c r="AU762" s="86" t="s">
        <v>8398</v>
      </c>
      <c r="AV762" s="86" t="s">
        <v>5427</v>
      </c>
      <c r="AW762" s="86" t="s">
        <v>8411</v>
      </c>
      <c r="AX762" s="86" t="s">
        <v>9135</v>
      </c>
      <c r="AY762" s="86" t="s">
        <v>8467</v>
      </c>
      <c r="AZ762" s="89" t="s">
        <v>937</v>
      </c>
      <c r="BA762" s="89" t="s">
        <v>9290</v>
      </c>
      <c r="BB762" s="33" t="s">
        <v>781</v>
      </c>
      <c r="BC762" s="115">
        <v>44944</v>
      </c>
      <c r="BD762" s="33" t="s">
        <v>903</v>
      </c>
      <c r="BE762" s="100"/>
      <c r="BF762" s="65"/>
      <c r="BG762" s="8"/>
      <c r="BH762" s="96"/>
      <c r="BI762" s="96"/>
      <c r="BJ762" s="8" t="s">
        <v>956</v>
      </c>
      <c r="BK762" s="104"/>
      <c r="BL762" s="104"/>
      <c r="BN762" s="17" t="s">
        <v>5407</v>
      </c>
      <c r="BO762" s="8" t="s">
        <v>5408</v>
      </c>
      <c r="BP762" s="8" t="s">
        <v>5410</v>
      </c>
    </row>
    <row r="763" spans="1:16383" s="86" customFormat="1" ht="90" customHeight="1" x14ac:dyDescent="0.25">
      <c r="A763" s="199" t="s">
        <v>4905</v>
      </c>
      <c r="B763" s="86" t="s">
        <v>4804</v>
      </c>
      <c r="C763" s="115">
        <v>44713</v>
      </c>
      <c r="D763" s="47" t="s">
        <v>4288</v>
      </c>
      <c r="E763" s="199" t="s">
        <v>1021</v>
      </c>
      <c r="F763" s="423" t="s">
        <v>9578</v>
      </c>
      <c r="G763" s="86" t="s">
        <v>4845</v>
      </c>
      <c r="H763" s="86" t="s">
        <v>4846</v>
      </c>
      <c r="I763" s="86" t="s">
        <v>4847</v>
      </c>
      <c r="J763" s="86" t="s">
        <v>4848</v>
      </c>
      <c r="K763" s="182">
        <v>6</v>
      </c>
      <c r="L763" s="316">
        <v>44743</v>
      </c>
      <c r="M763" s="316">
        <v>45107</v>
      </c>
      <c r="N763" s="138">
        <f t="shared" si="27"/>
        <v>52</v>
      </c>
      <c r="O763" s="250">
        <v>0</v>
      </c>
      <c r="P763" s="86" t="s">
        <v>116</v>
      </c>
      <c r="R763" s="86" t="s">
        <v>8471</v>
      </c>
      <c r="S763" s="146">
        <f t="shared" si="26"/>
        <v>367</v>
      </c>
      <c r="T763" s="86" t="s">
        <v>937</v>
      </c>
      <c r="U763" s="86" t="s">
        <v>937</v>
      </c>
      <c r="V763" s="86" t="s">
        <v>937</v>
      </c>
      <c r="W763" s="86" t="s">
        <v>937</v>
      </c>
      <c r="X763" s="86" t="s">
        <v>937</v>
      </c>
      <c r="Y763" s="86" t="s">
        <v>937</v>
      </c>
      <c r="Z763" s="86" t="s">
        <v>937</v>
      </c>
      <c r="AA763" s="86" t="s">
        <v>937</v>
      </c>
      <c r="AB763" s="86" t="s">
        <v>937</v>
      </c>
      <c r="AC763" s="86" t="s">
        <v>937</v>
      </c>
      <c r="AD763" s="86" t="s">
        <v>937</v>
      </c>
      <c r="AE763" s="86" t="s">
        <v>937</v>
      </c>
      <c r="AF763" s="86" t="s">
        <v>937</v>
      </c>
      <c r="AG763" s="86" t="s">
        <v>937</v>
      </c>
      <c r="AH763" s="86" t="s">
        <v>937</v>
      </c>
      <c r="AI763" s="86" t="s">
        <v>937</v>
      </c>
      <c r="AJ763" s="86" t="s">
        <v>937</v>
      </c>
      <c r="AK763" s="86" t="s">
        <v>937</v>
      </c>
      <c r="AL763" s="86" t="s">
        <v>937</v>
      </c>
      <c r="AM763" s="86" t="s">
        <v>937</v>
      </c>
      <c r="AN763" s="86" t="s">
        <v>937</v>
      </c>
      <c r="AO763" s="86" t="s">
        <v>937</v>
      </c>
      <c r="AP763" s="86" t="s">
        <v>937</v>
      </c>
      <c r="AQ763" s="86" t="s">
        <v>937</v>
      </c>
      <c r="AR763" s="86" t="s">
        <v>937</v>
      </c>
      <c r="AS763" s="86" t="s">
        <v>937</v>
      </c>
      <c r="AT763" s="86" t="s">
        <v>937</v>
      </c>
      <c r="AU763" s="86" t="s">
        <v>8396</v>
      </c>
      <c r="AV763" s="188" t="s">
        <v>5428</v>
      </c>
      <c r="AW763" s="86" t="s">
        <v>8412</v>
      </c>
      <c r="AX763" s="86" t="s">
        <v>9136</v>
      </c>
      <c r="AY763" s="86" t="s">
        <v>8476</v>
      </c>
      <c r="AZ763" s="86" t="s">
        <v>9466</v>
      </c>
      <c r="BA763" s="86" t="s">
        <v>9498</v>
      </c>
      <c r="BB763" s="33" t="s">
        <v>2582</v>
      </c>
      <c r="BC763" s="115">
        <v>45034</v>
      </c>
      <c r="BD763" s="33" t="s">
        <v>783</v>
      </c>
      <c r="BE763" s="47"/>
      <c r="BF763" s="37"/>
      <c r="BG763" s="44"/>
      <c r="BH763" s="53"/>
      <c r="BI763" s="53"/>
      <c r="BJ763" s="44" t="s">
        <v>956</v>
      </c>
      <c r="BK763" s="31"/>
      <c r="BL763" s="417"/>
      <c r="BN763" s="35" t="s">
        <v>5121</v>
      </c>
      <c r="BO763" s="35" t="s">
        <v>5411</v>
      </c>
      <c r="BP763" s="35"/>
    </row>
    <row r="764" spans="1:16383" s="86" customFormat="1" ht="90" hidden="1" customHeight="1" x14ac:dyDescent="0.25">
      <c r="A764" s="201" t="s">
        <v>4906</v>
      </c>
      <c r="B764" s="89" t="s">
        <v>4804</v>
      </c>
      <c r="C764" s="249">
        <v>44713</v>
      </c>
      <c r="D764" s="100" t="s">
        <v>4288</v>
      </c>
      <c r="E764" s="201" t="s">
        <v>1037</v>
      </c>
      <c r="F764" s="89" t="s">
        <v>5090</v>
      </c>
      <c r="G764" s="89" t="s">
        <v>4849</v>
      </c>
      <c r="H764" s="89" t="s">
        <v>4850</v>
      </c>
      <c r="I764" s="89" t="s">
        <v>5091</v>
      </c>
      <c r="J764" s="86" t="s">
        <v>4851</v>
      </c>
      <c r="K764" s="182">
        <v>1</v>
      </c>
      <c r="L764" s="316">
        <v>44743</v>
      </c>
      <c r="M764" s="316">
        <v>44925</v>
      </c>
      <c r="N764" s="39">
        <f t="shared" si="27"/>
        <v>26</v>
      </c>
      <c r="O764" s="252">
        <v>1</v>
      </c>
      <c r="P764" s="86" t="s">
        <v>116</v>
      </c>
      <c r="Q764" s="86" t="s">
        <v>60</v>
      </c>
      <c r="R764" s="86" t="s">
        <v>8455</v>
      </c>
      <c r="S764" s="146">
        <f t="shared" si="26"/>
        <v>281</v>
      </c>
      <c r="T764" s="86" t="s">
        <v>937</v>
      </c>
      <c r="U764" s="86" t="s">
        <v>937</v>
      </c>
      <c r="V764" s="86" t="s">
        <v>937</v>
      </c>
      <c r="W764" s="86" t="s">
        <v>937</v>
      </c>
      <c r="X764" s="86" t="s">
        <v>937</v>
      </c>
      <c r="Y764" s="86" t="s">
        <v>937</v>
      </c>
      <c r="Z764" s="86" t="s">
        <v>937</v>
      </c>
      <c r="AA764" s="86" t="s">
        <v>937</v>
      </c>
      <c r="AB764" s="86" t="s">
        <v>937</v>
      </c>
      <c r="AC764" s="86" t="s">
        <v>937</v>
      </c>
      <c r="AD764" s="86" t="s">
        <v>937</v>
      </c>
      <c r="AE764" s="86" t="s">
        <v>937</v>
      </c>
      <c r="AF764" s="86" t="s">
        <v>937</v>
      </c>
      <c r="AG764" s="86" t="s">
        <v>937</v>
      </c>
      <c r="AH764" s="86" t="s">
        <v>937</v>
      </c>
      <c r="AI764" s="86" t="s">
        <v>937</v>
      </c>
      <c r="AJ764" s="86" t="s">
        <v>937</v>
      </c>
      <c r="AK764" s="86" t="s">
        <v>937</v>
      </c>
      <c r="AL764" s="86" t="s">
        <v>937</v>
      </c>
      <c r="AM764" s="86" t="s">
        <v>937</v>
      </c>
      <c r="AN764" s="86" t="s">
        <v>937</v>
      </c>
      <c r="AO764" s="86" t="s">
        <v>937</v>
      </c>
      <c r="AP764" s="86" t="s">
        <v>937</v>
      </c>
      <c r="AQ764" s="86" t="s">
        <v>937</v>
      </c>
      <c r="AR764" s="86" t="s">
        <v>937</v>
      </c>
      <c r="AS764" s="86" t="s">
        <v>937</v>
      </c>
      <c r="AT764" s="86" t="s">
        <v>937</v>
      </c>
      <c r="AU764" s="86" t="s">
        <v>8396</v>
      </c>
      <c r="AV764" s="86" t="s">
        <v>9123</v>
      </c>
      <c r="AW764" s="86" t="s">
        <v>8413</v>
      </c>
      <c r="AX764" s="86" t="s">
        <v>9137</v>
      </c>
      <c r="AY764" s="86" t="s">
        <v>8477</v>
      </c>
      <c r="AZ764" s="89" t="s">
        <v>937</v>
      </c>
      <c r="BA764" s="89" t="s">
        <v>9290</v>
      </c>
      <c r="BB764" s="33" t="s">
        <v>781</v>
      </c>
      <c r="BC764" s="115">
        <v>44944</v>
      </c>
      <c r="BD764" s="33" t="s">
        <v>903</v>
      </c>
      <c r="BE764" s="100"/>
      <c r="BF764" s="65"/>
      <c r="BG764" s="8"/>
      <c r="BH764" s="96"/>
      <c r="BI764" s="96"/>
      <c r="BJ764" s="8" t="s">
        <v>956</v>
      </c>
      <c r="BK764" s="104"/>
      <c r="BL764" s="120"/>
      <c r="BN764" s="17" t="s">
        <v>5121</v>
      </c>
      <c r="BO764" s="17" t="s">
        <v>9138</v>
      </c>
      <c r="BP764" s="17" t="s">
        <v>9139</v>
      </c>
    </row>
    <row r="765" spans="1:16383" s="86" customFormat="1" ht="90" customHeight="1" x14ac:dyDescent="0.25">
      <c r="A765" s="199" t="s">
        <v>4907</v>
      </c>
      <c r="B765" s="86" t="s">
        <v>4804</v>
      </c>
      <c r="C765" s="115">
        <v>44713</v>
      </c>
      <c r="D765" s="47" t="s">
        <v>4288</v>
      </c>
      <c r="E765" s="199" t="s">
        <v>1037</v>
      </c>
      <c r="F765" s="423" t="s">
        <v>9579</v>
      </c>
      <c r="G765" s="86" t="s">
        <v>4849</v>
      </c>
      <c r="H765" s="86" t="s">
        <v>4850</v>
      </c>
      <c r="I765" s="86" t="s">
        <v>4852</v>
      </c>
      <c r="J765" s="86" t="s">
        <v>4829</v>
      </c>
      <c r="K765" s="182">
        <v>1</v>
      </c>
      <c r="L765" s="316">
        <v>44928</v>
      </c>
      <c r="M765" s="316">
        <v>44985</v>
      </c>
      <c r="N765" s="138">
        <f t="shared" si="27"/>
        <v>9</v>
      </c>
      <c r="O765" s="252">
        <v>1</v>
      </c>
      <c r="P765" s="86" t="s">
        <v>116</v>
      </c>
      <c r="Q765" s="86" t="s">
        <v>60</v>
      </c>
      <c r="R765" s="86" t="s">
        <v>8470</v>
      </c>
      <c r="S765" s="146">
        <f t="shared" si="26"/>
        <v>134</v>
      </c>
      <c r="T765" s="86" t="s">
        <v>937</v>
      </c>
      <c r="U765" s="86" t="s">
        <v>937</v>
      </c>
      <c r="V765" s="86" t="s">
        <v>937</v>
      </c>
      <c r="W765" s="86" t="s">
        <v>937</v>
      </c>
      <c r="X765" s="86" t="s">
        <v>937</v>
      </c>
      <c r="Y765" s="86" t="s">
        <v>937</v>
      </c>
      <c r="Z765" s="86" t="s">
        <v>937</v>
      </c>
      <c r="AA765" s="86" t="s">
        <v>937</v>
      </c>
      <c r="AB765" s="86" t="s">
        <v>937</v>
      </c>
      <c r="AC765" s="86" t="s">
        <v>937</v>
      </c>
      <c r="AD765" s="86" t="s">
        <v>937</v>
      </c>
      <c r="AE765" s="86" t="s">
        <v>937</v>
      </c>
      <c r="AF765" s="86" t="s">
        <v>937</v>
      </c>
      <c r="AG765" s="86" t="s">
        <v>937</v>
      </c>
      <c r="AH765" s="86" t="s">
        <v>937</v>
      </c>
      <c r="AI765" s="86" t="s">
        <v>937</v>
      </c>
      <c r="AJ765" s="86" t="s">
        <v>937</v>
      </c>
      <c r="AK765" s="86" t="s">
        <v>937</v>
      </c>
      <c r="AL765" s="86" t="s">
        <v>937</v>
      </c>
      <c r="AM765" s="86" t="s">
        <v>937</v>
      </c>
      <c r="AN765" s="86" t="s">
        <v>937</v>
      </c>
      <c r="AO765" s="86" t="s">
        <v>937</v>
      </c>
      <c r="AP765" s="86" t="s">
        <v>937</v>
      </c>
      <c r="AQ765" s="86" t="s">
        <v>937</v>
      </c>
      <c r="AR765" s="86" t="s">
        <v>937</v>
      </c>
      <c r="AS765" s="86" t="s">
        <v>937</v>
      </c>
      <c r="AT765" s="86" t="s">
        <v>937</v>
      </c>
      <c r="AU765" s="86" t="s">
        <v>8396</v>
      </c>
      <c r="AV765" s="86" t="s">
        <v>5426</v>
      </c>
      <c r="AW765" s="86" t="s">
        <v>8400</v>
      </c>
      <c r="AX765" s="86" t="s">
        <v>8442</v>
      </c>
      <c r="AY765" s="86" t="s">
        <v>8463</v>
      </c>
      <c r="AZ765" s="108" t="s">
        <v>9463</v>
      </c>
      <c r="BA765" s="86" t="s">
        <v>9500</v>
      </c>
      <c r="BB765" s="33" t="s">
        <v>902</v>
      </c>
      <c r="BC765" s="115">
        <v>45035</v>
      </c>
      <c r="BD765" s="33" t="s">
        <v>903</v>
      </c>
      <c r="BE765" s="47"/>
      <c r="BF765" s="37"/>
      <c r="BG765" s="44"/>
      <c r="BH765" s="53"/>
      <c r="BI765" s="53"/>
      <c r="BJ765" s="44" t="s">
        <v>956</v>
      </c>
      <c r="BK765" s="31"/>
      <c r="BL765" s="417"/>
      <c r="BN765" s="35" t="s">
        <v>5121</v>
      </c>
      <c r="BO765" s="35" t="s">
        <v>9138</v>
      </c>
      <c r="BP765" s="35" t="s">
        <v>9139</v>
      </c>
    </row>
    <row r="766" spans="1:16383" s="86" customFormat="1" ht="90" hidden="1" customHeight="1" x14ac:dyDescent="0.3">
      <c r="A766" s="201" t="s">
        <v>4908</v>
      </c>
      <c r="B766" s="89" t="s">
        <v>4804</v>
      </c>
      <c r="C766" s="249">
        <v>44713</v>
      </c>
      <c r="D766" s="100" t="s">
        <v>4288</v>
      </c>
      <c r="E766" s="201" t="s">
        <v>1037</v>
      </c>
      <c r="F766" s="89" t="s">
        <v>5090</v>
      </c>
      <c r="G766" s="89" t="s">
        <v>4849</v>
      </c>
      <c r="H766" s="89" t="s">
        <v>4853</v>
      </c>
      <c r="I766" s="89" t="s">
        <v>4854</v>
      </c>
      <c r="J766" s="86" t="s">
        <v>4855</v>
      </c>
      <c r="K766" s="182">
        <v>4</v>
      </c>
      <c r="L766" s="316">
        <v>44743</v>
      </c>
      <c r="M766" s="316">
        <v>44895</v>
      </c>
      <c r="N766" s="39">
        <f t="shared" si="27"/>
        <v>22</v>
      </c>
      <c r="O766" s="251">
        <v>0</v>
      </c>
      <c r="P766" s="86" t="s">
        <v>116</v>
      </c>
      <c r="Q766" s="86" t="s">
        <v>60</v>
      </c>
      <c r="R766" s="86" t="s">
        <v>8395</v>
      </c>
      <c r="S766" s="146">
        <f t="shared" si="26"/>
        <v>381</v>
      </c>
      <c r="T766" s="86" t="s">
        <v>937</v>
      </c>
      <c r="U766" s="86" t="s">
        <v>937</v>
      </c>
      <c r="V766" s="86" t="s">
        <v>937</v>
      </c>
      <c r="W766" s="86" t="s">
        <v>937</v>
      </c>
      <c r="X766" s="86" t="s">
        <v>937</v>
      </c>
      <c r="Y766" s="86" t="s">
        <v>937</v>
      </c>
      <c r="Z766" s="86" t="s">
        <v>937</v>
      </c>
      <c r="AA766" s="86" t="s">
        <v>937</v>
      </c>
      <c r="AB766" s="86" t="s">
        <v>937</v>
      </c>
      <c r="AC766" s="86" t="s">
        <v>937</v>
      </c>
      <c r="AD766" s="86" t="s">
        <v>937</v>
      </c>
      <c r="AE766" s="86" t="s">
        <v>937</v>
      </c>
      <c r="AF766" s="86" t="s">
        <v>937</v>
      </c>
      <c r="AG766" s="86" t="s">
        <v>937</v>
      </c>
      <c r="AH766" s="86" t="s">
        <v>937</v>
      </c>
      <c r="AI766" s="86" t="s">
        <v>937</v>
      </c>
      <c r="AJ766" s="86" t="s">
        <v>937</v>
      </c>
      <c r="AK766" s="86" t="s">
        <v>937</v>
      </c>
      <c r="AL766" s="86" t="s">
        <v>937</v>
      </c>
      <c r="AM766" s="86" t="s">
        <v>937</v>
      </c>
      <c r="AN766" s="86" t="s">
        <v>937</v>
      </c>
      <c r="AO766" s="86" t="s">
        <v>937</v>
      </c>
      <c r="AP766" s="86" t="s">
        <v>937</v>
      </c>
      <c r="AQ766" s="86" t="s">
        <v>937</v>
      </c>
      <c r="AR766" s="86" t="s">
        <v>937</v>
      </c>
      <c r="AS766" s="86" t="s">
        <v>937</v>
      </c>
      <c r="AT766" s="86" t="s">
        <v>937</v>
      </c>
      <c r="AU766" s="86" t="s">
        <v>8396</v>
      </c>
      <c r="AV766" s="86" t="s">
        <v>9140</v>
      </c>
      <c r="AW766" s="86" t="s">
        <v>8414</v>
      </c>
      <c r="AX766" s="86" t="s">
        <v>1153</v>
      </c>
      <c r="AY766" s="86" t="s">
        <v>8415</v>
      </c>
      <c r="AZ766" s="5" t="s">
        <v>1153</v>
      </c>
      <c r="BA766" s="5" t="s">
        <v>9302</v>
      </c>
      <c r="BB766" s="33" t="s">
        <v>1328</v>
      </c>
      <c r="BC766" s="115">
        <v>44908</v>
      </c>
      <c r="BD766" s="33" t="s">
        <v>1808</v>
      </c>
      <c r="BE766" s="100">
        <v>44908</v>
      </c>
      <c r="BF766" s="65" t="s">
        <v>8430</v>
      </c>
      <c r="BG766" s="96" t="s">
        <v>1153</v>
      </c>
      <c r="BH766" s="96" t="s">
        <v>9249</v>
      </c>
      <c r="BI766" s="96" t="s">
        <v>9258</v>
      </c>
      <c r="BJ766" s="35" t="s">
        <v>4964</v>
      </c>
      <c r="BK766" s="104" t="s">
        <v>1153</v>
      </c>
      <c r="BL766" s="104" t="s">
        <v>4908</v>
      </c>
      <c r="BN766" s="17" t="s">
        <v>5121</v>
      </c>
      <c r="BO766" s="17" t="s">
        <v>9138</v>
      </c>
      <c r="BP766" s="17" t="s">
        <v>9139</v>
      </c>
    </row>
    <row r="767" spans="1:16383" s="86" customFormat="1" ht="90" customHeight="1" x14ac:dyDescent="0.25">
      <c r="A767" s="199" t="s">
        <v>4908</v>
      </c>
      <c r="B767" s="86" t="s">
        <v>1327</v>
      </c>
      <c r="C767" s="115">
        <v>44713</v>
      </c>
      <c r="D767" s="47" t="s">
        <v>4288</v>
      </c>
      <c r="E767" s="199" t="s">
        <v>1037</v>
      </c>
      <c r="F767" s="423" t="s">
        <v>9580</v>
      </c>
      <c r="G767" s="86" t="s">
        <v>4849</v>
      </c>
      <c r="H767" s="86" t="s">
        <v>4853</v>
      </c>
      <c r="I767" s="86" t="s">
        <v>4854</v>
      </c>
      <c r="J767" s="86" t="s">
        <v>4855</v>
      </c>
      <c r="K767" s="182">
        <v>4</v>
      </c>
      <c r="L767" s="316">
        <v>44743</v>
      </c>
      <c r="M767" s="316">
        <v>45016</v>
      </c>
      <c r="N767" s="138">
        <f t="shared" si="27"/>
        <v>39</v>
      </c>
      <c r="O767" s="405">
        <v>0</v>
      </c>
      <c r="P767" s="86" t="s">
        <v>116</v>
      </c>
      <c r="Q767" s="86" t="s">
        <v>60</v>
      </c>
      <c r="R767" s="86" t="s">
        <v>8456</v>
      </c>
      <c r="S767" s="146">
        <f t="shared" ref="S767" si="36">LEN(R767)</f>
        <v>288</v>
      </c>
      <c r="T767" s="86" t="s">
        <v>937</v>
      </c>
      <c r="U767" s="86" t="s">
        <v>937</v>
      </c>
      <c r="V767" s="86" t="s">
        <v>937</v>
      </c>
      <c r="W767" s="86" t="s">
        <v>937</v>
      </c>
      <c r="X767" s="86" t="s">
        <v>937</v>
      </c>
      <c r="Y767" s="86" t="s">
        <v>937</v>
      </c>
      <c r="Z767" s="86" t="s">
        <v>937</v>
      </c>
      <c r="AA767" s="86" t="s">
        <v>937</v>
      </c>
      <c r="AB767" s="86" t="s">
        <v>937</v>
      </c>
      <c r="AC767" s="86" t="s">
        <v>937</v>
      </c>
      <c r="AD767" s="86" t="s">
        <v>937</v>
      </c>
      <c r="AE767" s="86" t="s">
        <v>937</v>
      </c>
      <c r="AF767" s="86" t="s">
        <v>937</v>
      </c>
      <c r="AG767" s="86" t="s">
        <v>937</v>
      </c>
      <c r="AH767" s="86" t="s">
        <v>937</v>
      </c>
      <c r="AI767" s="86" t="s">
        <v>937</v>
      </c>
      <c r="AJ767" s="86" t="s">
        <v>937</v>
      </c>
      <c r="AK767" s="86" t="s">
        <v>937</v>
      </c>
      <c r="AL767" s="86" t="s">
        <v>937</v>
      </c>
      <c r="AM767" s="86" t="s">
        <v>937</v>
      </c>
      <c r="AN767" s="86" t="s">
        <v>937</v>
      </c>
      <c r="AO767" s="86" t="s">
        <v>937</v>
      </c>
      <c r="AP767" s="86" t="s">
        <v>937</v>
      </c>
      <c r="AQ767" s="86" t="s">
        <v>937</v>
      </c>
      <c r="AR767" s="86" t="s">
        <v>937</v>
      </c>
      <c r="AS767" s="86" t="s">
        <v>937</v>
      </c>
      <c r="AT767" s="86" t="s">
        <v>937</v>
      </c>
      <c r="AU767" s="86" t="s">
        <v>8396</v>
      </c>
      <c r="AV767" s="86" t="s">
        <v>9140</v>
      </c>
      <c r="AW767" s="86" t="s">
        <v>8414</v>
      </c>
      <c r="AX767" s="86" t="s">
        <v>9141</v>
      </c>
      <c r="AY767" s="86" t="s">
        <v>9214</v>
      </c>
      <c r="AZ767" s="108" t="s">
        <v>9467</v>
      </c>
      <c r="BA767" s="214" t="s">
        <v>9536</v>
      </c>
      <c r="BB767" s="33" t="s">
        <v>782</v>
      </c>
      <c r="BC767" s="115">
        <v>45042</v>
      </c>
      <c r="BD767" s="33" t="s">
        <v>782</v>
      </c>
      <c r="BE767" s="47"/>
      <c r="BF767" s="37"/>
      <c r="BG767" s="44"/>
      <c r="BH767" s="53"/>
      <c r="BI767" s="53"/>
      <c r="BJ767" s="44" t="s">
        <v>956</v>
      </c>
      <c r="BK767" s="31"/>
      <c r="BL767" s="417"/>
      <c r="BN767" s="35" t="s">
        <v>5121</v>
      </c>
      <c r="BO767" s="35" t="s">
        <v>9138</v>
      </c>
      <c r="BP767" s="35" t="s">
        <v>9139</v>
      </c>
    </row>
    <row r="768" spans="1:16383" s="86" customFormat="1" ht="90" customHeight="1" x14ac:dyDescent="0.25">
      <c r="A768" s="199" t="s">
        <v>4909</v>
      </c>
      <c r="B768" s="86" t="s">
        <v>4804</v>
      </c>
      <c r="C768" s="115">
        <v>44713</v>
      </c>
      <c r="D768" s="47" t="s">
        <v>4288</v>
      </c>
      <c r="E768" s="199" t="s">
        <v>1027</v>
      </c>
      <c r="F768" s="423" t="s">
        <v>9581</v>
      </c>
      <c r="G768" s="86" t="s">
        <v>4856</v>
      </c>
      <c r="H768" s="86" t="s">
        <v>4857</v>
      </c>
      <c r="I768" s="86" t="s">
        <v>4858</v>
      </c>
      <c r="J768" s="86" t="s">
        <v>4823</v>
      </c>
      <c r="K768" s="182">
        <v>6</v>
      </c>
      <c r="L768" s="316">
        <v>44743</v>
      </c>
      <c r="M768" s="316">
        <v>45291</v>
      </c>
      <c r="N768" s="138">
        <f t="shared" si="27"/>
        <v>27</v>
      </c>
      <c r="O768" s="250">
        <v>2</v>
      </c>
      <c r="P768" s="86" t="s">
        <v>116</v>
      </c>
      <c r="Q768" s="86" t="s">
        <v>4859</v>
      </c>
      <c r="R768" s="86" t="s">
        <v>8460</v>
      </c>
      <c r="S768" s="146">
        <f t="shared" si="26"/>
        <v>370</v>
      </c>
      <c r="T768" s="86" t="s">
        <v>937</v>
      </c>
      <c r="U768" s="86" t="s">
        <v>937</v>
      </c>
      <c r="V768" s="86" t="s">
        <v>937</v>
      </c>
      <c r="W768" s="86" t="s">
        <v>937</v>
      </c>
      <c r="X768" s="86" t="s">
        <v>937</v>
      </c>
      <c r="Y768" s="86" t="s">
        <v>937</v>
      </c>
      <c r="Z768" s="86" t="s">
        <v>937</v>
      </c>
      <c r="AA768" s="86" t="s">
        <v>937</v>
      </c>
      <c r="AB768" s="86" t="s">
        <v>937</v>
      </c>
      <c r="AC768" s="86" t="s">
        <v>937</v>
      </c>
      <c r="AD768" s="86" t="s">
        <v>937</v>
      </c>
      <c r="AE768" s="86" t="s">
        <v>937</v>
      </c>
      <c r="AF768" s="86" t="s">
        <v>937</v>
      </c>
      <c r="AG768" s="86" t="s">
        <v>937</v>
      </c>
      <c r="AH768" s="86" t="s">
        <v>937</v>
      </c>
      <c r="AI768" s="86" t="s">
        <v>937</v>
      </c>
      <c r="AJ768" s="86" t="s">
        <v>937</v>
      </c>
      <c r="AK768" s="86" t="s">
        <v>937</v>
      </c>
      <c r="AL768" s="86" t="s">
        <v>937</v>
      </c>
      <c r="AM768" s="86" t="s">
        <v>937</v>
      </c>
      <c r="AN768" s="86" t="s">
        <v>937</v>
      </c>
      <c r="AO768" s="86" t="s">
        <v>937</v>
      </c>
      <c r="AP768" s="86" t="s">
        <v>937</v>
      </c>
      <c r="AQ768" s="86" t="s">
        <v>937</v>
      </c>
      <c r="AR768" s="86" t="s">
        <v>937</v>
      </c>
      <c r="AS768" s="86" t="s">
        <v>937</v>
      </c>
      <c r="AT768" s="86" t="s">
        <v>937</v>
      </c>
      <c r="AU768" s="86" t="s">
        <v>8396</v>
      </c>
      <c r="AV768" s="86" t="s">
        <v>9142</v>
      </c>
      <c r="AW768" s="86" t="s">
        <v>8416</v>
      </c>
      <c r="AX768" s="86" t="s">
        <v>8443</v>
      </c>
      <c r="AY768" s="86" t="s">
        <v>8478</v>
      </c>
      <c r="AZ768" s="108" t="s">
        <v>9467</v>
      </c>
      <c r="BA768" s="86" t="s">
        <v>9499</v>
      </c>
      <c r="BB768" s="33" t="s">
        <v>2582</v>
      </c>
      <c r="BC768" s="115">
        <v>45035</v>
      </c>
      <c r="BD768" s="33" t="s">
        <v>783</v>
      </c>
      <c r="BE768" s="47"/>
      <c r="BF768" s="37"/>
      <c r="BG768" s="44"/>
      <c r="BH768" s="53"/>
      <c r="BI768" s="53"/>
      <c r="BJ768" s="44" t="s">
        <v>956</v>
      </c>
      <c r="BK768" s="31"/>
      <c r="BL768" s="417"/>
      <c r="BN768" s="35" t="s">
        <v>5121</v>
      </c>
      <c r="BO768" s="35" t="s">
        <v>5412</v>
      </c>
    </row>
    <row r="769" spans="1:16383" s="86" customFormat="1" ht="90" customHeight="1" x14ac:dyDescent="0.25">
      <c r="A769" s="199" t="s">
        <v>4910</v>
      </c>
      <c r="B769" s="86" t="s">
        <v>4804</v>
      </c>
      <c r="C769" s="115">
        <v>44713</v>
      </c>
      <c r="D769" s="182" t="s">
        <v>4287</v>
      </c>
      <c r="E769" s="199" t="s">
        <v>1025</v>
      </c>
      <c r="F769" s="423" t="s">
        <v>9582</v>
      </c>
      <c r="G769" s="86" t="s">
        <v>4860</v>
      </c>
      <c r="H769" s="86" t="s">
        <v>4861</v>
      </c>
      <c r="I769" s="86" t="s">
        <v>4862</v>
      </c>
      <c r="J769" s="86" t="s">
        <v>4863</v>
      </c>
      <c r="K769" s="182">
        <v>5</v>
      </c>
      <c r="L769" s="316">
        <v>44757</v>
      </c>
      <c r="M769" s="316">
        <v>45657</v>
      </c>
      <c r="N769" s="138">
        <f t="shared" si="27"/>
        <v>25</v>
      </c>
      <c r="O769" s="250">
        <v>1</v>
      </c>
      <c r="P769" s="86" t="s">
        <v>758</v>
      </c>
      <c r="Q769" s="86" t="s">
        <v>4859</v>
      </c>
      <c r="R769" s="86" t="s">
        <v>8531</v>
      </c>
      <c r="S769" s="146">
        <f t="shared" si="26"/>
        <v>192</v>
      </c>
      <c r="AR769" s="86" t="s">
        <v>937</v>
      </c>
      <c r="AS769" s="86" t="s">
        <v>937</v>
      </c>
      <c r="AT769" s="86" t="s">
        <v>937</v>
      </c>
      <c r="AU769" s="86" t="s">
        <v>8402</v>
      </c>
      <c r="AV769" s="86" t="s">
        <v>5436</v>
      </c>
      <c r="AW769" s="86" t="s">
        <v>8417</v>
      </c>
      <c r="AX769" s="89" t="s">
        <v>6185</v>
      </c>
      <c r="AY769" s="86" t="s">
        <v>8530</v>
      </c>
      <c r="AZ769" s="86" t="s">
        <v>9471</v>
      </c>
      <c r="BA769" s="86" t="s">
        <v>9531</v>
      </c>
      <c r="BB769" s="33" t="s">
        <v>783</v>
      </c>
      <c r="BC769" s="47">
        <v>45036</v>
      </c>
      <c r="BD769" s="33" t="s">
        <v>783</v>
      </c>
      <c r="BE769" s="47"/>
      <c r="BF769" s="37"/>
      <c r="BG769" s="44"/>
      <c r="BH769" s="53"/>
      <c r="BI769" s="53"/>
      <c r="BJ769" s="44" t="s">
        <v>956</v>
      </c>
      <c r="BK769" s="31"/>
      <c r="BL769" s="417"/>
      <c r="BN769" s="35" t="s">
        <v>5130</v>
      </c>
      <c r="BO769" s="35" t="s">
        <v>5413</v>
      </c>
      <c r="BP769" s="35" t="s">
        <v>5414</v>
      </c>
    </row>
    <row r="770" spans="1:16383" s="86" customFormat="1" ht="90" customHeight="1" x14ac:dyDescent="0.25">
      <c r="A770" s="199" t="s">
        <v>4911</v>
      </c>
      <c r="B770" s="86" t="s">
        <v>4804</v>
      </c>
      <c r="C770" s="115">
        <v>44713</v>
      </c>
      <c r="D770" s="47" t="s">
        <v>4288</v>
      </c>
      <c r="E770" s="199" t="s">
        <v>1114</v>
      </c>
      <c r="F770" s="423" t="s">
        <v>9583</v>
      </c>
      <c r="G770" s="86" t="s">
        <v>4864</v>
      </c>
      <c r="H770" s="86" t="s">
        <v>4865</v>
      </c>
      <c r="I770" s="86" t="s">
        <v>4866</v>
      </c>
      <c r="J770" s="86" t="s">
        <v>4823</v>
      </c>
      <c r="K770" s="182">
        <v>12</v>
      </c>
      <c r="L770" s="316">
        <v>44743</v>
      </c>
      <c r="M770" s="316">
        <v>45107</v>
      </c>
      <c r="N770" s="138">
        <f t="shared" si="27"/>
        <v>52</v>
      </c>
      <c r="O770" s="250">
        <v>7</v>
      </c>
      <c r="P770" s="86" t="s">
        <v>116</v>
      </c>
      <c r="Q770" s="86" t="s">
        <v>4929</v>
      </c>
      <c r="R770" s="86" t="s">
        <v>8462</v>
      </c>
      <c r="S770" s="146">
        <f t="shared" si="26"/>
        <v>306</v>
      </c>
      <c r="T770" s="86" t="s">
        <v>937</v>
      </c>
      <c r="U770" s="86" t="s">
        <v>937</v>
      </c>
      <c r="V770" s="86" t="s">
        <v>937</v>
      </c>
      <c r="W770" s="86" t="s">
        <v>937</v>
      </c>
      <c r="X770" s="86" t="s">
        <v>937</v>
      </c>
      <c r="Y770" s="86" t="s">
        <v>937</v>
      </c>
      <c r="Z770" s="86" t="s">
        <v>937</v>
      </c>
      <c r="AA770" s="86" t="s">
        <v>937</v>
      </c>
      <c r="AB770" s="86" t="s">
        <v>937</v>
      </c>
      <c r="AC770" s="86" t="s">
        <v>937</v>
      </c>
      <c r="AD770" s="86" t="s">
        <v>937</v>
      </c>
      <c r="AE770" s="86" t="s">
        <v>937</v>
      </c>
      <c r="AF770" s="86" t="s">
        <v>937</v>
      </c>
      <c r="AG770" s="86" t="s">
        <v>937</v>
      </c>
      <c r="AH770" s="86" t="s">
        <v>937</v>
      </c>
      <c r="AI770" s="86" t="s">
        <v>937</v>
      </c>
      <c r="AJ770" s="86" t="s">
        <v>937</v>
      </c>
      <c r="AK770" s="86" t="s">
        <v>937</v>
      </c>
      <c r="AL770" s="86" t="s">
        <v>937</v>
      </c>
      <c r="AM770" s="86" t="s">
        <v>937</v>
      </c>
      <c r="AN770" s="86" t="s">
        <v>937</v>
      </c>
      <c r="AO770" s="86" t="s">
        <v>937</v>
      </c>
      <c r="AP770" s="86" t="s">
        <v>937</v>
      </c>
      <c r="AQ770" s="86" t="s">
        <v>937</v>
      </c>
      <c r="AR770" s="86" t="s">
        <v>937</v>
      </c>
      <c r="AS770" s="86" t="s">
        <v>937</v>
      </c>
      <c r="AT770" s="86" t="s">
        <v>937</v>
      </c>
      <c r="AU770" s="86" t="s">
        <v>8396</v>
      </c>
      <c r="AV770" s="86" t="s">
        <v>5429</v>
      </c>
      <c r="AW770" s="214" t="s">
        <v>8461</v>
      </c>
      <c r="AX770" s="86" t="s">
        <v>8444</v>
      </c>
      <c r="AY770" s="214" t="s">
        <v>8468</v>
      </c>
      <c r="AZ770" s="108" t="s">
        <v>9468</v>
      </c>
      <c r="BA770" s="214" t="s">
        <v>9502</v>
      </c>
      <c r="BB770" s="33" t="s">
        <v>2582</v>
      </c>
      <c r="BC770" s="115">
        <v>45035</v>
      </c>
      <c r="BD770" s="33" t="s">
        <v>783</v>
      </c>
      <c r="BE770" s="47"/>
      <c r="BF770" s="37"/>
      <c r="BG770" s="44"/>
      <c r="BH770" s="53"/>
      <c r="BI770" s="53"/>
      <c r="BJ770" s="44" t="s">
        <v>956</v>
      </c>
      <c r="BK770" s="31"/>
      <c r="BL770" s="417"/>
      <c r="BN770" s="35" t="s">
        <v>5133</v>
      </c>
      <c r="BO770" s="35" t="s">
        <v>5415</v>
      </c>
    </row>
    <row r="771" spans="1:16383" s="86" customFormat="1" ht="90" hidden="1" customHeight="1" x14ac:dyDescent="0.25">
      <c r="A771" s="201" t="s">
        <v>4912</v>
      </c>
      <c r="B771" s="89" t="s">
        <v>4804</v>
      </c>
      <c r="C771" s="249">
        <v>44713</v>
      </c>
      <c r="D771" s="179" t="s">
        <v>4287</v>
      </c>
      <c r="E771" s="201" t="s">
        <v>1026</v>
      </c>
      <c r="F771" s="9" t="s">
        <v>5092</v>
      </c>
      <c r="G771" s="89" t="s">
        <v>4867</v>
      </c>
      <c r="H771" s="89" t="s">
        <v>4868</v>
      </c>
      <c r="I771" s="89" t="s">
        <v>4868</v>
      </c>
      <c r="J771" s="86" t="s">
        <v>4869</v>
      </c>
      <c r="K771" s="182">
        <v>1</v>
      </c>
      <c r="L771" s="316">
        <v>44743</v>
      </c>
      <c r="M771" s="316">
        <v>44925</v>
      </c>
      <c r="N771" s="39">
        <f t="shared" si="27"/>
        <v>26</v>
      </c>
      <c r="O771" s="252">
        <v>1</v>
      </c>
      <c r="P771" s="86" t="s">
        <v>60</v>
      </c>
      <c r="R771" s="86" t="s">
        <v>8458</v>
      </c>
      <c r="S771" s="146">
        <f t="shared" si="26"/>
        <v>188</v>
      </c>
      <c r="T771" s="86" t="s">
        <v>937</v>
      </c>
      <c r="U771" s="86" t="s">
        <v>937</v>
      </c>
      <c r="V771" s="86" t="s">
        <v>937</v>
      </c>
      <c r="W771" s="86" t="s">
        <v>937</v>
      </c>
      <c r="X771" s="86" t="s">
        <v>937</v>
      </c>
      <c r="Y771" s="86" t="s">
        <v>937</v>
      </c>
      <c r="Z771" s="86" t="s">
        <v>937</v>
      </c>
      <c r="AA771" s="86" t="s">
        <v>937</v>
      </c>
      <c r="AB771" s="86" t="s">
        <v>937</v>
      </c>
      <c r="AC771" s="86" t="s">
        <v>937</v>
      </c>
      <c r="AD771" s="86" t="s">
        <v>937</v>
      </c>
      <c r="AE771" s="86" t="s">
        <v>937</v>
      </c>
      <c r="AF771" s="86" t="s">
        <v>937</v>
      </c>
      <c r="AG771" s="86" t="s">
        <v>937</v>
      </c>
      <c r="AH771" s="86" t="s">
        <v>937</v>
      </c>
      <c r="AI771" s="86" t="s">
        <v>937</v>
      </c>
      <c r="AJ771" s="86" t="s">
        <v>937</v>
      </c>
      <c r="AK771" s="86" t="s">
        <v>937</v>
      </c>
      <c r="AL771" s="86" t="s">
        <v>937</v>
      </c>
      <c r="AM771" s="86" t="s">
        <v>937</v>
      </c>
      <c r="AN771" s="86" t="s">
        <v>937</v>
      </c>
      <c r="AO771" s="86" t="s">
        <v>937</v>
      </c>
      <c r="AP771" s="86" t="s">
        <v>937</v>
      </c>
      <c r="AQ771" s="86" t="s">
        <v>937</v>
      </c>
      <c r="AR771" s="86" t="s">
        <v>937</v>
      </c>
      <c r="AS771" s="86" t="s">
        <v>937</v>
      </c>
      <c r="AT771" s="86" t="s">
        <v>937</v>
      </c>
      <c r="AU771" s="86" t="s">
        <v>8398</v>
      </c>
      <c r="AV771" s="86" t="s">
        <v>9143</v>
      </c>
      <c r="AW771" s="86" t="s">
        <v>8418</v>
      </c>
      <c r="AX771" s="86" t="s">
        <v>8445</v>
      </c>
      <c r="AY771" s="86" t="s">
        <v>8469</v>
      </c>
      <c r="AZ771" s="89" t="s">
        <v>937</v>
      </c>
      <c r="BA771" s="89" t="s">
        <v>9290</v>
      </c>
      <c r="BB771" s="33" t="s">
        <v>781</v>
      </c>
      <c r="BC771" s="115">
        <v>44944</v>
      </c>
      <c r="BD771" s="33" t="s">
        <v>903</v>
      </c>
      <c r="BE771" s="100"/>
      <c r="BF771" s="65"/>
      <c r="BG771" s="8"/>
      <c r="BH771" s="96"/>
      <c r="BI771" s="96"/>
      <c r="BJ771" s="8" t="s">
        <v>956</v>
      </c>
      <c r="BK771" s="104"/>
      <c r="BL771" s="120"/>
      <c r="BN771" s="17" t="s">
        <v>5416</v>
      </c>
      <c r="BO771" s="17" t="s">
        <v>5417</v>
      </c>
      <c r="BP771" s="17" t="s">
        <v>9144</v>
      </c>
    </row>
    <row r="772" spans="1:16383" s="86" customFormat="1" ht="90" customHeight="1" x14ac:dyDescent="0.25">
      <c r="A772" s="199" t="s">
        <v>4913</v>
      </c>
      <c r="B772" s="86" t="s">
        <v>4804</v>
      </c>
      <c r="C772" s="115">
        <v>44713</v>
      </c>
      <c r="D772" s="182" t="s">
        <v>4287</v>
      </c>
      <c r="E772" s="199" t="s">
        <v>1026</v>
      </c>
      <c r="F772" s="86" t="s">
        <v>9584</v>
      </c>
      <c r="G772" s="86" t="s">
        <v>4867</v>
      </c>
      <c r="H772" s="86" t="s">
        <v>4870</v>
      </c>
      <c r="I772" s="86" t="s">
        <v>4871</v>
      </c>
      <c r="J772" s="86" t="s">
        <v>4872</v>
      </c>
      <c r="K772" s="182">
        <v>12</v>
      </c>
      <c r="L772" s="316">
        <v>44743</v>
      </c>
      <c r="M772" s="316">
        <v>45107</v>
      </c>
      <c r="N772" s="138">
        <f t="shared" si="27"/>
        <v>52</v>
      </c>
      <c r="O772" s="250">
        <v>3</v>
      </c>
      <c r="P772" s="86" t="s">
        <v>116</v>
      </c>
      <c r="R772" s="86" t="s">
        <v>8454</v>
      </c>
      <c r="S772" s="146">
        <f t="shared" si="26"/>
        <v>343</v>
      </c>
      <c r="T772" s="86" t="s">
        <v>937</v>
      </c>
      <c r="U772" s="86" t="s">
        <v>937</v>
      </c>
      <c r="V772" s="86" t="s">
        <v>937</v>
      </c>
      <c r="W772" s="86" t="s">
        <v>937</v>
      </c>
      <c r="X772" s="86" t="s">
        <v>937</v>
      </c>
      <c r="Y772" s="86" t="s">
        <v>937</v>
      </c>
      <c r="Z772" s="86" t="s">
        <v>937</v>
      </c>
      <c r="AA772" s="86" t="s">
        <v>937</v>
      </c>
      <c r="AB772" s="86" t="s">
        <v>937</v>
      </c>
      <c r="AC772" s="86" t="s">
        <v>937</v>
      </c>
      <c r="AD772" s="86" t="s">
        <v>937</v>
      </c>
      <c r="AE772" s="86" t="s">
        <v>937</v>
      </c>
      <c r="AF772" s="86" t="s">
        <v>937</v>
      </c>
      <c r="AG772" s="86" t="s">
        <v>937</v>
      </c>
      <c r="AH772" s="86" t="s">
        <v>937</v>
      </c>
      <c r="AI772" s="86" t="s">
        <v>937</v>
      </c>
      <c r="AJ772" s="86" t="s">
        <v>937</v>
      </c>
      <c r="AK772" s="86" t="s">
        <v>937</v>
      </c>
      <c r="AL772" s="86" t="s">
        <v>937</v>
      </c>
      <c r="AM772" s="86" t="s">
        <v>937</v>
      </c>
      <c r="AN772" s="86" t="s">
        <v>937</v>
      </c>
      <c r="AO772" s="86" t="s">
        <v>937</v>
      </c>
      <c r="AP772" s="86" t="s">
        <v>937</v>
      </c>
      <c r="AQ772" s="86" t="s">
        <v>937</v>
      </c>
      <c r="AR772" s="86" t="s">
        <v>937</v>
      </c>
      <c r="AS772" s="86" t="s">
        <v>937</v>
      </c>
      <c r="AT772" s="86" t="s">
        <v>937</v>
      </c>
      <c r="AU772" s="86" t="s">
        <v>8396</v>
      </c>
      <c r="AV772" s="86" t="s">
        <v>8419</v>
      </c>
      <c r="AW772" s="86" t="s">
        <v>8420</v>
      </c>
      <c r="AX772" s="86" t="s">
        <v>9145</v>
      </c>
      <c r="AY772" s="214" t="s">
        <v>8479</v>
      </c>
      <c r="AZ772" s="108" t="s">
        <v>9469</v>
      </c>
      <c r="BA772" s="214" t="s">
        <v>9534</v>
      </c>
      <c r="BB772" s="33" t="s">
        <v>2582</v>
      </c>
      <c r="BC772" s="115">
        <v>45035</v>
      </c>
      <c r="BD772" s="33" t="s">
        <v>783</v>
      </c>
      <c r="BE772" s="47"/>
      <c r="BF772" s="37"/>
      <c r="BG772" s="44"/>
      <c r="BH772" s="53"/>
      <c r="BI772" s="53"/>
      <c r="BJ772" s="44" t="s">
        <v>956</v>
      </c>
      <c r="BK772" s="31"/>
      <c r="BL772" s="417"/>
      <c r="BN772" s="35" t="s">
        <v>5416</v>
      </c>
      <c r="BO772" s="35" t="s">
        <v>5417</v>
      </c>
      <c r="BP772" s="35" t="s">
        <v>9144</v>
      </c>
    </row>
    <row r="773" spans="1:16383" s="86" customFormat="1" ht="90" hidden="1" customHeight="1" x14ac:dyDescent="0.25">
      <c r="A773" s="201" t="s">
        <v>4914</v>
      </c>
      <c r="B773" s="89" t="s">
        <v>4804</v>
      </c>
      <c r="C773" s="249">
        <v>44713</v>
      </c>
      <c r="D773" s="100" t="s">
        <v>4288</v>
      </c>
      <c r="E773" s="201" t="s">
        <v>1115</v>
      </c>
      <c r="F773" s="9" t="s">
        <v>5093</v>
      </c>
      <c r="G773" s="89" t="s">
        <v>4873</v>
      </c>
      <c r="H773" s="89" t="s">
        <v>4874</v>
      </c>
      <c r="I773" s="89" t="s">
        <v>9197</v>
      </c>
      <c r="J773" s="86" t="s">
        <v>93</v>
      </c>
      <c r="K773" s="182">
        <v>1</v>
      </c>
      <c r="L773" s="316">
        <v>44743</v>
      </c>
      <c r="M773" s="316">
        <v>44834</v>
      </c>
      <c r="N773" s="39">
        <f t="shared" si="27"/>
        <v>13</v>
      </c>
      <c r="O773" s="252">
        <v>1</v>
      </c>
      <c r="P773" s="86" t="s">
        <v>1134</v>
      </c>
      <c r="Q773" s="86" t="s">
        <v>116</v>
      </c>
      <c r="R773" s="86" t="s">
        <v>8472</v>
      </c>
      <c r="S773" s="146">
        <f t="shared" si="26"/>
        <v>210</v>
      </c>
      <c r="T773" s="86" t="s">
        <v>937</v>
      </c>
      <c r="U773" s="86" t="s">
        <v>937</v>
      </c>
      <c r="V773" s="86" t="s">
        <v>937</v>
      </c>
      <c r="W773" s="86" t="s">
        <v>937</v>
      </c>
      <c r="X773" s="86" t="s">
        <v>937</v>
      </c>
      <c r="Y773" s="86" t="s">
        <v>937</v>
      </c>
      <c r="Z773" s="86" t="s">
        <v>937</v>
      </c>
      <c r="AA773" s="86" t="s">
        <v>937</v>
      </c>
      <c r="AB773" s="86" t="s">
        <v>937</v>
      </c>
      <c r="AC773" s="86" t="s">
        <v>937</v>
      </c>
      <c r="AD773" s="86" t="s">
        <v>937</v>
      </c>
      <c r="AE773" s="86" t="s">
        <v>937</v>
      </c>
      <c r="AF773" s="86" t="s">
        <v>937</v>
      </c>
      <c r="AG773" s="86" t="s">
        <v>937</v>
      </c>
      <c r="AH773" s="86" t="s">
        <v>937</v>
      </c>
      <c r="AI773" s="86" t="s">
        <v>937</v>
      </c>
      <c r="AJ773" s="86" t="s">
        <v>937</v>
      </c>
      <c r="AK773" s="86" t="s">
        <v>937</v>
      </c>
      <c r="AL773" s="86" t="s">
        <v>937</v>
      </c>
      <c r="AM773" s="86" t="s">
        <v>937</v>
      </c>
      <c r="AN773" s="86" t="s">
        <v>937</v>
      </c>
      <c r="AO773" s="86" t="s">
        <v>937</v>
      </c>
      <c r="AP773" s="86" t="s">
        <v>937</v>
      </c>
      <c r="AQ773" s="86" t="s">
        <v>937</v>
      </c>
      <c r="AR773" s="86" t="s">
        <v>937</v>
      </c>
      <c r="AS773" s="86" t="s">
        <v>937</v>
      </c>
      <c r="AT773" s="86" t="s">
        <v>937</v>
      </c>
      <c r="AU773" s="86" t="s">
        <v>8398</v>
      </c>
      <c r="AV773" s="86" t="s">
        <v>9146</v>
      </c>
      <c r="AW773" s="86" t="s">
        <v>8421</v>
      </c>
      <c r="AX773" s="5" t="s">
        <v>937</v>
      </c>
      <c r="AY773" s="5" t="s">
        <v>5731</v>
      </c>
      <c r="AZ773" s="5" t="s">
        <v>937</v>
      </c>
      <c r="BA773" s="5" t="s">
        <v>5731</v>
      </c>
      <c r="BB773" s="33" t="s">
        <v>781</v>
      </c>
      <c r="BC773" s="115">
        <v>44855</v>
      </c>
      <c r="BD773" s="33" t="s">
        <v>903</v>
      </c>
      <c r="BE773" s="100"/>
      <c r="BF773" s="65"/>
      <c r="BG773" s="8"/>
      <c r="BH773" s="96"/>
      <c r="BI773" s="96"/>
      <c r="BJ773" s="8" t="s">
        <v>956</v>
      </c>
      <c r="BK773" s="104"/>
      <c r="BL773" s="120"/>
      <c r="BN773" s="17" t="s">
        <v>5418</v>
      </c>
      <c r="BO773" s="17" t="s">
        <v>5419</v>
      </c>
    </row>
    <row r="774" spans="1:16383" s="86" customFormat="1" ht="90" customHeight="1" x14ac:dyDescent="0.25">
      <c r="A774" s="199" t="s">
        <v>4915</v>
      </c>
      <c r="B774" s="86" t="s">
        <v>4804</v>
      </c>
      <c r="C774" s="115">
        <v>44713</v>
      </c>
      <c r="D774" s="47" t="s">
        <v>4288</v>
      </c>
      <c r="E774" s="199" t="s">
        <v>1115</v>
      </c>
      <c r="F774" s="86" t="s">
        <v>9585</v>
      </c>
      <c r="G774" s="86" t="s">
        <v>4873</v>
      </c>
      <c r="H774" s="86" t="s">
        <v>4875</v>
      </c>
      <c r="I774" s="86" t="s">
        <v>4876</v>
      </c>
      <c r="J774" s="86" t="s">
        <v>4877</v>
      </c>
      <c r="K774" s="182">
        <v>4</v>
      </c>
      <c r="L774" s="316">
        <v>44835</v>
      </c>
      <c r="M774" s="316">
        <v>45260</v>
      </c>
      <c r="N774" s="138">
        <f t="shared" si="27"/>
        <v>9</v>
      </c>
      <c r="O774" s="250">
        <v>2</v>
      </c>
      <c r="P774" s="86" t="s">
        <v>1134</v>
      </c>
      <c r="Q774" s="86" t="s">
        <v>4878</v>
      </c>
      <c r="R774" s="214" t="s">
        <v>8488</v>
      </c>
      <c r="S774" s="146">
        <f t="shared" si="26"/>
        <v>368</v>
      </c>
      <c r="T774" s="86" t="s">
        <v>937</v>
      </c>
      <c r="U774" s="86" t="s">
        <v>937</v>
      </c>
      <c r="V774" s="86" t="s">
        <v>937</v>
      </c>
      <c r="W774" s="86" t="s">
        <v>937</v>
      </c>
      <c r="X774" s="86" t="s">
        <v>937</v>
      </c>
      <c r="Y774" s="86" t="s">
        <v>937</v>
      </c>
      <c r="Z774" s="86" t="s">
        <v>937</v>
      </c>
      <c r="AA774" s="86" t="s">
        <v>937</v>
      </c>
      <c r="AB774" s="86" t="s">
        <v>937</v>
      </c>
      <c r="AC774" s="86" t="s">
        <v>937</v>
      </c>
      <c r="AD774" s="86" t="s">
        <v>937</v>
      </c>
      <c r="AE774" s="86" t="s">
        <v>937</v>
      </c>
      <c r="AF774" s="86" t="s">
        <v>937</v>
      </c>
      <c r="AG774" s="86" t="s">
        <v>937</v>
      </c>
      <c r="AH774" s="86" t="s">
        <v>937</v>
      </c>
      <c r="AI774" s="86" t="s">
        <v>937</v>
      </c>
      <c r="AJ774" s="86" t="s">
        <v>937</v>
      </c>
      <c r="AK774" s="86" t="s">
        <v>937</v>
      </c>
      <c r="AL774" s="86" t="s">
        <v>937</v>
      </c>
      <c r="AM774" s="86" t="s">
        <v>937</v>
      </c>
      <c r="AN774" s="86" t="s">
        <v>937</v>
      </c>
      <c r="AO774" s="86" t="s">
        <v>937</v>
      </c>
      <c r="AP774" s="86" t="s">
        <v>937</v>
      </c>
      <c r="AQ774" s="86" t="s">
        <v>937</v>
      </c>
      <c r="AR774" s="86" t="s">
        <v>937</v>
      </c>
      <c r="AS774" s="86" t="s">
        <v>937</v>
      </c>
      <c r="AT774" s="86" t="s">
        <v>937</v>
      </c>
      <c r="AU774" s="86" t="s">
        <v>8398</v>
      </c>
      <c r="AV774" s="86" t="s">
        <v>5430</v>
      </c>
      <c r="AW774" s="86" t="s">
        <v>8422</v>
      </c>
      <c r="AX774" s="188" t="s">
        <v>8446</v>
      </c>
      <c r="AY774" s="5" t="s">
        <v>9461</v>
      </c>
      <c r="AZ774" s="37" t="s">
        <v>9586</v>
      </c>
      <c r="BA774" s="37" t="s">
        <v>9587</v>
      </c>
      <c r="BB774" s="33" t="s">
        <v>2582</v>
      </c>
      <c r="BC774" s="115">
        <v>45034</v>
      </c>
      <c r="BD774" s="33" t="s">
        <v>783</v>
      </c>
      <c r="BE774" s="47"/>
      <c r="BF774" s="37"/>
      <c r="BG774" s="44"/>
      <c r="BH774" s="53"/>
      <c r="BI774" s="53"/>
      <c r="BJ774" s="44" t="s">
        <v>956</v>
      </c>
      <c r="BK774" s="31"/>
      <c r="BL774" s="417"/>
      <c r="BN774" s="35" t="s">
        <v>5418</v>
      </c>
      <c r="BO774" s="35" t="s">
        <v>5419</v>
      </c>
    </row>
    <row r="775" spans="1:16383" s="86" customFormat="1" ht="90" hidden="1" customHeight="1" x14ac:dyDescent="0.25">
      <c r="A775" s="201" t="s">
        <v>4916</v>
      </c>
      <c r="B775" s="89" t="s">
        <v>4804</v>
      </c>
      <c r="C775" s="249">
        <v>44713</v>
      </c>
      <c r="D775" s="100" t="s">
        <v>4288</v>
      </c>
      <c r="E775" s="201" t="s">
        <v>1115</v>
      </c>
      <c r="F775" s="9" t="s">
        <v>5093</v>
      </c>
      <c r="G775" s="89" t="s">
        <v>4873</v>
      </c>
      <c r="H775" s="89" t="s">
        <v>4879</v>
      </c>
      <c r="I775" s="89" t="s">
        <v>4880</v>
      </c>
      <c r="J775" s="86" t="s">
        <v>4851</v>
      </c>
      <c r="K775" s="182">
        <v>1</v>
      </c>
      <c r="L775" s="316">
        <v>44743</v>
      </c>
      <c r="M775" s="316">
        <v>44834</v>
      </c>
      <c r="N775" s="39">
        <f t="shared" si="27"/>
        <v>13</v>
      </c>
      <c r="O775" s="252">
        <v>1</v>
      </c>
      <c r="P775" s="86" t="s">
        <v>116</v>
      </c>
      <c r="R775" s="86" t="s">
        <v>8473</v>
      </c>
      <c r="S775" s="146">
        <f t="shared" si="26"/>
        <v>289</v>
      </c>
      <c r="T775" s="86" t="s">
        <v>937</v>
      </c>
      <c r="U775" s="86" t="s">
        <v>937</v>
      </c>
      <c r="V775" s="86" t="s">
        <v>937</v>
      </c>
      <c r="W775" s="86" t="s">
        <v>937</v>
      </c>
      <c r="X775" s="86" t="s">
        <v>937</v>
      </c>
      <c r="Y775" s="86" t="s">
        <v>937</v>
      </c>
      <c r="Z775" s="86" t="s">
        <v>937</v>
      </c>
      <c r="AA775" s="86" t="s">
        <v>937</v>
      </c>
      <c r="AB775" s="86" t="s">
        <v>937</v>
      </c>
      <c r="AC775" s="86" t="s">
        <v>937</v>
      </c>
      <c r="AD775" s="86" t="s">
        <v>937</v>
      </c>
      <c r="AE775" s="86" t="s">
        <v>937</v>
      </c>
      <c r="AF775" s="86" t="s">
        <v>937</v>
      </c>
      <c r="AG775" s="86" t="s">
        <v>937</v>
      </c>
      <c r="AH775" s="86" t="s">
        <v>937</v>
      </c>
      <c r="AI775" s="86" t="s">
        <v>937</v>
      </c>
      <c r="AJ775" s="86" t="s">
        <v>937</v>
      </c>
      <c r="AK775" s="86" t="s">
        <v>937</v>
      </c>
      <c r="AL775" s="86" t="s">
        <v>937</v>
      </c>
      <c r="AM775" s="86" t="s">
        <v>937</v>
      </c>
      <c r="AN775" s="86" t="s">
        <v>937</v>
      </c>
      <c r="AO775" s="86" t="s">
        <v>937</v>
      </c>
      <c r="AP775" s="86" t="s">
        <v>937</v>
      </c>
      <c r="AQ775" s="86" t="s">
        <v>937</v>
      </c>
      <c r="AR775" s="86" t="s">
        <v>937</v>
      </c>
      <c r="AS775" s="86" t="s">
        <v>937</v>
      </c>
      <c r="AT775" s="86" t="s">
        <v>937</v>
      </c>
      <c r="AU775" s="86" t="s">
        <v>8396</v>
      </c>
      <c r="AV775" s="86" t="s">
        <v>5431</v>
      </c>
      <c r="AW775" s="86" t="s">
        <v>8423</v>
      </c>
      <c r="AX775" s="5" t="s">
        <v>937</v>
      </c>
      <c r="AY775" s="5" t="s">
        <v>9298</v>
      </c>
      <c r="AZ775" s="5" t="s">
        <v>937</v>
      </c>
      <c r="BA775" s="5" t="s">
        <v>9298</v>
      </c>
      <c r="BB775" s="33" t="s">
        <v>902</v>
      </c>
      <c r="BC775" s="115">
        <v>44848</v>
      </c>
      <c r="BD775" s="33" t="s">
        <v>903</v>
      </c>
      <c r="BE775" s="100"/>
      <c r="BF775" s="65"/>
      <c r="BG775" s="8"/>
      <c r="BH775" s="96"/>
      <c r="BI775" s="96"/>
      <c r="BJ775" s="8" t="s">
        <v>956</v>
      </c>
      <c r="BK775" s="104"/>
      <c r="BL775" s="120"/>
      <c r="BN775" s="17" t="s">
        <v>5418</v>
      </c>
      <c r="BO775" s="17" t="s">
        <v>5419</v>
      </c>
    </row>
    <row r="776" spans="1:16383" s="86" customFormat="1" ht="90" hidden="1" customHeight="1" x14ac:dyDescent="0.25">
      <c r="A776" s="201" t="s">
        <v>4917</v>
      </c>
      <c r="B776" s="89" t="s">
        <v>4804</v>
      </c>
      <c r="C776" s="249">
        <v>44713</v>
      </c>
      <c r="D776" s="179" t="s">
        <v>4287</v>
      </c>
      <c r="E776" s="201" t="s">
        <v>1029</v>
      </c>
      <c r="F776" s="9" t="s">
        <v>5094</v>
      </c>
      <c r="G776" s="89" t="s">
        <v>4828</v>
      </c>
      <c r="H776" s="89" t="s">
        <v>4881</v>
      </c>
      <c r="I776" s="89" t="s">
        <v>4843</v>
      </c>
      <c r="J776" s="86" t="s">
        <v>4844</v>
      </c>
      <c r="K776" s="182">
        <v>1</v>
      </c>
      <c r="L776" s="316">
        <v>44743</v>
      </c>
      <c r="M776" s="316">
        <v>44925</v>
      </c>
      <c r="N776" s="39">
        <f t="shared" si="27"/>
        <v>26</v>
      </c>
      <c r="O776" s="252">
        <v>1</v>
      </c>
      <c r="P776" s="86" t="s">
        <v>1134</v>
      </c>
      <c r="Q776" s="86" t="s">
        <v>60</v>
      </c>
      <c r="R776" s="86" t="s">
        <v>8457</v>
      </c>
      <c r="S776" s="146">
        <f t="shared" si="26"/>
        <v>274</v>
      </c>
      <c r="T776" s="86" t="s">
        <v>937</v>
      </c>
      <c r="U776" s="86" t="s">
        <v>937</v>
      </c>
      <c r="V776" s="86" t="s">
        <v>937</v>
      </c>
      <c r="W776" s="86" t="s">
        <v>937</v>
      </c>
      <c r="X776" s="86" t="s">
        <v>937</v>
      </c>
      <c r="Y776" s="86" t="s">
        <v>937</v>
      </c>
      <c r="Z776" s="86" t="s">
        <v>937</v>
      </c>
      <c r="AA776" s="86" t="s">
        <v>937</v>
      </c>
      <c r="AB776" s="86" t="s">
        <v>937</v>
      </c>
      <c r="AC776" s="86" t="s">
        <v>937</v>
      </c>
      <c r="AD776" s="86" t="s">
        <v>937</v>
      </c>
      <c r="AE776" s="86" t="s">
        <v>937</v>
      </c>
      <c r="AF776" s="86" t="s">
        <v>937</v>
      </c>
      <c r="AG776" s="86" t="s">
        <v>937</v>
      </c>
      <c r="AH776" s="86" t="s">
        <v>937</v>
      </c>
      <c r="AI776" s="86" t="s">
        <v>937</v>
      </c>
      <c r="AJ776" s="86" t="s">
        <v>937</v>
      </c>
      <c r="AK776" s="86" t="s">
        <v>937</v>
      </c>
      <c r="AL776" s="86" t="s">
        <v>937</v>
      </c>
      <c r="AM776" s="86" t="s">
        <v>937</v>
      </c>
      <c r="AN776" s="86" t="s">
        <v>937</v>
      </c>
      <c r="AO776" s="86" t="s">
        <v>937</v>
      </c>
      <c r="AP776" s="86" t="s">
        <v>937</v>
      </c>
      <c r="AQ776" s="86" t="s">
        <v>937</v>
      </c>
      <c r="AR776" s="86" t="s">
        <v>937</v>
      </c>
      <c r="AS776" s="86" t="s">
        <v>937</v>
      </c>
      <c r="AT776" s="86" t="s">
        <v>937</v>
      </c>
      <c r="AU776" s="86" t="s">
        <v>8398</v>
      </c>
      <c r="AV776" s="86" t="s">
        <v>5427</v>
      </c>
      <c r="AW776" s="86" t="s">
        <v>8411</v>
      </c>
      <c r="AX776" s="188" t="s">
        <v>9135</v>
      </c>
      <c r="AY776" s="86" t="s">
        <v>8467</v>
      </c>
      <c r="AZ776" s="89" t="s">
        <v>937</v>
      </c>
      <c r="BA776" s="89" t="s">
        <v>9290</v>
      </c>
      <c r="BB776" s="33" t="s">
        <v>781</v>
      </c>
      <c r="BC776" s="115">
        <v>44944</v>
      </c>
      <c r="BD776" s="33" t="s">
        <v>903</v>
      </c>
      <c r="BE776" s="100"/>
      <c r="BF776" s="65"/>
      <c r="BG776" s="8"/>
      <c r="BH776" s="96"/>
      <c r="BI776" s="96"/>
      <c r="BJ776" s="8" t="s">
        <v>956</v>
      </c>
      <c r="BK776" s="104"/>
      <c r="BL776" s="120"/>
      <c r="BN776" s="17" t="s">
        <v>5420</v>
      </c>
      <c r="BO776" s="17" t="s">
        <v>5421</v>
      </c>
      <c r="BP776" s="17" t="s">
        <v>9147</v>
      </c>
    </row>
    <row r="777" spans="1:16383" s="86" customFormat="1" ht="90" hidden="1" customHeight="1" x14ac:dyDescent="0.25">
      <c r="A777" s="201" t="s">
        <v>4918</v>
      </c>
      <c r="B777" s="89" t="s">
        <v>4804</v>
      </c>
      <c r="C777" s="249">
        <v>44713</v>
      </c>
      <c r="D777" s="179" t="s">
        <v>4287</v>
      </c>
      <c r="E777" s="201" t="s">
        <v>1029</v>
      </c>
      <c r="F777" s="89" t="s">
        <v>5094</v>
      </c>
      <c r="G777" s="89" t="s">
        <v>4828</v>
      </c>
      <c r="H777" s="89" t="s">
        <v>4881</v>
      </c>
      <c r="I777" s="89" t="s">
        <v>4882</v>
      </c>
      <c r="J777" s="86" t="s">
        <v>1253</v>
      </c>
      <c r="K777" s="182">
        <v>2</v>
      </c>
      <c r="L777" s="316">
        <v>44743</v>
      </c>
      <c r="M777" s="316">
        <v>44925</v>
      </c>
      <c r="N777" s="39">
        <f t="shared" si="27"/>
        <v>26</v>
      </c>
      <c r="O777" s="252">
        <v>2</v>
      </c>
      <c r="P777" s="86" t="s">
        <v>1134</v>
      </c>
      <c r="Q777" s="86" t="s">
        <v>60</v>
      </c>
      <c r="R777" s="86" t="s">
        <v>8452</v>
      </c>
      <c r="S777" s="146">
        <f t="shared" si="26"/>
        <v>206</v>
      </c>
      <c r="T777" s="86" t="s">
        <v>937</v>
      </c>
      <c r="U777" s="86" t="s">
        <v>937</v>
      </c>
      <c r="V777" s="86" t="s">
        <v>937</v>
      </c>
      <c r="W777" s="86" t="s">
        <v>937</v>
      </c>
      <c r="X777" s="86" t="s">
        <v>937</v>
      </c>
      <c r="Y777" s="86" t="s">
        <v>937</v>
      </c>
      <c r="Z777" s="86" t="s">
        <v>937</v>
      </c>
      <c r="AA777" s="86" t="s">
        <v>937</v>
      </c>
      <c r="AB777" s="86" t="s">
        <v>937</v>
      </c>
      <c r="AC777" s="86" t="s">
        <v>937</v>
      </c>
      <c r="AD777" s="86" t="s">
        <v>937</v>
      </c>
      <c r="AE777" s="86" t="s">
        <v>937</v>
      </c>
      <c r="AF777" s="86" t="s">
        <v>937</v>
      </c>
      <c r="AG777" s="86" t="s">
        <v>937</v>
      </c>
      <c r="AH777" s="86" t="s">
        <v>937</v>
      </c>
      <c r="AI777" s="86" t="s">
        <v>937</v>
      </c>
      <c r="AJ777" s="86" t="s">
        <v>937</v>
      </c>
      <c r="AK777" s="86" t="s">
        <v>937</v>
      </c>
      <c r="AL777" s="86" t="s">
        <v>937</v>
      </c>
      <c r="AM777" s="86" t="s">
        <v>937</v>
      </c>
      <c r="AN777" s="86" t="s">
        <v>937</v>
      </c>
      <c r="AO777" s="86" t="s">
        <v>937</v>
      </c>
      <c r="AP777" s="86" t="s">
        <v>937</v>
      </c>
      <c r="AQ777" s="86" t="s">
        <v>937</v>
      </c>
      <c r="AR777" s="86" t="s">
        <v>937</v>
      </c>
      <c r="AS777" s="86" t="s">
        <v>937</v>
      </c>
      <c r="AT777" s="86" t="s">
        <v>937</v>
      </c>
      <c r="AU777" s="86" t="s">
        <v>8398</v>
      </c>
      <c r="AV777" s="86" t="s">
        <v>5425</v>
      </c>
      <c r="AW777" s="86" t="s">
        <v>8399</v>
      </c>
      <c r="AX777" s="86" t="s">
        <v>9148</v>
      </c>
      <c r="AY777" s="86" t="s">
        <v>8465</v>
      </c>
      <c r="AZ777" s="89" t="s">
        <v>937</v>
      </c>
      <c r="BA777" s="89" t="s">
        <v>9290</v>
      </c>
      <c r="BB777" s="33" t="s">
        <v>781</v>
      </c>
      <c r="BC777" s="115">
        <v>44943</v>
      </c>
      <c r="BD777" s="33" t="s">
        <v>903</v>
      </c>
      <c r="BE777" s="100"/>
      <c r="BF777" s="65"/>
      <c r="BG777" s="8"/>
      <c r="BH777" s="96"/>
      <c r="BI777" s="96"/>
      <c r="BJ777" s="8" t="s">
        <v>956</v>
      </c>
      <c r="BK777" s="104"/>
      <c r="BL777" s="120"/>
      <c r="BN777" s="17" t="s">
        <v>5420</v>
      </c>
      <c r="BO777" s="17" t="s">
        <v>5421</v>
      </c>
      <c r="BP777" s="17" t="s">
        <v>9147</v>
      </c>
    </row>
    <row r="778" spans="1:16383" s="86" customFormat="1" ht="90" customHeight="1" x14ac:dyDescent="0.25">
      <c r="A778" s="199" t="s">
        <v>4919</v>
      </c>
      <c r="B778" s="86" t="s">
        <v>4804</v>
      </c>
      <c r="C778" s="115">
        <v>44713</v>
      </c>
      <c r="D778" s="182" t="s">
        <v>4287</v>
      </c>
      <c r="E778" s="199" t="s">
        <v>1029</v>
      </c>
      <c r="F778" s="86" t="s">
        <v>9588</v>
      </c>
      <c r="G778" s="86" t="s">
        <v>4828</v>
      </c>
      <c r="H778" s="86" t="s">
        <v>4881</v>
      </c>
      <c r="I778" s="86" t="s">
        <v>4820</v>
      </c>
      <c r="J778" s="86" t="s">
        <v>4821</v>
      </c>
      <c r="K778" s="182">
        <v>1</v>
      </c>
      <c r="L778" s="316">
        <v>44928</v>
      </c>
      <c r="M778" s="316">
        <v>44985</v>
      </c>
      <c r="N778" s="138">
        <f t="shared" si="27"/>
        <v>9</v>
      </c>
      <c r="O778" s="252">
        <v>1</v>
      </c>
      <c r="P778" s="86" t="s">
        <v>1134</v>
      </c>
      <c r="Q778" s="86" t="s">
        <v>60</v>
      </c>
      <c r="R778" s="86" t="s">
        <v>8470</v>
      </c>
      <c r="S778" s="146">
        <f t="shared" si="26"/>
        <v>134</v>
      </c>
      <c r="T778" s="86" t="s">
        <v>937</v>
      </c>
      <c r="U778" s="86" t="s">
        <v>937</v>
      </c>
      <c r="V778" s="86" t="s">
        <v>937</v>
      </c>
      <c r="W778" s="86" t="s">
        <v>937</v>
      </c>
      <c r="X778" s="86" t="s">
        <v>937</v>
      </c>
      <c r="Y778" s="86" t="s">
        <v>937</v>
      </c>
      <c r="Z778" s="86" t="s">
        <v>937</v>
      </c>
      <c r="AA778" s="86" t="s">
        <v>937</v>
      </c>
      <c r="AB778" s="86" t="s">
        <v>937</v>
      </c>
      <c r="AC778" s="86" t="s">
        <v>937</v>
      </c>
      <c r="AD778" s="86" t="s">
        <v>937</v>
      </c>
      <c r="AE778" s="86" t="s">
        <v>937</v>
      </c>
      <c r="AF778" s="86" t="s">
        <v>937</v>
      </c>
      <c r="AG778" s="86" t="s">
        <v>937</v>
      </c>
      <c r="AH778" s="86" t="s">
        <v>937</v>
      </c>
      <c r="AI778" s="86" t="s">
        <v>937</v>
      </c>
      <c r="AJ778" s="86" t="s">
        <v>937</v>
      </c>
      <c r="AK778" s="86" t="s">
        <v>937</v>
      </c>
      <c r="AL778" s="86" t="s">
        <v>937</v>
      </c>
      <c r="AM778" s="86" t="s">
        <v>937</v>
      </c>
      <c r="AN778" s="86" t="s">
        <v>937</v>
      </c>
      <c r="AO778" s="86" t="s">
        <v>937</v>
      </c>
      <c r="AP778" s="86" t="s">
        <v>937</v>
      </c>
      <c r="AQ778" s="86" t="s">
        <v>937</v>
      </c>
      <c r="AR778" s="86" t="s">
        <v>937</v>
      </c>
      <c r="AS778" s="86" t="s">
        <v>937</v>
      </c>
      <c r="AT778" s="86" t="s">
        <v>937</v>
      </c>
      <c r="AU778" s="86" t="s">
        <v>8398</v>
      </c>
      <c r="AV778" s="86" t="s">
        <v>5426</v>
      </c>
      <c r="AW778" s="86" t="s">
        <v>8400</v>
      </c>
      <c r="AX778" s="86" t="s">
        <v>8441</v>
      </c>
      <c r="AY778" s="86" t="s">
        <v>8463</v>
      </c>
      <c r="AZ778" s="86" t="s">
        <v>9465</v>
      </c>
      <c r="BA778" s="86" t="s">
        <v>9501</v>
      </c>
      <c r="BB778" s="33" t="s">
        <v>781</v>
      </c>
      <c r="BC778" s="115">
        <v>45035</v>
      </c>
      <c r="BD778" s="33" t="s">
        <v>903</v>
      </c>
      <c r="BE778" s="47"/>
      <c r="BF778" s="37"/>
      <c r="BG778" s="44"/>
      <c r="BH778" s="53"/>
      <c r="BI778" s="53"/>
      <c r="BJ778" s="44" t="s">
        <v>956</v>
      </c>
      <c r="BK778" s="31"/>
      <c r="BL778" s="417"/>
      <c r="BN778" s="35" t="s">
        <v>5420</v>
      </c>
      <c r="BO778" s="35" t="s">
        <v>5421</v>
      </c>
      <c r="BP778" s="35" t="s">
        <v>9147</v>
      </c>
    </row>
    <row r="779" spans="1:16383" s="86" customFormat="1" ht="90" customHeight="1" x14ac:dyDescent="0.25">
      <c r="A779" s="199" t="s">
        <v>4920</v>
      </c>
      <c r="B779" s="86" t="s">
        <v>4804</v>
      </c>
      <c r="C779" s="115">
        <v>44713</v>
      </c>
      <c r="D779" s="182" t="s">
        <v>4287</v>
      </c>
      <c r="E779" s="199" t="s">
        <v>1029</v>
      </c>
      <c r="F779" s="86" t="s">
        <v>9589</v>
      </c>
      <c r="G779" s="86" t="s">
        <v>4828</v>
      </c>
      <c r="H779" s="86" t="s">
        <v>4830</v>
      </c>
      <c r="I779" s="86" t="s">
        <v>4830</v>
      </c>
      <c r="J779" s="86" t="s">
        <v>4831</v>
      </c>
      <c r="K779" s="182">
        <v>4</v>
      </c>
      <c r="L779" s="316">
        <v>44743</v>
      </c>
      <c r="M779" s="316">
        <v>45138</v>
      </c>
      <c r="N779" s="138">
        <f t="shared" si="27"/>
        <v>5</v>
      </c>
      <c r="O779" s="250">
        <v>3</v>
      </c>
      <c r="P779" s="86" t="s">
        <v>48</v>
      </c>
      <c r="R779" s="86" t="s">
        <v>8537</v>
      </c>
      <c r="S779" s="146">
        <f t="shared" si="26"/>
        <v>386</v>
      </c>
      <c r="AR779" s="86" t="s">
        <v>937</v>
      </c>
      <c r="AS779" s="86" t="s">
        <v>937</v>
      </c>
      <c r="AT779" s="86" t="s">
        <v>937</v>
      </c>
      <c r="AU779" s="86" t="s">
        <v>8402</v>
      </c>
      <c r="AV779" s="86" t="s">
        <v>9128</v>
      </c>
      <c r="AW779" s="86" t="s">
        <v>8405</v>
      </c>
      <c r="AX779" s="89" t="s">
        <v>9149</v>
      </c>
      <c r="AY779" s="86" t="s">
        <v>8466</v>
      </c>
      <c r="AZ779" s="86" t="s">
        <v>9492</v>
      </c>
      <c r="BA779" s="86" t="s">
        <v>9530</v>
      </c>
      <c r="BB779" s="33" t="s">
        <v>2582</v>
      </c>
      <c r="BC779" s="47">
        <v>45036</v>
      </c>
      <c r="BD779" s="33" t="s">
        <v>783</v>
      </c>
      <c r="BE779" s="47"/>
      <c r="BF779" s="37"/>
      <c r="BG779" s="44"/>
      <c r="BH779" s="53"/>
      <c r="BI779" s="53"/>
      <c r="BJ779" s="44" t="s">
        <v>956</v>
      </c>
      <c r="BK779" s="31"/>
      <c r="BL779" s="417"/>
      <c r="BN779" s="35" t="s">
        <v>5420</v>
      </c>
      <c r="BO779" s="35" t="s">
        <v>5421</v>
      </c>
      <c r="BP779" s="35" t="s">
        <v>9147</v>
      </c>
    </row>
    <row r="780" spans="1:16383" s="86" customFormat="1" ht="90" customHeight="1" x14ac:dyDescent="0.25">
      <c r="A780" s="199" t="s">
        <v>4921</v>
      </c>
      <c r="B780" s="86" t="s">
        <v>4804</v>
      </c>
      <c r="C780" s="115">
        <v>44713</v>
      </c>
      <c r="D780" s="182" t="s">
        <v>4287</v>
      </c>
      <c r="E780" s="199" t="s">
        <v>1029</v>
      </c>
      <c r="F780" s="423" t="s">
        <v>9588</v>
      </c>
      <c r="G780" s="86" t="s">
        <v>4828</v>
      </c>
      <c r="H780" s="86" t="s">
        <v>4835</v>
      </c>
      <c r="I780" s="86" t="s">
        <v>4833</v>
      </c>
      <c r="J780" s="86" t="s">
        <v>4834</v>
      </c>
      <c r="K780" s="182">
        <v>2</v>
      </c>
      <c r="L780" s="316">
        <v>44835</v>
      </c>
      <c r="M780" s="316">
        <v>45107</v>
      </c>
      <c r="N780" s="138">
        <f t="shared" ref="N780:N786" si="37">+WEEKNUM(M780-L780)</f>
        <v>39</v>
      </c>
      <c r="O780" s="252">
        <v>2</v>
      </c>
      <c r="P780" s="86" t="s">
        <v>758</v>
      </c>
      <c r="Q780" s="86" t="s">
        <v>116</v>
      </c>
      <c r="R780" s="86" t="s">
        <v>9208</v>
      </c>
      <c r="S780" s="146">
        <f t="shared" ref="S780:S786" si="38">LEN(R780)</f>
        <v>282</v>
      </c>
      <c r="AR780" s="86" t="s">
        <v>937</v>
      </c>
      <c r="AS780" s="86" t="s">
        <v>937</v>
      </c>
      <c r="AT780" s="86" t="s">
        <v>937</v>
      </c>
      <c r="AU780" s="86" t="s">
        <v>8402</v>
      </c>
      <c r="AV780" s="86" t="s">
        <v>9130</v>
      </c>
      <c r="AW780" s="86" t="s">
        <v>8406</v>
      </c>
      <c r="AX780" s="89" t="s">
        <v>6184</v>
      </c>
      <c r="AY780" s="86" t="s">
        <v>9207</v>
      </c>
      <c r="AZ780" s="86" t="s">
        <v>9470</v>
      </c>
      <c r="BA780" s="86" t="s">
        <v>9528</v>
      </c>
      <c r="BB780" s="33" t="s">
        <v>3062</v>
      </c>
      <c r="BC780" s="47">
        <v>45036</v>
      </c>
      <c r="BD780" s="33" t="s">
        <v>903</v>
      </c>
      <c r="BE780" s="47"/>
      <c r="BF780" s="37"/>
      <c r="BG780" s="44"/>
      <c r="BH780" s="53"/>
      <c r="BI780" s="53"/>
      <c r="BJ780" s="44" t="s">
        <v>956</v>
      </c>
      <c r="BK780" s="31"/>
      <c r="BL780" s="417"/>
      <c r="BN780" s="35" t="s">
        <v>5420</v>
      </c>
      <c r="BO780" s="35" t="s">
        <v>5421</v>
      </c>
      <c r="BP780" s="35" t="s">
        <v>9147</v>
      </c>
    </row>
    <row r="781" spans="1:16383" s="86" customFormat="1" ht="90" customHeight="1" x14ac:dyDescent="0.3">
      <c r="A781" s="36" t="s">
        <v>4922</v>
      </c>
      <c r="B781" s="35" t="s">
        <v>4804</v>
      </c>
      <c r="C781" s="47">
        <v>44713</v>
      </c>
      <c r="D781" s="47" t="s">
        <v>4287</v>
      </c>
      <c r="E781" s="36" t="s">
        <v>1029</v>
      </c>
      <c r="F781" s="35" t="s">
        <v>9588</v>
      </c>
      <c r="G781" s="35" t="s">
        <v>4828</v>
      </c>
      <c r="H781" s="35" t="s">
        <v>4835</v>
      </c>
      <c r="I781" s="35" t="s">
        <v>4883</v>
      </c>
      <c r="J781" s="35" t="s">
        <v>4884</v>
      </c>
      <c r="K781" s="33">
        <v>4</v>
      </c>
      <c r="L781" s="309">
        <v>44986</v>
      </c>
      <c r="M781" s="309">
        <v>45291</v>
      </c>
      <c r="N781" s="138">
        <f t="shared" si="37"/>
        <v>44</v>
      </c>
      <c r="O781" s="202">
        <v>0</v>
      </c>
      <c r="P781" s="35" t="s">
        <v>112</v>
      </c>
      <c r="Q781" s="58" t="s">
        <v>4838</v>
      </c>
      <c r="R781" s="37" t="s">
        <v>8408</v>
      </c>
      <c r="S781" s="146">
        <f t="shared" si="38"/>
        <v>127</v>
      </c>
      <c r="T781" s="61" t="s">
        <v>937</v>
      </c>
      <c r="U781" s="61" t="s">
        <v>937</v>
      </c>
      <c r="V781" s="61" t="s">
        <v>937</v>
      </c>
      <c r="W781" s="61" t="s">
        <v>937</v>
      </c>
      <c r="X781" s="61" t="s">
        <v>937</v>
      </c>
      <c r="Y781" s="61" t="s">
        <v>937</v>
      </c>
      <c r="Z781" s="61" t="s">
        <v>937</v>
      </c>
      <c r="AA781" s="61" t="s">
        <v>937</v>
      </c>
      <c r="AB781" s="61" t="s">
        <v>937</v>
      </c>
      <c r="AC781" s="61" t="s">
        <v>937</v>
      </c>
      <c r="AD781" s="61" t="s">
        <v>937</v>
      </c>
      <c r="AE781" s="61" t="s">
        <v>937</v>
      </c>
      <c r="AF781" s="61" t="s">
        <v>937</v>
      </c>
      <c r="AG781" s="61" t="s">
        <v>937</v>
      </c>
      <c r="AH781" s="61" t="s">
        <v>937</v>
      </c>
      <c r="AI781" s="61" t="s">
        <v>937</v>
      </c>
      <c r="AJ781" s="61" t="s">
        <v>937</v>
      </c>
      <c r="AK781" s="61" t="s">
        <v>937</v>
      </c>
      <c r="AL781" s="61" t="s">
        <v>1153</v>
      </c>
      <c r="AM781" s="61" t="s">
        <v>1153</v>
      </c>
      <c r="AN781" s="61" t="s">
        <v>1153</v>
      </c>
      <c r="AO781" s="61" t="s">
        <v>1153</v>
      </c>
      <c r="AP781" s="61" t="s">
        <v>1153</v>
      </c>
      <c r="AQ781" s="61" t="s">
        <v>1153</v>
      </c>
      <c r="AR781" s="61" t="s">
        <v>937</v>
      </c>
      <c r="AS781" s="61" t="s">
        <v>937</v>
      </c>
      <c r="AT781" s="61" t="s">
        <v>937</v>
      </c>
      <c r="AU781" s="44" t="s">
        <v>8407</v>
      </c>
      <c r="AV781" s="44" t="s">
        <v>5441</v>
      </c>
      <c r="AW781" s="44" t="s">
        <v>8408</v>
      </c>
      <c r="AX781" s="8" t="s">
        <v>9131</v>
      </c>
      <c r="AY781" s="37" t="s">
        <v>8408</v>
      </c>
      <c r="AZ781" s="37" t="s">
        <v>9458</v>
      </c>
      <c r="BA781" s="37" t="s">
        <v>9457</v>
      </c>
      <c r="BB781" s="33" t="s">
        <v>2582</v>
      </c>
      <c r="BC781" s="47">
        <v>45036</v>
      </c>
      <c r="BD781" s="31" t="s">
        <v>783</v>
      </c>
      <c r="BE781" s="46"/>
      <c r="BF781" s="46"/>
      <c r="BG781" s="46"/>
      <c r="BH781" s="46"/>
      <c r="BI781" s="46"/>
      <c r="BJ781" s="46" t="s">
        <v>956</v>
      </c>
      <c r="BK781" s="31"/>
      <c r="BL781" s="31"/>
      <c r="BM781" s="48"/>
      <c r="BN781" s="424" t="s">
        <v>5420</v>
      </c>
      <c r="BO781" s="424" t="s">
        <v>9462</v>
      </c>
      <c r="BP781" s="424" t="s">
        <v>9147</v>
      </c>
      <c r="BQ781" s="424"/>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c r="GT781" s="48"/>
      <c r="GU781" s="48"/>
      <c r="GV781" s="48"/>
      <c r="GW781" s="48"/>
      <c r="GX781" s="48"/>
      <c r="GY781" s="48"/>
      <c r="GZ781" s="48"/>
      <c r="HA781" s="48"/>
      <c r="HB781" s="48"/>
      <c r="HC781" s="48"/>
      <c r="HD781" s="48"/>
      <c r="HE781" s="48"/>
      <c r="HF781" s="48"/>
      <c r="HG781" s="48"/>
      <c r="HH781" s="48"/>
      <c r="HI781" s="48"/>
      <c r="HJ781" s="48"/>
      <c r="HK781" s="48"/>
      <c r="HL781" s="48"/>
      <c r="HM781" s="48"/>
      <c r="HN781" s="48"/>
      <c r="HO781" s="48"/>
      <c r="HP781" s="48"/>
      <c r="HQ781" s="48"/>
      <c r="HR781" s="48"/>
      <c r="HS781" s="48"/>
      <c r="HT781" s="48"/>
      <c r="HU781" s="48"/>
      <c r="HV781" s="48"/>
      <c r="HW781" s="48"/>
      <c r="HX781" s="48"/>
      <c r="HY781" s="48"/>
      <c r="HZ781" s="48"/>
      <c r="IA781" s="48"/>
      <c r="IB781" s="48"/>
      <c r="IC781" s="48"/>
      <c r="ID781" s="48"/>
      <c r="IE781" s="48"/>
      <c r="IF781" s="48"/>
      <c r="IG781" s="48"/>
      <c r="IH781" s="48"/>
      <c r="II781" s="48"/>
      <c r="IJ781" s="48"/>
      <c r="IK781" s="48"/>
      <c r="IL781" s="48"/>
      <c r="IM781" s="48"/>
      <c r="IN781" s="48"/>
      <c r="IO781" s="48"/>
      <c r="IP781" s="48"/>
      <c r="IQ781" s="48"/>
      <c r="IR781" s="48"/>
      <c r="IS781" s="48"/>
      <c r="IT781" s="48"/>
      <c r="IU781" s="48"/>
      <c r="IV781" s="48"/>
      <c r="IW781" s="48"/>
      <c r="IX781" s="48"/>
      <c r="IY781" s="48"/>
      <c r="IZ781" s="48"/>
      <c r="JA781" s="48"/>
      <c r="JB781" s="48"/>
      <c r="JC781" s="48"/>
      <c r="JD781" s="48"/>
      <c r="JE781" s="48"/>
      <c r="JF781" s="48"/>
      <c r="JG781" s="48"/>
      <c r="JH781" s="48"/>
      <c r="JI781" s="48"/>
      <c r="JJ781" s="48"/>
      <c r="JK781" s="48"/>
      <c r="JL781" s="48"/>
      <c r="JM781" s="48"/>
      <c r="JN781" s="48"/>
      <c r="JO781" s="48"/>
      <c r="JP781" s="48"/>
      <c r="JQ781" s="48"/>
      <c r="JR781" s="48"/>
      <c r="JS781" s="48"/>
      <c r="JT781" s="48"/>
      <c r="JU781" s="48"/>
      <c r="JV781" s="48"/>
      <c r="JW781" s="48"/>
      <c r="JX781" s="48"/>
      <c r="JY781" s="48"/>
      <c r="JZ781" s="48"/>
      <c r="KA781" s="48"/>
      <c r="KB781" s="48"/>
      <c r="KC781" s="48"/>
      <c r="KD781" s="48"/>
      <c r="KE781" s="48"/>
      <c r="KF781" s="48"/>
      <c r="KG781" s="48"/>
      <c r="KH781" s="48"/>
      <c r="KI781" s="48"/>
      <c r="KJ781" s="48"/>
      <c r="KK781" s="48"/>
      <c r="KL781" s="48"/>
      <c r="KM781" s="48"/>
      <c r="KN781" s="48"/>
      <c r="KO781" s="48"/>
      <c r="KP781" s="48"/>
      <c r="KQ781" s="48"/>
      <c r="KR781" s="48"/>
      <c r="KS781" s="48"/>
      <c r="KT781" s="48"/>
      <c r="KU781" s="48"/>
      <c r="KV781" s="48"/>
      <c r="KW781" s="48"/>
      <c r="KX781" s="48"/>
      <c r="KY781" s="48"/>
      <c r="KZ781" s="48"/>
      <c r="LA781" s="48"/>
      <c r="LB781" s="48"/>
      <c r="LC781" s="48"/>
      <c r="LD781" s="48"/>
      <c r="LE781" s="48"/>
      <c r="LF781" s="48"/>
      <c r="LG781" s="48"/>
      <c r="LH781" s="48"/>
      <c r="LI781" s="48"/>
      <c r="LJ781" s="48"/>
      <c r="LK781" s="48"/>
      <c r="LL781" s="48"/>
      <c r="LM781" s="48"/>
      <c r="LN781" s="48"/>
      <c r="LO781" s="48"/>
      <c r="LP781" s="48"/>
      <c r="LQ781" s="48"/>
      <c r="LR781" s="48"/>
      <c r="LS781" s="48"/>
      <c r="LT781" s="48"/>
      <c r="LU781" s="48"/>
      <c r="LV781" s="48"/>
      <c r="LW781" s="48"/>
      <c r="LX781" s="48"/>
      <c r="LY781" s="48"/>
      <c r="LZ781" s="48"/>
      <c r="MA781" s="48"/>
      <c r="MB781" s="48"/>
      <c r="MC781" s="48"/>
      <c r="MD781" s="48"/>
      <c r="ME781" s="48"/>
      <c r="MF781" s="48"/>
      <c r="MG781" s="48"/>
      <c r="MH781" s="48"/>
      <c r="MI781" s="48"/>
      <c r="MJ781" s="48"/>
      <c r="MK781" s="48"/>
      <c r="ML781" s="48"/>
      <c r="MM781" s="48"/>
      <c r="MN781" s="48"/>
      <c r="MO781" s="48"/>
      <c r="MP781" s="48"/>
      <c r="MQ781" s="48"/>
      <c r="MR781" s="48"/>
      <c r="MS781" s="48"/>
      <c r="MT781" s="48"/>
      <c r="MU781" s="48"/>
      <c r="MV781" s="48"/>
      <c r="MW781" s="48"/>
      <c r="MX781" s="48"/>
      <c r="MY781" s="48"/>
      <c r="MZ781" s="48"/>
      <c r="NA781" s="48"/>
      <c r="NB781" s="48"/>
      <c r="NC781" s="48"/>
      <c r="ND781" s="48"/>
      <c r="NE781" s="48"/>
      <c r="NF781" s="48"/>
      <c r="NG781" s="48"/>
      <c r="NH781" s="48"/>
      <c r="NI781" s="48"/>
      <c r="NJ781" s="48"/>
      <c r="NK781" s="48"/>
      <c r="NL781" s="48"/>
      <c r="NM781" s="48"/>
      <c r="NN781" s="48"/>
      <c r="NO781" s="48"/>
      <c r="NP781" s="48"/>
      <c r="NQ781" s="48"/>
      <c r="NR781" s="48"/>
      <c r="NS781" s="48"/>
      <c r="NT781" s="48"/>
      <c r="NU781" s="48"/>
      <c r="NV781" s="48"/>
      <c r="NW781" s="48"/>
      <c r="NX781" s="48"/>
      <c r="NY781" s="48"/>
      <c r="NZ781" s="48"/>
      <c r="OA781" s="48"/>
      <c r="OB781" s="48"/>
      <c r="OC781" s="48"/>
      <c r="OD781" s="48"/>
      <c r="OE781" s="48"/>
      <c r="OF781" s="48"/>
      <c r="OG781" s="48"/>
      <c r="OH781" s="48"/>
      <c r="OI781" s="48"/>
      <c r="OJ781" s="48"/>
      <c r="OK781" s="48"/>
      <c r="OL781" s="48"/>
      <c r="OM781" s="48"/>
      <c r="ON781" s="48"/>
      <c r="OO781" s="48"/>
      <c r="OP781" s="48"/>
      <c r="OQ781" s="48"/>
      <c r="OR781" s="48"/>
      <c r="OS781" s="48"/>
      <c r="OT781" s="48"/>
      <c r="OU781" s="48"/>
      <c r="OV781" s="48"/>
      <c r="OW781" s="48"/>
      <c r="OX781" s="48"/>
      <c r="OY781" s="48"/>
      <c r="OZ781" s="48"/>
      <c r="PA781" s="48"/>
      <c r="PB781" s="48"/>
      <c r="PC781" s="48"/>
      <c r="PD781" s="48"/>
      <c r="PE781" s="48"/>
      <c r="PF781" s="48"/>
      <c r="PG781" s="48"/>
      <c r="PH781" s="48"/>
      <c r="PI781" s="48"/>
      <c r="PJ781" s="48"/>
      <c r="PK781" s="48"/>
      <c r="PL781" s="48"/>
      <c r="PM781" s="48"/>
      <c r="PN781" s="48"/>
      <c r="PO781" s="48"/>
      <c r="PP781" s="48"/>
      <c r="PQ781" s="48"/>
      <c r="PR781" s="48"/>
      <c r="PS781" s="48"/>
      <c r="PT781" s="48"/>
      <c r="PU781" s="48"/>
      <c r="PV781" s="48"/>
      <c r="PW781" s="48"/>
      <c r="PX781" s="48"/>
      <c r="PY781" s="48"/>
      <c r="PZ781" s="48"/>
      <c r="QA781" s="48"/>
      <c r="QB781" s="48"/>
      <c r="QC781" s="48"/>
      <c r="QD781" s="48"/>
      <c r="QE781" s="48"/>
      <c r="QF781" s="48"/>
      <c r="QG781" s="48"/>
      <c r="QH781" s="48"/>
      <c r="QI781" s="48"/>
      <c r="QJ781" s="48"/>
      <c r="QK781" s="48"/>
      <c r="QL781" s="48"/>
      <c r="QM781" s="48"/>
      <c r="QN781" s="48"/>
      <c r="QO781" s="48"/>
      <c r="QP781" s="48"/>
      <c r="QQ781" s="48"/>
      <c r="QR781" s="48"/>
      <c r="QS781" s="48"/>
      <c r="QT781" s="48"/>
      <c r="QU781" s="48"/>
      <c r="QV781" s="48"/>
      <c r="QW781" s="48"/>
      <c r="QX781" s="48"/>
      <c r="QY781" s="48"/>
      <c r="QZ781" s="48"/>
      <c r="RA781" s="48"/>
      <c r="RB781" s="48"/>
      <c r="RC781" s="48"/>
      <c r="RD781" s="48"/>
      <c r="RE781" s="48"/>
      <c r="RF781" s="48"/>
      <c r="RG781" s="48"/>
      <c r="RH781" s="48"/>
      <c r="RI781" s="48"/>
      <c r="RJ781" s="48"/>
      <c r="RK781" s="48"/>
      <c r="RL781" s="48"/>
      <c r="RM781" s="48"/>
      <c r="RN781" s="48"/>
      <c r="RO781" s="48"/>
      <c r="RP781" s="48"/>
      <c r="RQ781" s="48"/>
      <c r="RR781" s="48"/>
      <c r="RS781" s="48"/>
      <c r="RT781" s="48"/>
      <c r="RU781" s="48"/>
      <c r="RV781" s="48"/>
      <c r="RW781" s="48"/>
      <c r="RX781" s="48"/>
      <c r="RY781" s="48"/>
      <c r="RZ781" s="48"/>
      <c r="SA781" s="48"/>
      <c r="SB781" s="48"/>
      <c r="SC781" s="48"/>
      <c r="SD781" s="48"/>
      <c r="SE781" s="48"/>
      <c r="SF781" s="48"/>
      <c r="SG781" s="48"/>
      <c r="SH781" s="48"/>
      <c r="SI781" s="48"/>
      <c r="SJ781" s="48"/>
      <c r="SK781" s="48"/>
      <c r="SL781" s="48"/>
      <c r="SM781" s="48"/>
      <c r="SN781" s="48"/>
      <c r="SO781" s="48"/>
      <c r="SP781" s="48"/>
      <c r="SQ781" s="48"/>
      <c r="SR781" s="48"/>
      <c r="SS781" s="48"/>
      <c r="ST781" s="48"/>
      <c r="SU781" s="48"/>
      <c r="SV781" s="48"/>
      <c r="SW781" s="48"/>
      <c r="SX781" s="48"/>
      <c r="SY781" s="48"/>
      <c r="SZ781" s="48"/>
      <c r="TA781" s="48"/>
      <c r="TB781" s="48"/>
      <c r="TC781" s="48"/>
      <c r="TD781" s="48"/>
      <c r="TE781" s="48"/>
      <c r="TF781" s="48"/>
      <c r="TG781" s="48"/>
      <c r="TH781" s="48"/>
      <c r="TI781" s="48"/>
      <c r="TJ781" s="48"/>
      <c r="TK781" s="48"/>
      <c r="TL781" s="48"/>
      <c r="TM781" s="48"/>
      <c r="TN781" s="48"/>
      <c r="TO781" s="48"/>
      <c r="TP781" s="48"/>
      <c r="TQ781" s="48"/>
      <c r="TR781" s="48"/>
      <c r="TS781" s="48"/>
      <c r="TT781" s="48"/>
      <c r="TU781" s="48"/>
      <c r="TV781" s="48"/>
      <c r="TW781" s="48"/>
      <c r="TX781" s="48"/>
      <c r="TY781" s="48"/>
      <c r="TZ781" s="48"/>
      <c r="UA781" s="48"/>
      <c r="UB781" s="48"/>
      <c r="UC781" s="48"/>
      <c r="UD781" s="48"/>
      <c r="UE781" s="48"/>
      <c r="UF781" s="48"/>
      <c r="UG781" s="48"/>
      <c r="UH781" s="48"/>
      <c r="UI781" s="48"/>
      <c r="UJ781" s="48"/>
      <c r="UK781" s="48"/>
      <c r="UL781" s="48"/>
      <c r="UM781" s="48"/>
      <c r="UN781" s="48"/>
      <c r="UO781" s="48"/>
      <c r="UP781" s="48"/>
      <c r="UQ781" s="48"/>
      <c r="UR781" s="48"/>
      <c r="US781" s="48"/>
      <c r="UT781" s="48"/>
      <c r="UU781" s="48"/>
      <c r="UV781" s="48"/>
      <c r="UW781" s="48"/>
      <c r="UX781" s="48"/>
      <c r="UY781" s="48"/>
      <c r="UZ781" s="48"/>
      <c r="VA781" s="48"/>
      <c r="VB781" s="48"/>
      <c r="VC781" s="48"/>
      <c r="VD781" s="48"/>
      <c r="VE781" s="48"/>
      <c r="VF781" s="48"/>
      <c r="VG781" s="48"/>
      <c r="VH781" s="48"/>
      <c r="VI781" s="48"/>
      <c r="VJ781" s="48"/>
      <c r="VK781" s="48"/>
      <c r="VL781" s="48"/>
      <c r="VM781" s="48"/>
      <c r="VN781" s="48"/>
      <c r="VO781" s="48"/>
      <c r="VP781" s="48"/>
      <c r="VQ781" s="48"/>
      <c r="VR781" s="48"/>
      <c r="VS781" s="48"/>
      <c r="VT781" s="48"/>
      <c r="VU781" s="48"/>
      <c r="VV781" s="48"/>
      <c r="VW781" s="48"/>
      <c r="VX781" s="48"/>
      <c r="VY781" s="48"/>
      <c r="VZ781" s="48"/>
      <c r="WA781" s="48"/>
      <c r="WB781" s="48"/>
      <c r="WC781" s="48"/>
      <c r="WD781" s="48"/>
      <c r="WE781" s="48"/>
      <c r="WF781" s="48"/>
      <c r="WG781" s="48"/>
      <c r="WH781" s="48"/>
      <c r="WI781" s="48"/>
      <c r="WJ781" s="48"/>
      <c r="WK781" s="48"/>
      <c r="WL781" s="48"/>
      <c r="WM781" s="48"/>
      <c r="WN781" s="48"/>
      <c r="WO781" s="48"/>
      <c r="WP781" s="48"/>
      <c r="WQ781" s="48"/>
      <c r="WR781" s="48"/>
      <c r="WS781" s="48"/>
      <c r="WT781" s="48"/>
      <c r="WU781" s="48"/>
      <c r="WV781" s="48"/>
      <c r="WW781" s="48"/>
      <c r="WX781" s="48"/>
      <c r="WY781" s="48"/>
      <c r="WZ781" s="48"/>
      <c r="XA781" s="48"/>
      <c r="XB781" s="48"/>
      <c r="XC781" s="48"/>
      <c r="XD781" s="48"/>
      <c r="XE781" s="48"/>
      <c r="XF781" s="48"/>
      <c r="XG781" s="48"/>
      <c r="XH781" s="48"/>
      <c r="XI781" s="48"/>
      <c r="XJ781" s="48"/>
      <c r="XK781" s="48"/>
      <c r="XL781" s="48"/>
      <c r="XM781" s="48"/>
      <c r="XN781" s="48"/>
      <c r="XO781" s="48"/>
      <c r="XP781" s="48"/>
      <c r="XQ781" s="48"/>
      <c r="XR781" s="48"/>
      <c r="XS781" s="48"/>
      <c r="XT781" s="48"/>
      <c r="XU781" s="48"/>
      <c r="XV781" s="48"/>
      <c r="XW781" s="48"/>
      <c r="XX781" s="48"/>
      <c r="XY781" s="48"/>
      <c r="XZ781" s="48"/>
      <c r="YA781" s="48"/>
      <c r="YB781" s="48"/>
      <c r="YC781" s="48"/>
      <c r="YD781" s="48"/>
      <c r="YE781" s="48"/>
      <c r="YF781" s="48"/>
      <c r="YG781" s="48"/>
      <c r="YH781" s="48"/>
      <c r="YI781" s="48"/>
      <c r="YJ781" s="48"/>
      <c r="YK781" s="48"/>
      <c r="YL781" s="48"/>
      <c r="YM781" s="48"/>
      <c r="YN781" s="48"/>
      <c r="YO781" s="48"/>
      <c r="YP781" s="48"/>
      <c r="YQ781" s="48"/>
      <c r="YR781" s="48"/>
      <c r="YS781" s="48"/>
      <c r="YT781" s="48"/>
      <c r="YU781" s="48"/>
      <c r="YV781" s="48"/>
      <c r="YW781" s="48"/>
      <c r="YX781" s="48"/>
      <c r="YY781" s="48"/>
      <c r="YZ781" s="48"/>
      <c r="ZA781" s="48"/>
      <c r="ZB781" s="48"/>
      <c r="ZC781" s="48"/>
      <c r="ZD781" s="48"/>
      <c r="ZE781" s="48"/>
      <c r="ZF781" s="48"/>
      <c r="ZG781" s="48"/>
      <c r="ZH781" s="48"/>
      <c r="ZI781" s="48"/>
      <c r="ZJ781" s="48"/>
      <c r="ZK781" s="48"/>
      <c r="ZL781" s="48"/>
      <c r="ZM781" s="48"/>
      <c r="ZN781" s="48"/>
      <c r="ZO781" s="48"/>
      <c r="ZP781" s="48"/>
      <c r="ZQ781" s="48"/>
      <c r="ZR781" s="48"/>
      <c r="ZS781" s="48"/>
      <c r="ZT781" s="48"/>
      <c r="ZU781" s="48"/>
      <c r="ZV781" s="48"/>
      <c r="ZW781" s="48"/>
      <c r="ZX781" s="48"/>
      <c r="ZY781" s="48"/>
      <c r="ZZ781" s="48"/>
      <c r="AAA781" s="48"/>
      <c r="AAB781" s="48"/>
      <c r="AAC781" s="48"/>
      <c r="AAD781" s="48"/>
      <c r="AAE781" s="48"/>
      <c r="AAF781" s="48"/>
      <c r="AAG781" s="48"/>
      <c r="AAH781" s="48"/>
      <c r="AAI781" s="48"/>
      <c r="AAJ781" s="48"/>
      <c r="AAK781" s="48"/>
      <c r="AAL781" s="48"/>
      <c r="AAM781" s="48"/>
      <c r="AAN781" s="48"/>
      <c r="AAO781" s="48"/>
      <c r="AAP781" s="48"/>
      <c r="AAQ781" s="48"/>
      <c r="AAR781" s="48"/>
      <c r="AAS781" s="48"/>
      <c r="AAT781" s="48"/>
      <c r="AAU781" s="48"/>
      <c r="AAV781" s="48"/>
      <c r="AAW781" s="48"/>
      <c r="AAX781" s="48"/>
      <c r="AAY781" s="48"/>
      <c r="AAZ781" s="48"/>
      <c r="ABA781" s="48"/>
      <c r="ABB781" s="48"/>
      <c r="ABC781" s="48"/>
      <c r="ABD781" s="48"/>
      <c r="ABE781" s="48"/>
      <c r="ABF781" s="48"/>
      <c r="ABG781" s="48"/>
      <c r="ABH781" s="48"/>
      <c r="ABI781" s="48"/>
      <c r="ABJ781" s="48"/>
      <c r="ABK781" s="48"/>
      <c r="ABL781" s="48"/>
      <c r="ABM781" s="48"/>
      <c r="ABN781" s="48"/>
      <c r="ABO781" s="48"/>
      <c r="ABP781" s="48"/>
      <c r="ABQ781" s="48"/>
      <c r="ABR781" s="48"/>
      <c r="ABS781" s="48"/>
      <c r="ABT781" s="48"/>
      <c r="ABU781" s="48"/>
      <c r="ABV781" s="48"/>
      <c r="ABW781" s="48"/>
      <c r="ABX781" s="48"/>
      <c r="ABY781" s="48"/>
      <c r="ABZ781" s="48"/>
      <c r="ACA781" s="48"/>
      <c r="ACB781" s="48"/>
      <c r="ACC781" s="48"/>
      <c r="ACD781" s="48"/>
      <c r="ACE781" s="48"/>
      <c r="ACF781" s="48"/>
      <c r="ACG781" s="48"/>
      <c r="ACH781" s="48"/>
      <c r="ACI781" s="48"/>
      <c r="ACJ781" s="48"/>
      <c r="ACK781" s="48"/>
      <c r="ACL781" s="48"/>
      <c r="ACM781" s="48"/>
      <c r="ACN781" s="48"/>
      <c r="ACO781" s="48"/>
      <c r="ACP781" s="48"/>
      <c r="ACQ781" s="48"/>
      <c r="ACR781" s="48"/>
      <c r="ACS781" s="48"/>
      <c r="ACT781" s="48"/>
      <c r="ACU781" s="48"/>
      <c r="ACV781" s="48"/>
      <c r="ACW781" s="48"/>
      <c r="ACX781" s="48"/>
      <c r="ACY781" s="48"/>
      <c r="ACZ781" s="48"/>
      <c r="ADA781" s="48"/>
      <c r="ADB781" s="48"/>
      <c r="ADC781" s="48"/>
      <c r="ADD781" s="48"/>
      <c r="ADE781" s="48"/>
      <c r="ADF781" s="48"/>
      <c r="ADG781" s="48"/>
      <c r="ADH781" s="48"/>
      <c r="ADI781" s="48"/>
      <c r="ADJ781" s="48"/>
      <c r="ADK781" s="48"/>
      <c r="ADL781" s="48"/>
      <c r="ADM781" s="48"/>
      <c r="ADN781" s="48"/>
      <c r="ADO781" s="48"/>
      <c r="ADP781" s="48"/>
      <c r="ADQ781" s="48"/>
      <c r="ADR781" s="48"/>
      <c r="ADS781" s="48"/>
      <c r="ADT781" s="48"/>
      <c r="ADU781" s="48"/>
      <c r="ADV781" s="48"/>
      <c r="ADW781" s="48"/>
      <c r="ADX781" s="48"/>
      <c r="ADY781" s="48"/>
      <c r="ADZ781" s="48"/>
      <c r="AEA781" s="48"/>
      <c r="AEB781" s="48"/>
      <c r="AEC781" s="48"/>
      <c r="AED781" s="48"/>
      <c r="AEE781" s="48"/>
      <c r="AEF781" s="48"/>
      <c r="AEG781" s="48"/>
      <c r="AEH781" s="48"/>
      <c r="AEI781" s="48"/>
      <c r="AEJ781" s="48"/>
      <c r="AEK781" s="48"/>
      <c r="AEL781" s="48"/>
      <c r="AEM781" s="48"/>
      <c r="AEN781" s="48"/>
      <c r="AEO781" s="48"/>
      <c r="AEP781" s="48"/>
      <c r="AEQ781" s="48"/>
      <c r="AER781" s="48"/>
      <c r="AES781" s="48"/>
      <c r="AET781" s="48"/>
      <c r="AEU781" s="48"/>
      <c r="AEV781" s="48"/>
      <c r="AEW781" s="48"/>
      <c r="AEX781" s="48"/>
      <c r="AEY781" s="48"/>
      <c r="AEZ781" s="48"/>
      <c r="AFA781" s="48"/>
      <c r="AFB781" s="48"/>
      <c r="AFC781" s="48"/>
      <c r="AFD781" s="48"/>
      <c r="AFE781" s="48"/>
      <c r="AFF781" s="48"/>
      <c r="AFG781" s="48"/>
      <c r="AFH781" s="48"/>
      <c r="AFI781" s="48"/>
      <c r="AFJ781" s="48"/>
      <c r="AFK781" s="48"/>
      <c r="AFL781" s="48"/>
      <c r="AFM781" s="48"/>
      <c r="AFN781" s="48"/>
      <c r="AFO781" s="48"/>
      <c r="AFP781" s="48"/>
      <c r="AFQ781" s="48"/>
      <c r="AFR781" s="48"/>
      <c r="AFS781" s="48"/>
      <c r="AFT781" s="48"/>
      <c r="AFU781" s="48"/>
      <c r="AFV781" s="48"/>
      <c r="AFW781" s="48"/>
      <c r="AFX781" s="48"/>
      <c r="AFY781" s="48"/>
      <c r="AFZ781" s="48"/>
      <c r="AGA781" s="48"/>
      <c r="AGB781" s="48"/>
      <c r="AGC781" s="48"/>
      <c r="AGD781" s="48"/>
      <c r="AGE781" s="48"/>
      <c r="AGF781" s="48"/>
      <c r="AGG781" s="48"/>
      <c r="AGH781" s="48"/>
      <c r="AGI781" s="48"/>
      <c r="AGJ781" s="48"/>
      <c r="AGK781" s="48"/>
      <c r="AGL781" s="48"/>
      <c r="AGM781" s="48"/>
      <c r="AGN781" s="48"/>
      <c r="AGO781" s="48"/>
      <c r="AGP781" s="48"/>
      <c r="AGQ781" s="48"/>
      <c r="AGR781" s="48"/>
      <c r="AGS781" s="48"/>
      <c r="AGT781" s="48"/>
      <c r="AGU781" s="48"/>
      <c r="AGV781" s="48"/>
      <c r="AGW781" s="48"/>
      <c r="AGX781" s="48"/>
      <c r="AGY781" s="48"/>
      <c r="AGZ781" s="48"/>
      <c r="AHA781" s="48"/>
      <c r="AHB781" s="48"/>
      <c r="AHC781" s="48"/>
      <c r="AHD781" s="48"/>
      <c r="AHE781" s="48"/>
      <c r="AHF781" s="48"/>
      <c r="AHG781" s="48"/>
      <c r="AHH781" s="48"/>
      <c r="AHI781" s="48"/>
      <c r="AHJ781" s="48"/>
      <c r="AHK781" s="48"/>
      <c r="AHL781" s="48"/>
      <c r="AHM781" s="48"/>
      <c r="AHN781" s="48"/>
      <c r="AHO781" s="48"/>
      <c r="AHP781" s="48"/>
      <c r="AHQ781" s="48"/>
      <c r="AHR781" s="48"/>
      <c r="AHS781" s="48"/>
      <c r="AHT781" s="48"/>
      <c r="AHU781" s="48"/>
      <c r="AHV781" s="48"/>
      <c r="AHW781" s="48"/>
      <c r="AHX781" s="48"/>
      <c r="AHY781" s="48"/>
      <c r="AHZ781" s="48"/>
      <c r="AIA781" s="48"/>
      <c r="AIB781" s="48"/>
      <c r="AIC781" s="48"/>
      <c r="AID781" s="48"/>
      <c r="AIE781" s="48"/>
      <c r="AIF781" s="48"/>
      <c r="AIG781" s="48"/>
      <c r="AIH781" s="48"/>
      <c r="AII781" s="48"/>
      <c r="AIJ781" s="48"/>
      <c r="AIK781" s="48"/>
      <c r="AIL781" s="48"/>
      <c r="AIM781" s="48"/>
      <c r="AIN781" s="48"/>
      <c r="AIO781" s="48"/>
      <c r="AIP781" s="48"/>
      <c r="AIQ781" s="48"/>
      <c r="AIR781" s="48"/>
      <c r="AIS781" s="48"/>
      <c r="AIT781" s="48"/>
      <c r="AIU781" s="48"/>
      <c r="AIV781" s="48"/>
      <c r="AIW781" s="48"/>
      <c r="AIX781" s="48"/>
      <c r="AIY781" s="48"/>
      <c r="AIZ781" s="48"/>
      <c r="AJA781" s="48"/>
      <c r="AJB781" s="48"/>
      <c r="AJC781" s="48"/>
      <c r="AJD781" s="48"/>
      <c r="AJE781" s="48"/>
      <c r="AJF781" s="48"/>
      <c r="AJG781" s="48"/>
      <c r="AJH781" s="48"/>
      <c r="AJI781" s="48"/>
      <c r="AJJ781" s="48"/>
      <c r="AJK781" s="48"/>
      <c r="AJL781" s="48"/>
      <c r="AJM781" s="48"/>
      <c r="AJN781" s="48"/>
      <c r="AJO781" s="48"/>
      <c r="AJP781" s="48"/>
      <c r="AJQ781" s="48"/>
      <c r="AJR781" s="48"/>
      <c r="AJS781" s="48"/>
      <c r="AJT781" s="48"/>
      <c r="AJU781" s="48"/>
      <c r="AJV781" s="48"/>
      <c r="AJW781" s="48"/>
      <c r="AJX781" s="48"/>
      <c r="AJY781" s="48"/>
      <c r="AJZ781" s="48"/>
      <c r="AKA781" s="48"/>
      <c r="AKB781" s="48"/>
      <c r="AKC781" s="48"/>
      <c r="AKD781" s="48"/>
      <c r="AKE781" s="48"/>
      <c r="AKF781" s="48"/>
      <c r="AKG781" s="48"/>
      <c r="AKH781" s="48"/>
      <c r="AKI781" s="48"/>
      <c r="AKJ781" s="48"/>
      <c r="AKK781" s="48"/>
      <c r="AKL781" s="48"/>
      <c r="AKM781" s="48"/>
      <c r="AKN781" s="48"/>
      <c r="AKO781" s="48"/>
      <c r="AKP781" s="48"/>
      <c r="AKQ781" s="48"/>
      <c r="AKR781" s="48"/>
      <c r="AKS781" s="48"/>
      <c r="AKT781" s="48"/>
      <c r="AKU781" s="48"/>
      <c r="AKV781" s="48"/>
      <c r="AKW781" s="48"/>
      <c r="AKX781" s="48"/>
      <c r="AKY781" s="48"/>
      <c r="AKZ781" s="48"/>
      <c r="ALA781" s="48"/>
      <c r="ALB781" s="48"/>
      <c r="ALC781" s="48"/>
      <c r="ALD781" s="48"/>
      <c r="ALE781" s="48"/>
      <c r="ALF781" s="48"/>
      <c r="ALG781" s="48"/>
      <c r="ALH781" s="48"/>
      <c r="ALI781" s="48"/>
      <c r="ALJ781" s="48"/>
      <c r="ALK781" s="48"/>
      <c r="ALL781" s="48"/>
      <c r="ALM781" s="48"/>
      <c r="ALN781" s="48"/>
      <c r="ALO781" s="48"/>
      <c r="ALP781" s="48"/>
      <c r="ALQ781" s="48"/>
      <c r="ALR781" s="48"/>
      <c r="ALS781" s="48"/>
      <c r="ALT781" s="48"/>
      <c r="ALU781" s="48"/>
      <c r="ALV781" s="48"/>
      <c r="ALW781" s="48"/>
      <c r="ALX781" s="48"/>
      <c r="ALY781" s="48"/>
      <c r="ALZ781" s="48"/>
      <c r="AMA781" s="48"/>
      <c r="AMB781" s="48"/>
      <c r="AMC781" s="48"/>
      <c r="AMD781" s="48"/>
      <c r="AME781" s="48"/>
      <c r="AMF781" s="48"/>
      <c r="AMG781" s="48"/>
      <c r="AMH781" s="48"/>
      <c r="AMI781" s="48"/>
      <c r="AMJ781" s="48"/>
      <c r="AMK781" s="48"/>
      <c r="AML781" s="48"/>
      <c r="AMM781" s="48"/>
      <c r="AMN781" s="48"/>
      <c r="AMO781" s="48"/>
      <c r="AMP781" s="48"/>
      <c r="AMQ781" s="48"/>
      <c r="AMR781" s="48"/>
      <c r="AMS781" s="48"/>
      <c r="AMT781" s="48"/>
      <c r="AMU781" s="48"/>
      <c r="AMV781" s="48"/>
      <c r="AMW781" s="48"/>
      <c r="AMX781" s="48"/>
      <c r="AMY781" s="48"/>
      <c r="AMZ781" s="48"/>
      <c r="ANA781" s="48"/>
      <c r="ANB781" s="48"/>
      <c r="ANC781" s="48"/>
      <c r="AND781" s="48"/>
      <c r="ANE781" s="48"/>
      <c r="ANF781" s="48"/>
      <c r="ANG781" s="48"/>
      <c r="ANH781" s="48"/>
      <c r="ANI781" s="48"/>
      <c r="ANJ781" s="48"/>
      <c r="ANK781" s="48"/>
      <c r="ANL781" s="48"/>
      <c r="ANM781" s="48"/>
      <c r="ANN781" s="48"/>
      <c r="ANO781" s="48"/>
      <c r="ANP781" s="48"/>
      <c r="ANQ781" s="48"/>
      <c r="ANR781" s="48"/>
      <c r="ANS781" s="48"/>
      <c r="ANT781" s="48"/>
      <c r="ANU781" s="48"/>
      <c r="ANV781" s="48"/>
      <c r="ANW781" s="48"/>
      <c r="ANX781" s="48"/>
      <c r="ANY781" s="48"/>
      <c r="ANZ781" s="48"/>
      <c r="AOA781" s="48"/>
      <c r="AOB781" s="48"/>
      <c r="AOC781" s="48"/>
      <c r="AOD781" s="48"/>
      <c r="AOE781" s="48"/>
      <c r="AOF781" s="48"/>
      <c r="AOG781" s="48"/>
      <c r="AOH781" s="48"/>
      <c r="AOI781" s="48"/>
      <c r="AOJ781" s="48"/>
      <c r="AOK781" s="48"/>
      <c r="AOL781" s="48"/>
      <c r="AOM781" s="48"/>
      <c r="AON781" s="48"/>
      <c r="AOO781" s="48"/>
      <c r="AOP781" s="48"/>
      <c r="AOQ781" s="48"/>
      <c r="AOR781" s="48"/>
      <c r="AOS781" s="48"/>
      <c r="AOT781" s="48"/>
      <c r="AOU781" s="48"/>
      <c r="AOV781" s="48"/>
      <c r="AOW781" s="48"/>
      <c r="AOX781" s="48"/>
      <c r="AOY781" s="48"/>
      <c r="AOZ781" s="48"/>
      <c r="APA781" s="48"/>
      <c r="APB781" s="48"/>
      <c r="APC781" s="48"/>
      <c r="APD781" s="48"/>
      <c r="APE781" s="48"/>
      <c r="APF781" s="48"/>
      <c r="APG781" s="48"/>
      <c r="APH781" s="48"/>
      <c r="API781" s="48"/>
      <c r="APJ781" s="48"/>
      <c r="APK781" s="48"/>
      <c r="APL781" s="48"/>
      <c r="APM781" s="48"/>
      <c r="APN781" s="48"/>
      <c r="APO781" s="48"/>
      <c r="APP781" s="48"/>
      <c r="APQ781" s="48"/>
      <c r="APR781" s="48"/>
      <c r="APS781" s="48"/>
      <c r="APT781" s="48"/>
      <c r="APU781" s="48"/>
      <c r="APV781" s="48"/>
      <c r="APW781" s="48"/>
      <c r="APX781" s="48"/>
      <c r="APY781" s="48"/>
      <c r="APZ781" s="48"/>
      <c r="AQA781" s="48"/>
      <c r="AQB781" s="48"/>
      <c r="AQC781" s="48"/>
      <c r="AQD781" s="48"/>
      <c r="AQE781" s="48"/>
      <c r="AQF781" s="48"/>
      <c r="AQG781" s="48"/>
      <c r="AQH781" s="48"/>
      <c r="AQI781" s="48"/>
      <c r="AQJ781" s="48"/>
      <c r="AQK781" s="48"/>
      <c r="AQL781" s="48"/>
      <c r="AQM781" s="48"/>
      <c r="AQN781" s="48"/>
      <c r="AQO781" s="48"/>
      <c r="AQP781" s="48"/>
      <c r="AQQ781" s="48"/>
      <c r="AQR781" s="48"/>
      <c r="AQS781" s="48"/>
      <c r="AQT781" s="48"/>
      <c r="AQU781" s="48"/>
      <c r="AQV781" s="48"/>
      <c r="AQW781" s="48"/>
      <c r="AQX781" s="48"/>
      <c r="AQY781" s="48"/>
      <c r="AQZ781" s="48"/>
      <c r="ARA781" s="48"/>
      <c r="ARB781" s="48"/>
      <c r="ARC781" s="48"/>
      <c r="ARD781" s="48"/>
      <c r="ARE781" s="48"/>
      <c r="ARF781" s="48"/>
      <c r="ARG781" s="48"/>
      <c r="ARH781" s="48"/>
      <c r="ARI781" s="48"/>
      <c r="ARJ781" s="48"/>
      <c r="ARK781" s="48"/>
      <c r="ARL781" s="48"/>
      <c r="ARM781" s="48"/>
      <c r="ARN781" s="48"/>
      <c r="ARO781" s="48"/>
      <c r="ARP781" s="48"/>
      <c r="ARQ781" s="48"/>
      <c r="ARR781" s="48"/>
      <c r="ARS781" s="48"/>
      <c r="ART781" s="48"/>
      <c r="ARU781" s="48"/>
      <c r="ARV781" s="48"/>
      <c r="ARW781" s="48"/>
      <c r="ARX781" s="48"/>
      <c r="ARY781" s="48"/>
      <c r="ARZ781" s="48"/>
      <c r="ASA781" s="48"/>
      <c r="ASB781" s="48"/>
      <c r="ASC781" s="48"/>
      <c r="ASD781" s="48"/>
      <c r="ASE781" s="48"/>
      <c r="ASF781" s="48"/>
      <c r="ASG781" s="48"/>
      <c r="ASH781" s="48"/>
      <c r="ASI781" s="48"/>
      <c r="ASJ781" s="48"/>
      <c r="ASK781" s="48"/>
      <c r="ASL781" s="48"/>
      <c r="ASM781" s="48"/>
      <c r="ASN781" s="48"/>
      <c r="ASO781" s="48"/>
      <c r="ASP781" s="48"/>
      <c r="ASQ781" s="48"/>
      <c r="ASR781" s="48"/>
      <c r="ASS781" s="48"/>
      <c r="AST781" s="48"/>
      <c r="ASU781" s="48"/>
      <c r="ASV781" s="48"/>
      <c r="ASW781" s="48"/>
      <c r="ASX781" s="48"/>
      <c r="ASY781" s="48"/>
      <c r="ASZ781" s="48"/>
      <c r="ATA781" s="48"/>
      <c r="ATB781" s="48"/>
      <c r="ATC781" s="48"/>
      <c r="ATD781" s="48"/>
      <c r="ATE781" s="48"/>
      <c r="ATF781" s="48"/>
      <c r="ATG781" s="48"/>
      <c r="ATH781" s="48"/>
      <c r="ATI781" s="48"/>
      <c r="ATJ781" s="48"/>
      <c r="ATK781" s="48"/>
      <c r="ATL781" s="48"/>
      <c r="ATM781" s="48"/>
      <c r="ATN781" s="48"/>
      <c r="ATO781" s="48"/>
      <c r="ATP781" s="48"/>
      <c r="ATQ781" s="48"/>
      <c r="ATR781" s="48"/>
      <c r="ATS781" s="48"/>
      <c r="ATT781" s="48"/>
      <c r="ATU781" s="48"/>
      <c r="ATV781" s="48"/>
      <c r="ATW781" s="48"/>
      <c r="ATX781" s="48"/>
      <c r="ATY781" s="48"/>
      <c r="ATZ781" s="48"/>
      <c r="AUA781" s="48"/>
      <c r="AUB781" s="48"/>
      <c r="AUC781" s="48"/>
      <c r="AUD781" s="48"/>
      <c r="AUE781" s="48"/>
      <c r="AUF781" s="48"/>
      <c r="AUG781" s="48"/>
      <c r="AUH781" s="48"/>
      <c r="AUI781" s="48"/>
      <c r="AUJ781" s="48"/>
      <c r="AUK781" s="48"/>
      <c r="AUL781" s="48"/>
      <c r="AUM781" s="48"/>
      <c r="AUN781" s="48"/>
      <c r="AUO781" s="48"/>
      <c r="AUP781" s="48"/>
      <c r="AUQ781" s="48"/>
      <c r="AUR781" s="48"/>
      <c r="AUS781" s="48"/>
      <c r="AUT781" s="48"/>
      <c r="AUU781" s="48"/>
      <c r="AUV781" s="48"/>
      <c r="AUW781" s="48"/>
      <c r="AUX781" s="48"/>
      <c r="AUY781" s="48"/>
      <c r="AUZ781" s="48"/>
      <c r="AVA781" s="48"/>
      <c r="AVB781" s="48"/>
      <c r="AVC781" s="48"/>
      <c r="AVD781" s="48"/>
      <c r="AVE781" s="48"/>
      <c r="AVF781" s="48"/>
      <c r="AVG781" s="48"/>
      <c r="AVH781" s="48"/>
      <c r="AVI781" s="48"/>
      <c r="AVJ781" s="48"/>
      <c r="AVK781" s="48"/>
      <c r="AVL781" s="48"/>
      <c r="AVM781" s="48"/>
      <c r="AVN781" s="48"/>
      <c r="AVO781" s="48"/>
      <c r="AVP781" s="48"/>
      <c r="AVQ781" s="48"/>
      <c r="AVR781" s="48"/>
      <c r="AVS781" s="48"/>
      <c r="AVT781" s="48"/>
      <c r="AVU781" s="48"/>
      <c r="AVV781" s="48"/>
      <c r="AVW781" s="48"/>
      <c r="AVX781" s="48"/>
      <c r="AVY781" s="48"/>
      <c r="AVZ781" s="48"/>
      <c r="AWA781" s="48"/>
      <c r="AWB781" s="48"/>
      <c r="AWC781" s="48"/>
      <c r="AWD781" s="48"/>
      <c r="AWE781" s="48"/>
      <c r="AWF781" s="48"/>
      <c r="AWG781" s="48"/>
      <c r="AWH781" s="48"/>
      <c r="AWI781" s="48"/>
      <c r="AWJ781" s="48"/>
      <c r="AWK781" s="48"/>
      <c r="AWL781" s="48"/>
      <c r="AWM781" s="48"/>
      <c r="AWN781" s="48"/>
      <c r="AWO781" s="48"/>
      <c r="AWP781" s="48"/>
      <c r="AWQ781" s="48"/>
      <c r="AWR781" s="48"/>
      <c r="AWS781" s="48"/>
      <c r="AWT781" s="48"/>
      <c r="AWU781" s="48"/>
      <c r="AWV781" s="48"/>
      <c r="AWW781" s="48"/>
      <c r="AWX781" s="48"/>
      <c r="AWY781" s="48"/>
      <c r="AWZ781" s="48"/>
      <c r="AXA781" s="48"/>
      <c r="AXB781" s="48"/>
      <c r="AXC781" s="48"/>
      <c r="AXD781" s="48"/>
      <c r="AXE781" s="48"/>
      <c r="AXF781" s="48"/>
      <c r="AXG781" s="48"/>
      <c r="AXH781" s="48"/>
      <c r="AXI781" s="48"/>
      <c r="AXJ781" s="48"/>
      <c r="AXK781" s="48"/>
      <c r="AXL781" s="48"/>
      <c r="AXM781" s="48"/>
      <c r="AXN781" s="48"/>
      <c r="AXO781" s="48"/>
      <c r="AXP781" s="48"/>
      <c r="AXQ781" s="48"/>
      <c r="AXR781" s="48"/>
      <c r="AXS781" s="48"/>
      <c r="AXT781" s="48"/>
      <c r="AXU781" s="48"/>
      <c r="AXV781" s="48"/>
      <c r="AXW781" s="48"/>
      <c r="AXX781" s="48"/>
      <c r="AXY781" s="48"/>
      <c r="AXZ781" s="48"/>
      <c r="AYA781" s="48"/>
      <c r="AYB781" s="48"/>
      <c r="AYC781" s="48"/>
      <c r="AYD781" s="48"/>
      <c r="AYE781" s="48"/>
      <c r="AYF781" s="48"/>
      <c r="AYG781" s="48"/>
      <c r="AYH781" s="48"/>
      <c r="AYI781" s="48"/>
      <c r="AYJ781" s="48"/>
      <c r="AYK781" s="48"/>
      <c r="AYL781" s="48"/>
      <c r="AYM781" s="48"/>
      <c r="AYN781" s="48"/>
      <c r="AYO781" s="48"/>
      <c r="AYP781" s="48"/>
      <c r="AYQ781" s="48"/>
      <c r="AYR781" s="48"/>
      <c r="AYS781" s="48"/>
      <c r="AYT781" s="48"/>
      <c r="AYU781" s="48"/>
      <c r="AYV781" s="48"/>
      <c r="AYW781" s="48"/>
      <c r="AYX781" s="48"/>
      <c r="AYY781" s="48"/>
      <c r="AYZ781" s="48"/>
      <c r="AZA781" s="48"/>
      <c r="AZB781" s="48"/>
      <c r="AZC781" s="48"/>
      <c r="AZD781" s="48"/>
      <c r="AZE781" s="48"/>
      <c r="AZF781" s="48"/>
      <c r="AZG781" s="48"/>
      <c r="AZH781" s="48"/>
      <c r="AZI781" s="48"/>
      <c r="AZJ781" s="48"/>
      <c r="AZK781" s="48"/>
      <c r="AZL781" s="48"/>
      <c r="AZM781" s="48"/>
      <c r="AZN781" s="48"/>
      <c r="AZO781" s="48"/>
      <c r="AZP781" s="48"/>
      <c r="AZQ781" s="48"/>
      <c r="AZR781" s="48"/>
      <c r="AZS781" s="48"/>
      <c r="AZT781" s="48"/>
      <c r="AZU781" s="48"/>
      <c r="AZV781" s="48"/>
      <c r="AZW781" s="48"/>
      <c r="AZX781" s="48"/>
      <c r="AZY781" s="48"/>
      <c r="AZZ781" s="48"/>
      <c r="BAA781" s="48"/>
      <c r="BAB781" s="48"/>
      <c r="BAC781" s="48"/>
      <c r="BAD781" s="48"/>
      <c r="BAE781" s="48"/>
      <c r="BAF781" s="48"/>
      <c r="BAG781" s="48"/>
      <c r="BAH781" s="48"/>
      <c r="BAI781" s="48"/>
      <c r="BAJ781" s="48"/>
      <c r="BAK781" s="48"/>
      <c r="BAL781" s="48"/>
      <c r="BAM781" s="48"/>
      <c r="BAN781" s="48"/>
      <c r="BAO781" s="48"/>
      <c r="BAP781" s="48"/>
      <c r="BAQ781" s="48"/>
      <c r="BAR781" s="48"/>
      <c r="BAS781" s="48"/>
      <c r="BAT781" s="48"/>
      <c r="BAU781" s="48"/>
      <c r="BAV781" s="48"/>
      <c r="BAW781" s="48"/>
      <c r="BAX781" s="48"/>
      <c r="BAY781" s="48"/>
      <c r="BAZ781" s="48"/>
      <c r="BBA781" s="48"/>
      <c r="BBB781" s="48"/>
      <c r="BBC781" s="48"/>
      <c r="BBD781" s="48"/>
      <c r="BBE781" s="48"/>
      <c r="BBF781" s="48"/>
      <c r="BBG781" s="48"/>
      <c r="BBH781" s="48"/>
      <c r="BBI781" s="48"/>
      <c r="BBJ781" s="48"/>
      <c r="BBK781" s="48"/>
      <c r="BBL781" s="48"/>
      <c r="BBM781" s="48"/>
      <c r="BBN781" s="48"/>
      <c r="BBO781" s="48"/>
      <c r="BBP781" s="48"/>
      <c r="BBQ781" s="48"/>
      <c r="BBR781" s="48"/>
      <c r="BBS781" s="48"/>
      <c r="BBT781" s="48"/>
      <c r="BBU781" s="48"/>
      <c r="BBV781" s="48"/>
      <c r="BBW781" s="48"/>
      <c r="BBX781" s="48"/>
      <c r="BBY781" s="48"/>
      <c r="BBZ781" s="48"/>
      <c r="BCA781" s="48"/>
      <c r="BCB781" s="48"/>
      <c r="BCC781" s="48"/>
      <c r="BCD781" s="48"/>
      <c r="BCE781" s="48"/>
      <c r="BCF781" s="48"/>
      <c r="BCG781" s="48"/>
      <c r="BCH781" s="48"/>
      <c r="BCI781" s="48"/>
      <c r="BCJ781" s="48"/>
      <c r="BCK781" s="48"/>
      <c r="BCL781" s="48"/>
      <c r="BCM781" s="48"/>
      <c r="BCN781" s="48"/>
      <c r="BCO781" s="48"/>
      <c r="BCP781" s="48"/>
      <c r="BCQ781" s="48"/>
      <c r="BCR781" s="48"/>
      <c r="BCS781" s="48"/>
      <c r="BCT781" s="48"/>
      <c r="BCU781" s="48"/>
      <c r="BCV781" s="48"/>
      <c r="BCW781" s="48"/>
      <c r="BCX781" s="48"/>
      <c r="BCY781" s="48"/>
      <c r="BCZ781" s="48"/>
      <c r="BDA781" s="48"/>
      <c r="BDB781" s="48"/>
      <c r="BDC781" s="48"/>
      <c r="BDD781" s="48"/>
      <c r="BDE781" s="48"/>
      <c r="BDF781" s="48"/>
      <c r="BDG781" s="48"/>
      <c r="BDH781" s="48"/>
      <c r="BDI781" s="48"/>
      <c r="BDJ781" s="48"/>
      <c r="BDK781" s="48"/>
      <c r="BDL781" s="48"/>
      <c r="BDM781" s="48"/>
      <c r="BDN781" s="48"/>
      <c r="BDO781" s="48"/>
      <c r="BDP781" s="48"/>
      <c r="BDQ781" s="48"/>
      <c r="BDR781" s="48"/>
      <c r="BDS781" s="48"/>
      <c r="BDT781" s="48"/>
      <c r="BDU781" s="48"/>
      <c r="BDV781" s="48"/>
      <c r="BDW781" s="48"/>
      <c r="BDX781" s="48"/>
      <c r="BDY781" s="48"/>
      <c r="BDZ781" s="48"/>
      <c r="BEA781" s="48"/>
      <c r="BEB781" s="48"/>
      <c r="BEC781" s="48"/>
      <c r="BED781" s="48"/>
      <c r="BEE781" s="48"/>
      <c r="BEF781" s="48"/>
      <c r="BEG781" s="48"/>
      <c r="BEH781" s="48"/>
      <c r="BEI781" s="48"/>
      <c r="BEJ781" s="48"/>
      <c r="BEK781" s="48"/>
      <c r="BEL781" s="48"/>
      <c r="BEM781" s="48"/>
      <c r="BEN781" s="48"/>
      <c r="BEO781" s="48"/>
      <c r="BEP781" s="48"/>
      <c r="BEQ781" s="48"/>
      <c r="BER781" s="48"/>
      <c r="BES781" s="48"/>
      <c r="BET781" s="48"/>
      <c r="BEU781" s="48"/>
      <c r="BEV781" s="48"/>
      <c r="BEW781" s="48"/>
      <c r="BEX781" s="48"/>
      <c r="BEY781" s="48"/>
      <c r="BEZ781" s="48"/>
      <c r="BFA781" s="48"/>
      <c r="BFB781" s="48"/>
      <c r="BFC781" s="48"/>
      <c r="BFD781" s="48"/>
      <c r="BFE781" s="48"/>
      <c r="BFF781" s="48"/>
      <c r="BFG781" s="48"/>
      <c r="BFH781" s="48"/>
      <c r="BFI781" s="48"/>
      <c r="BFJ781" s="48"/>
      <c r="BFK781" s="48"/>
      <c r="BFL781" s="48"/>
      <c r="BFM781" s="48"/>
      <c r="BFN781" s="48"/>
      <c r="BFO781" s="48"/>
      <c r="BFP781" s="48"/>
      <c r="BFQ781" s="48"/>
      <c r="BFR781" s="48"/>
      <c r="BFS781" s="48"/>
      <c r="BFT781" s="48"/>
      <c r="BFU781" s="48"/>
      <c r="BFV781" s="48"/>
      <c r="BFW781" s="48"/>
      <c r="BFX781" s="48"/>
      <c r="BFY781" s="48"/>
      <c r="BFZ781" s="48"/>
      <c r="BGA781" s="48"/>
      <c r="BGB781" s="48"/>
      <c r="BGC781" s="48"/>
      <c r="BGD781" s="48"/>
      <c r="BGE781" s="48"/>
      <c r="BGF781" s="48"/>
      <c r="BGG781" s="48"/>
      <c r="BGH781" s="48"/>
      <c r="BGI781" s="48"/>
      <c r="BGJ781" s="48"/>
      <c r="BGK781" s="48"/>
      <c r="BGL781" s="48"/>
      <c r="BGM781" s="48"/>
      <c r="BGN781" s="48"/>
      <c r="BGO781" s="48"/>
      <c r="BGP781" s="48"/>
      <c r="BGQ781" s="48"/>
      <c r="BGR781" s="48"/>
      <c r="BGS781" s="48"/>
      <c r="BGT781" s="48"/>
      <c r="BGU781" s="48"/>
      <c r="BGV781" s="48"/>
      <c r="BGW781" s="48"/>
      <c r="BGX781" s="48"/>
      <c r="BGY781" s="48"/>
      <c r="BGZ781" s="48"/>
      <c r="BHA781" s="48"/>
      <c r="BHB781" s="48"/>
      <c r="BHC781" s="48"/>
      <c r="BHD781" s="48"/>
      <c r="BHE781" s="48"/>
      <c r="BHF781" s="48"/>
      <c r="BHG781" s="48"/>
      <c r="BHH781" s="48"/>
      <c r="BHI781" s="48"/>
      <c r="BHJ781" s="48"/>
      <c r="BHK781" s="48"/>
      <c r="BHL781" s="48"/>
      <c r="BHM781" s="48"/>
      <c r="BHN781" s="48"/>
      <c r="BHO781" s="48"/>
      <c r="BHP781" s="48"/>
      <c r="BHQ781" s="48"/>
      <c r="BHR781" s="48"/>
      <c r="BHS781" s="48"/>
      <c r="BHT781" s="48"/>
      <c r="BHU781" s="48"/>
      <c r="BHV781" s="48"/>
      <c r="BHW781" s="48"/>
      <c r="BHX781" s="48"/>
      <c r="BHY781" s="48"/>
      <c r="BHZ781" s="48"/>
      <c r="BIA781" s="48"/>
      <c r="BIB781" s="48"/>
      <c r="BIC781" s="48"/>
      <c r="BID781" s="48"/>
      <c r="BIE781" s="48"/>
      <c r="BIF781" s="48"/>
      <c r="BIG781" s="48"/>
      <c r="BIH781" s="48"/>
      <c r="BII781" s="48"/>
      <c r="BIJ781" s="48"/>
      <c r="BIK781" s="48"/>
      <c r="BIL781" s="48"/>
      <c r="BIM781" s="48"/>
      <c r="BIN781" s="48"/>
      <c r="BIO781" s="48"/>
      <c r="BIP781" s="48"/>
      <c r="BIQ781" s="48"/>
      <c r="BIR781" s="48"/>
      <c r="BIS781" s="48"/>
      <c r="BIT781" s="48"/>
      <c r="BIU781" s="48"/>
      <c r="BIV781" s="48"/>
      <c r="BIW781" s="48"/>
      <c r="BIX781" s="48"/>
      <c r="BIY781" s="48"/>
      <c r="BIZ781" s="48"/>
      <c r="BJA781" s="48"/>
      <c r="BJB781" s="48"/>
      <c r="BJC781" s="48"/>
      <c r="BJD781" s="48"/>
      <c r="BJE781" s="48"/>
      <c r="BJF781" s="48"/>
      <c r="BJG781" s="48"/>
      <c r="BJH781" s="48"/>
      <c r="BJI781" s="48"/>
      <c r="BJJ781" s="48"/>
      <c r="BJK781" s="48"/>
      <c r="BJL781" s="48"/>
      <c r="BJM781" s="48"/>
      <c r="BJN781" s="48"/>
      <c r="BJO781" s="48"/>
      <c r="BJP781" s="48"/>
      <c r="BJQ781" s="48"/>
      <c r="BJR781" s="48"/>
      <c r="BJS781" s="48"/>
      <c r="BJT781" s="48"/>
      <c r="BJU781" s="48"/>
      <c r="BJV781" s="48"/>
      <c r="BJW781" s="48"/>
      <c r="BJX781" s="48"/>
      <c r="BJY781" s="48"/>
      <c r="BJZ781" s="48"/>
      <c r="BKA781" s="48"/>
      <c r="BKB781" s="48"/>
      <c r="BKC781" s="48"/>
      <c r="BKD781" s="48"/>
      <c r="BKE781" s="48"/>
      <c r="BKF781" s="48"/>
      <c r="BKG781" s="48"/>
      <c r="BKH781" s="48"/>
      <c r="BKI781" s="48"/>
      <c r="BKJ781" s="48"/>
      <c r="BKK781" s="48"/>
      <c r="BKL781" s="48"/>
      <c r="BKM781" s="48"/>
      <c r="BKN781" s="48"/>
      <c r="BKO781" s="48"/>
      <c r="BKP781" s="48"/>
      <c r="BKQ781" s="48"/>
      <c r="BKR781" s="48"/>
      <c r="BKS781" s="48"/>
      <c r="BKT781" s="48"/>
      <c r="BKU781" s="48"/>
      <c r="BKV781" s="48"/>
      <c r="BKW781" s="48"/>
      <c r="BKX781" s="48"/>
      <c r="BKY781" s="48"/>
      <c r="BKZ781" s="48"/>
      <c r="BLA781" s="48"/>
      <c r="BLB781" s="48"/>
      <c r="BLC781" s="48"/>
      <c r="BLD781" s="48"/>
      <c r="BLE781" s="48"/>
      <c r="BLF781" s="48"/>
      <c r="BLG781" s="48"/>
      <c r="BLH781" s="48"/>
      <c r="BLI781" s="48"/>
      <c r="BLJ781" s="48"/>
      <c r="BLK781" s="48"/>
      <c r="BLL781" s="48"/>
      <c r="BLM781" s="48"/>
      <c r="BLN781" s="48"/>
      <c r="BLO781" s="48"/>
      <c r="BLP781" s="48"/>
      <c r="BLQ781" s="48"/>
      <c r="BLR781" s="48"/>
      <c r="BLS781" s="48"/>
      <c r="BLT781" s="48"/>
      <c r="BLU781" s="48"/>
      <c r="BLV781" s="48"/>
      <c r="BLW781" s="48"/>
      <c r="BLX781" s="48"/>
      <c r="BLY781" s="48"/>
      <c r="BLZ781" s="48"/>
      <c r="BMA781" s="48"/>
      <c r="BMB781" s="48"/>
      <c r="BMC781" s="48"/>
      <c r="BMD781" s="48"/>
      <c r="BME781" s="48"/>
      <c r="BMF781" s="48"/>
      <c r="BMG781" s="48"/>
      <c r="BMH781" s="48"/>
      <c r="BMI781" s="48"/>
      <c r="BMJ781" s="48"/>
      <c r="BMK781" s="48"/>
      <c r="BML781" s="48"/>
      <c r="BMM781" s="48"/>
      <c r="BMN781" s="48"/>
      <c r="BMO781" s="48"/>
      <c r="BMP781" s="48"/>
      <c r="BMQ781" s="48"/>
      <c r="BMR781" s="48"/>
      <c r="BMS781" s="48"/>
      <c r="BMT781" s="48"/>
      <c r="BMU781" s="48"/>
      <c r="BMV781" s="48"/>
      <c r="BMW781" s="48"/>
      <c r="BMX781" s="48"/>
      <c r="BMY781" s="48"/>
      <c r="BMZ781" s="48"/>
      <c r="BNA781" s="48"/>
      <c r="BNB781" s="48"/>
      <c r="BNC781" s="48"/>
      <c r="BND781" s="48"/>
      <c r="BNE781" s="48"/>
      <c r="BNF781" s="48"/>
      <c r="BNG781" s="48"/>
      <c r="BNH781" s="48"/>
      <c r="BNI781" s="48"/>
      <c r="BNJ781" s="48"/>
      <c r="BNK781" s="48"/>
      <c r="BNL781" s="48"/>
      <c r="BNM781" s="48"/>
      <c r="BNN781" s="48"/>
      <c r="BNO781" s="48"/>
      <c r="BNP781" s="48"/>
      <c r="BNQ781" s="48"/>
      <c r="BNR781" s="48"/>
      <c r="BNS781" s="48"/>
      <c r="BNT781" s="48"/>
      <c r="BNU781" s="48"/>
      <c r="BNV781" s="48"/>
      <c r="BNW781" s="48"/>
      <c r="BNX781" s="48"/>
      <c r="BNY781" s="48"/>
      <c r="BNZ781" s="48"/>
      <c r="BOA781" s="48"/>
      <c r="BOB781" s="48"/>
      <c r="BOC781" s="48"/>
      <c r="BOD781" s="48"/>
      <c r="BOE781" s="48"/>
      <c r="BOF781" s="48"/>
      <c r="BOG781" s="48"/>
      <c r="BOH781" s="48"/>
      <c r="BOI781" s="48"/>
      <c r="BOJ781" s="48"/>
      <c r="BOK781" s="48"/>
      <c r="BOL781" s="48"/>
      <c r="BOM781" s="48"/>
      <c r="BON781" s="48"/>
      <c r="BOO781" s="48"/>
      <c r="BOP781" s="48"/>
      <c r="BOQ781" s="48"/>
      <c r="BOR781" s="48"/>
      <c r="BOS781" s="48"/>
      <c r="BOT781" s="48"/>
      <c r="BOU781" s="48"/>
      <c r="BOV781" s="48"/>
      <c r="BOW781" s="48"/>
      <c r="BOX781" s="48"/>
      <c r="BOY781" s="48"/>
      <c r="BOZ781" s="48"/>
      <c r="BPA781" s="48"/>
      <c r="BPB781" s="48"/>
      <c r="BPC781" s="48"/>
      <c r="BPD781" s="48"/>
      <c r="BPE781" s="48"/>
      <c r="BPF781" s="48"/>
      <c r="BPG781" s="48"/>
      <c r="BPH781" s="48"/>
      <c r="BPI781" s="48"/>
      <c r="BPJ781" s="48"/>
      <c r="BPK781" s="48"/>
      <c r="BPL781" s="48"/>
      <c r="BPM781" s="48"/>
      <c r="BPN781" s="48"/>
      <c r="BPO781" s="48"/>
      <c r="BPP781" s="48"/>
      <c r="BPQ781" s="48"/>
      <c r="BPR781" s="48"/>
      <c r="BPS781" s="48"/>
      <c r="BPT781" s="48"/>
      <c r="BPU781" s="48"/>
      <c r="BPV781" s="48"/>
      <c r="BPW781" s="48"/>
      <c r="BPX781" s="48"/>
      <c r="BPY781" s="48"/>
      <c r="BPZ781" s="48"/>
      <c r="BQA781" s="48"/>
      <c r="BQB781" s="48"/>
      <c r="BQC781" s="48"/>
      <c r="BQD781" s="48"/>
      <c r="BQE781" s="48"/>
      <c r="BQF781" s="48"/>
      <c r="BQG781" s="48"/>
      <c r="BQH781" s="48"/>
      <c r="BQI781" s="48"/>
      <c r="BQJ781" s="48"/>
      <c r="BQK781" s="48"/>
      <c r="BQL781" s="48"/>
      <c r="BQM781" s="48"/>
      <c r="BQN781" s="48"/>
      <c r="BQO781" s="48"/>
      <c r="BQP781" s="48"/>
      <c r="BQQ781" s="48"/>
      <c r="BQR781" s="48"/>
      <c r="BQS781" s="48"/>
      <c r="BQT781" s="48"/>
      <c r="BQU781" s="48"/>
      <c r="BQV781" s="48"/>
      <c r="BQW781" s="48"/>
      <c r="BQX781" s="48"/>
      <c r="BQY781" s="48"/>
      <c r="BQZ781" s="48"/>
      <c r="BRA781" s="48"/>
      <c r="BRB781" s="48"/>
      <c r="BRC781" s="48"/>
      <c r="BRD781" s="48"/>
      <c r="BRE781" s="48"/>
      <c r="BRF781" s="48"/>
      <c r="BRG781" s="48"/>
      <c r="BRH781" s="48"/>
      <c r="BRI781" s="48"/>
      <c r="BRJ781" s="48"/>
      <c r="BRK781" s="48"/>
      <c r="BRL781" s="48"/>
      <c r="BRM781" s="48"/>
      <c r="BRN781" s="48"/>
      <c r="BRO781" s="48"/>
      <c r="BRP781" s="48"/>
      <c r="BRQ781" s="48"/>
      <c r="BRR781" s="48"/>
      <c r="BRS781" s="48"/>
      <c r="BRT781" s="48"/>
      <c r="BRU781" s="48"/>
      <c r="BRV781" s="48"/>
      <c r="BRW781" s="48"/>
      <c r="BRX781" s="48"/>
      <c r="BRY781" s="48"/>
      <c r="BRZ781" s="48"/>
      <c r="BSA781" s="48"/>
      <c r="BSB781" s="48"/>
      <c r="BSC781" s="48"/>
      <c r="BSD781" s="48"/>
      <c r="BSE781" s="48"/>
      <c r="BSF781" s="48"/>
      <c r="BSG781" s="48"/>
      <c r="BSH781" s="48"/>
      <c r="BSI781" s="48"/>
      <c r="BSJ781" s="48"/>
      <c r="BSK781" s="48"/>
      <c r="BSL781" s="48"/>
      <c r="BSM781" s="48"/>
      <c r="BSN781" s="48"/>
      <c r="BSO781" s="48"/>
      <c r="BSP781" s="48"/>
      <c r="BSQ781" s="48"/>
      <c r="BSR781" s="48"/>
      <c r="BSS781" s="48"/>
      <c r="BST781" s="48"/>
      <c r="BSU781" s="48"/>
      <c r="BSV781" s="48"/>
      <c r="BSW781" s="48"/>
      <c r="BSX781" s="48"/>
      <c r="BSY781" s="48"/>
      <c r="BSZ781" s="48"/>
      <c r="BTA781" s="48"/>
      <c r="BTB781" s="48"/>
      <c r="BTC781" s="48"/>
      <c r="BTD781" s="48"/>
      <c r="BTE781" s="48"/>
      <c r="BTF781" s="48"/>
      <c r="BTG781" s="48"/>
      <c r="BTH781" s="48"/>
      <c r="BTI781" s="48"/>
      <c r="BTJ781" s="48"/>
      <c r="BTK781" s="48"/>
      <c r="BTL781" s="48"/>
      <c r="BTM781" s="48"/>
      <c r="BTN781" s="48"/>
      <c r="BTO781" s="48"/>
      <c r="BTP781" s="48"/>
      <c r="BTQ781" s="48"/>
      <c r="BTR781" s="48"/>
      <c r="BTS781" s="48"/>
      <c r="BTT781" s="48"/>
      <c r="BTU781" s="48"/>
      <c r="BTV781" s="48"/>
      <c r="BTW781" s="48"/>
      <c r="BTX781" s="48"/>
      <c r="BTY781" s="48"/>
      <c r="BTZ781" s="48"/>
      <c r="BUA781" s="48"/>
      <c r="BUB781" s="48"/>
      <c r="BUC781" s="48"/>
      <c r="BUD781" s="48"/>
      <c r="BUE781" s="48"/>
      <c r="BUF781" s="48"/>
      <c r="BUG781" s="48"/>
      <c r="BUH781" s="48"/>
      <c r="BUI781" s="48"/>
      <c r="BUJ781" s="48"/>
      <c r="BUK781" s="48"/>
      <c r="BUL781" s="48"/>
      <c r="BUM781" s="48"/>
      <c r="BUN781" s="48"/>
      <c r="BUO781" s="48"/>
      <c r="BUP781" s="48"/>
      <c r="BUQ781" s="48"/>
      <c r="BUR781" s="48"/>
      <c r="BUS781" s="48"/>
      <c r="BUT781" s="48"/>
      <c r="BUU781" s="48"/>
      <c r="BUV781" s="48"/>
      <c r="BUW781" s="48"/>
      <c r="BUX781" s="48"/>
      <c r="BUY781" s="48"/>
      <c r="BUZ781" s="48"/>
      <c r="BVA781" s="48"/>
      <c r="BVB781" s="48"/>
      <c r="BVC781" s="48"/>
      <c r="BVD781" s="48"/>
      <c r="BVE781" s="48"/>
      <c r="BVF781" s="48"/>
      <c r="BVG781" s="48"/>
      <c r="BVH781" s="48"/>
      <c r="BVI781" s="48"/>
      <c r="BVJ781" s="48"/>
      <c r="BVK781" s="48"/>
      <c r="BVL781" s="48"/>
      <c r="BVM781" s="48"/>
      <c r="BVN781" s="48"/>
      <c r="BVO781" s="48"/>
      <c r="BVP781" s="48"/>
      <c r="BVQ781" s="48"/>
      <c r="BVR781" s="48"/>
      <c r="BVS781" s="48"/>
      <c r="BVT781" s="48"/>
      <c r="BVU781" s="48"/>
      <c r="BVV781" s="48"/>
      <c r="BVW781" s="48"/>
      <c r="BVX781" s="48"/>
      <c r="BVY781" s="48"/>
      <c r="BVZ781" s="48"/>
      <c r="BWA781" s="48"/>
      <c r="BWB781" s="48"/>
      <c r="BWC781" s="48"/>
      <c r="BWD781" s="48"/>
      <c r="BWE781" s="48"/>
      <c r="BWF781" s="48"/>
      <c r="BWG781" s="48"/>
      <c r="BWH781" s="48"/>
      <c r="BWI781" s="48"/>
      <c r="BWJ781" s="48"/>
      <c r="BWK781" s="48"/>
      <c r="BWL781" s="48"/>
      <c r="BWM781" s="48"/>
      <c r="BWN781" s="48"/>
      <c r="BWO781" s="48"/>
      <c r="BWP781" s="48"/>
      <c r="BWQ781" s="48"/>
      <c r="BWR781" s="48"/>
      <c r="BWS781" s="48"/>
      <c r="BWT781" s="48"/>
      <c r="BWU781" s="48"/>
      <c r="BWV781" s="48"/>
      <c r="BWW781" s="48"/>
      <c r="BWX781" s="48"/>
      <c r="BWY781" s="48"/>
      <c r="BWZ781" s="48"/>
      <c r="BXA781" s="48"/>
      <c r="BXB781" s="48"/>
      <c r="BXC781" s="48"/>
      <c r="BXD781" s="48"/>
      <c r="BXE781" s="48"/>
      <c r="BXF781" s="48"/>
      <c r="BXG781" s="48"/>
      <c r="BXH781" s="48"/>
      <c r="BXI781" s="48"/>
      <c r="BXJ781" s="48"/>
      <c r="BXK781" s="48"/>
      <c r="BXL781" s="48"/>
      <c r="BXM781" s="48"/>
      <c r="BXN781" s="48"/>
      <c r="BXO781" s="48"/>
      <c r="BXP781" s="48"/>
      <c r="BXQ781" s="48"/>
      <c r="BXR781" s="48"/>
      <c r="BXS781" s="48"/>
      <c r="BXT781" s="48"/>
      <c r="BXU781" s="48"/>
      <c r="BXV781" s="48"/>
      <c r="BXW781" s="48"/>
      <c r="BXX781" s="48"/>
      <c r="BXY781" s="48"/>
      <c r="BXZ781" s="48"/>
      <c r="BYA781" s="48"/>
      <c r="BYB781" s="48"/>
      <c r="BYC781" s="48"/>
      <c r="BYD781" s="48"/>
      <c r="BYE781" s="48"/>
      <c r="BYF781" s="48"/>
      <c r="BYG781" s="48"/>
      <c r="BYH781" s="48"/>
      <c r="BYI781" s="48"/>
      <c r="BYJ781" s="48"/>
      <c r="BYK781" s="48"/>
      <c r="BYL781" s="48"/>
      <c r="BYM781" s="48"/>
      <c r="BYN781" s="48"/>
      <c r="BYO781" s="48"/>
      <c r="BYP781" s="48"/>
      <c r="BYQ781" s="48"/>
      <c r="BYR781" s="48"/>
      <c r="BYS781" s="48"/>
      <c r="BYT781" s="48"/>
      <c r="BYU781" s="48"/>
      <c r="BYV781" s="48"/>
      <c r="BYW781" s="48"/>
      <c r="BYX781" s="48"/>
      <c r="BYY781" s="48"/>
      <c r="BYZ781" s="48"/>
      <c r="BZA781" s="48"/>
      <c r="BZB781" s="48"/>
      <c r="BZC781" s="48"/>
      <c r="BZD781" s="48"/>
      <c r="BZE781" s="48"/>
      <c r="BZF781" s="48"/>
      <c r="BZG781" s="48"/>
      <c r="BZH781" s="48"/>
      <c r="BZI781" s="48"/>
      <c r="BZJ781" s="48"/>
      <c r="BZK781" s="48"/>
      <c r="BZL781" s="48"/>
      <c r="BZM781" s="48"/>
      <c r="BZN781" s="48"/>
      <c r="BZO781" s="48"/>
      <c r="BZP781" s="48"/>
      <c r="BZQ781" s="48"/>
      <c r="BZR781" s="48"/>
      <c r="BZS781" s="48"/>
      <c r="BZT781" s="48"/>
      <c r="BZU781" s="48"/>
      <c r="BZV781" s="48"/>
      <c r="BZW781" s="48"/>
      <c r="BZX781" s="48"/>
      <c r="BZY781" s="48"/>
      <c r="BZZ781" s="48"/>
      <c r="CAA781" s="48"/>
      <c r="CAB781" s="48"/>
      <c r="CAC781" s="48"/>
      <c r="CAD781" s="48"/>
      <c r="CAE781" s="48"/>
      <c r="CAF781" s="48"/>
      <c r="CAG781" s="48"/>
      <c r="CAH781" s="48"/>
      <c r="CAI781" s="48"/>
      <c r="CAJ781" s="48"/>
      <c r="CAK781" s="48"/>
      <c r="CAL781" s="48"/>
      <c r="CAM781" s="48"/>
      <c r="CAN781" s="48"/>
      <c r="CAO781" s="48"/>
      <c r="CAP781" s="48"/>
      <c r="CAQ781" s="48"/>
      <c r="CAR781" s="48"/>
      <c r="CAS781" s="48"/>
      <c r="CAT781" s="48"/>
      <c r="CAU781" s="48"/>
      <c r="CAV781" s="48"/>
      <c r="CAW781" s="48"/>
      <c r="CAX781" s="48"/>
      <c r="CAY781" s="48"/>
      <c r="CAZ781" s="48"/>
      <c r="CBA781" s="48"/>
      <c r="CBB781" s="48"/>
      <c r="CBC781" s="48"/>
      <c r="CBD781" s="48"/>
      <c r="CBE781" s="48"/>
      <c r="CBF781" s="48"/>
      <c r="CBG781" s="48"/>
      <c r="CBH781" s="48"/>
      <c r="CBI781" s="48"/>
      <c r="CBJ781" s="48"/>
      <c r="CBK781" s="48"/>
      <c r="CBL781" s="48"/>
      <c r="CBM781" s="48"/>
      <c r="CBN781" s="48"/>
      <c r="CBO781" s="48"/>
      <c r="CBP781" s="48"/>
      <c r="CBQ781" s="48"/>
      <c r="CBR781" s="48"/>
      <c r="CBS781" s="48"/>
      <c r="CBT781" s="48"/>
      <c r="CBU781" s="48"/>
      <c r="CBV781" s="48"/>
      <c r="CBW781" s="48"/>
      <c r="CBX781" s="48"/>
      <c r="CBY781" s="48"/>
      <c r="CBZ781" s="48"/>
      <c r="CCA781" s="48"/>
      <c r="CCB781" s="48"/>
      <c r="CCC781" s="48"/>
      <c r="CCD781" s="48"/>
      <c r="CCE781" s="48"/>
      <c r="CCF781" s="48"/>
      <c r="CCG781" s="48"/>
      <c r="CCH781" s="48"/>
      <c r="CCI781" s="48"/>
      <c r="CCJ781" s="48"/>
      <c r="CCK781" s="48"/>
      <c r="CCL781" s="48"/>
      <c r="CCM781" s="48"/>
      <c r="CCN781" s="48"/>
      <c r="CCO781" s="48"/>
      <c r="CCP781" s="48"/>
      <c r="CCQ781" s="48"/>
      <c r="CCR781" s="48"/>
      <c r="CCS781" s="48"/>
      <c r="CCT781" s="48"/>
      <c r="CCU781" s="48"/>
      <c r="CCV781" s="48"/>
      <c r="CCW781" s="48"/>
      <c r="CCX781" s="48"/>
      <c r="CCY781" s="48"/>
      <c r="CCZ781" s="48"/>
      <c r="CDA781" s="48"/>
      <c r="CDB781" s="48"/>
      <c r="CDC781" s="48"/>
      <c r="CDD781" s="48"/>
      <c r="CDE781" s="48"/>
      <c r="CDF781" s="48"/>
      <c r="CDG781" s="48"/>
      <c r="CDH781" s="48"/>
      <c r="CDI781" s="48"/>
      <c r="CDJ781" s="48"/>
      <c r="CDK781" s="48"/>
      <c r="CDL781" s="48"/>
      <c r="CDM781" s="48"/>
      <c r="CDN781" s="48"/>
      <c r="CDO781" s="48"/>
      <c r="CDP781" s="48"/>
      <c r="CDQ781" s="48"/>
      <c r="CDR781" s="48"/>
      <c r="CDS781" s="48"/>
      <c r="CDT781" s="48"/>
      <c r="CDU781" s="48"/>
      <c r="CDV781" s="48"/>
      <c r="CDW781" s="48"/>
      <c r="CDX781" s="48"/>
      <c r="CDY781" s="48"/>
      <c r="CDZ781" s="48"/>
      <c r="CEA781" s="48"/>
      <c r="CEB781" s="48"/>
      <c r="CEC781" s="48"/>
      <c r="CED781" s="48"/>
      <c r="CEE781" s="48"/>
      <c r="CEF781" s="48"/>
      <c r="CEG781" s="48"/>
      <c r="CEH781" s="48"/>
      <c r="CEI781" s="48"/>
      <c r="CEJ781" s="48"/>
      <c r="CEK781" s="48"/>
      <c r="CEL781" s="48"/>
      <c r="CEM781" s="48"/>
      <c r="CEN781" s="48"/>
      <c r="CEO781" s="48"/>
      <c r="CEP781" s="48"/>
      <c r="CEQ781" s="48"/>
      <c r="CER781" s="48"/>
      <c r="CES781" s="48"/>
      <c r="CET781" s="48"/>
      <c r="CEU781" s="48"/>
      <c r="CEV781" s="48"/>
      <c r="CEW781" s="48"/>
      <c r="CEX781" s="48"/>
      <c r="CEY781" s="48"/>
      <c r="CEZ781" s="48"/>
      <c r="CFA781" s="48"/>
      <c r="CFB781" s="48"/>
      <c r="CFC781" s="48"/>
      <c r="CFD781" s="48"/>
      <c r="CFE781" s="48"/>
      <c r="CFF781" s="48"/>
      <c r="CFG781" s="48"/>
      <c r="CFH781" s="48"/>
      <c r="CFI781" s="48"/>
      <c r="CFJ781" s="48"/>
      <c r="CFK781" s="48"/>
      <c r="CFL781" s="48"/>
      <c r="CFM781" s="48"/>
      <c r="CFN781" s="48"/>
      <c r="CFO781" s="48"/>
      <c r="CFP781" s="48"/>
      <c r="CFQ781" s="48"/>
      <c r="CFR781" s="48"/>
      <c r="CFS781" s="48"/>
      <c r="CFT781" s="48"/>
      <c r="CFU781" s="48"/>
      <c r="CFV781" s="48"/>
      <c r="CFW781" s="48"/>
      <c r="CFX781" s="48"/>
      <c r="CFY781" s="48"/>
      <c r="CFZ781" s="48"/>
      <c r="CGA781" s="48"/>
      <c r="CGB781" s="48"/>
      <c r="CGC781" s="48"/>
      <c r="CGD781" s="48"/>
      <c r="CGE781" s="48"/>
      <c r="CGF781" s="48"/>
      <c r="CGG781" s="48"/>
      <c r="CGH781" s="48"/>
      <c r="CGI781" s="48"/>
      <c r="CGJ781" s="48"/>
      <c r="CGK781" s="48"/>
      <c r="CGL781" s="48"/>
      <c r="CGM781" s="48"/>
      <c r="CGN781" s="48"/>
      <c r="CGO781" s="48"/>
      <c r="CGP781" s="48"/>
      <c r="CGQ781" s="48"/>
      <c r="CGR781" s="48"/>
      <c r="CGS781" s="48"/>
      <c r="CGT781" s="48"/>
      <c r="CGU781" s="48"/>
      <c r="CGV781" s="48"/>
      <c r="CGW781" s="48"/>
      <c r="CGX781" s="48"/>
      <c r="CGY781" s="48"/>
      <c r="CGZ781" s="48"/>
      <c r="CHA781" s="48"/>
      <c r="CHB781" s="48"/>
      <c r="CHC781" s="48"/>
      <c r="CHD781" s="48"/>
      <c r="CHE781" s="48"/>
      <c r="CHF781" s="48"/>
      <c r="CHG781" s="48"/>
      <c r="CHH781" s="48"/>
      <c r="CHI781" s="48"/>
      <c r="CHJ781" s="48"/>
      <c r="CHK781" s="48"/>
      <c r="CHL781" s="48"/>
      <c r="CHM781" s="48"/>
      <c r="CHN781" s="48"/>
      <c r="CHO781" s="48"/>
      <c r="CHP781" s="48"/>
      <c r="CHQ781" s="48"/>
      <c r="CHR781" s="48"/>
      <c r="CHS781" s="48"/>
      <c r="CHT781" s="48"/>
      <c r="CHU781" s="48"/>
      <c r="CHV781" s="48"/>
      <c r="CHW781" s="48"/>
      <c r="CHX781" s="48"/>
      <c r="CHY781" s="48"/>
      <c r="CHZ781" s="48"/>
      <c r="CIA781" s="48"/>
      <c r="CIB781" s="48"/>
      <c r="CIC781" s="48"/>
      <c r="CID781" s="48"/>
      <c r="CIE781" s="48"/>
      <c r="CIF781" s="48"/>
      <c r="CIG781" s="48"/>
      <c r="CIH781" s="48"/>
      <c r="CII781" s="48"/>
      <c r="CIJ781" s="48"/>
      <c r="CIK781" s="48"/>
      <c r="CIL781" s="48"/>
      <c r="CIM781" s="48"/>
      <c r="CIN781" s="48"/>
      <c r="CIO781" s="48"/>
      <c r="CIP781" s="48"/>
      <c r="CIQ781" s="48"/>
      <c r="CIR781" s="48"/>
      <c r="CIS781" s="48"/>
      <c r="CIT781" s="48"/>
      <c r="CIU781" s="48"/>
      <c r="CIV781" s="48"/>
      <c r="CIW781" s="48"/>
      <c r="CIX781" s="48"/>
      <c r="CIY781" s="48"/>
      <c r="CIZ781" s="48"/>
      <c r="CJA781" s="48"/>
      <c r="CJB781" s="48"/>
      <c r="CJC781" s="48"/>
      <c r="CJD781" s="48"/>
      <c r="CJE781" s="48"/>
      <c r="CJF781" s="48"/>
      <c r="CJG781" s="48"/>
      <c r="CJH781" s="48"/>
      <c r="CJI781" s="48"/>
      <c r="CJJ781" s="48"/>
      <c r="CJK781" s="48"/>
      <c r="CJL781" s="48"/>
      <c r="CJM781" s="48"/>
      <c r="CJN781" s="48"/>
      <c r="CJO781" s="48"/>
      <c r="CJP781" s="48"/>
      <c r="CJQ781" s="48"/>
      <c r="CJR781" s="48"/>
      <c r="CJS781" s="48"/>
      <c r="CJT781" s="48"/>
      <c r="CJU781" s="48"/>
      <c r="CJV781" s="48"/>
      <c r="CJW781" s="48"/>
      <c r="CJX781" s="48"/>
      <c r="CJY781" s="48"/>
      <c r="CJZ781" s="48"/>
      <c r="CKA781" s="48"/>
      <c r="CKB781" s="48"/>
      <c r="CKC781" s="48"/>
      <c r="CKD781" s="48"/>
      <c r="CKE781" s="48"/>
      <c r="CKF781" s="48"/>
      <c r="CKG781" s="48"/>
      <c r="CKH781" s="48"/>
      <c r="CKI781" s="48"/>
      <c r="CKJ781" s="48"/>
      <c r="CKK781" s="48"/>
      <c r="CKL781" s="48"/>
      <c r="CKM781" s="48"/>
      <c r="CKN781" s="48"/>
      <c r="CKO781" s="48"/>
      <c r="CKP781" s="48"/>
      <c r="CKQ781" s="48"/>
      <c r="CKR781" s="48"/>
      <c r="CKS781" s="48"/>
      <c r="CKT781" s="48"/>
      <c r="CKU781" s="48"/>
      <c r="CKV781" s="48"/>
      <c r="CKW781" s="48"/>
      <c r="CKX781" s="48"/>
      <c r="CKY781" s="48"/>
      <c r="CKZ781" s="48"/>
      <c r="CLA781" s="48"/>
      <c r="CLB781" s="48"/>
      <c r="CLC781" s="48"/>
      <c r="CLD781" s="48"/>
      <c r="CLE781" s="48"/>
      <c r="CLF781" s="48"/>
      <c r="CLG781" s="48"/>
      <c r="CLH781" s="48"/>
      <c r="CLI781" s="48"/>
      <c r="CLJ781" s="48"/>
      <c r="CLK781" s="48"/>
      <c r="CLL781" s="48"/>
      <c r="CLM781" s="48"/>
      <c r="CLN781" s="48"/>
      <c r="CLO781" s="48"/>
      <c r="CLP781" s="48"/>
      <c r="CLQ781" s="48"/>
      <c r="CLR781" s="48"/>
      <c r="CLS781" s="48"/>
      <c r="CLT781" s="48"/>
      <c r="CLU781" s="48"/>
      <c r="CLV781" s="48"/>
      <c r="CLW781" s="48"/>
      <c r="CLX781" s="48"/>
      <c r="CLY781" s="48"/>
      <c r="CLZ781" s="48"/>
      <c r="CMA781" s="48"/>
      <c r="CMB781" s="48"/>
      <c r="CMC781" s="48"/>
      <c r="CMD781" s="48"/>
      <c r="CME781" s="48"/>
      <c r="CMF781" s="48"/>
      <c r="CMG781" s="48"/>
      <c r="CMH781" s="48"/>
      <c r="CMI781" s="48"/>
      <c r="CMJ781" s="48"/>
      <c r="CMK781" s="48"/>
      <c r="CML781" s="48"/>
      <c r="CMM781" s="48"/>
      <c r="CMN781" s="48"/>
      <c r="CMO781" s="48"/>
      <c r="CMP781" s="48"/>
      <c r="CMQ781" s="48"/>
      <c r="CMR781" s="48"/>
      <c r="CMS781" s="48"/>
      <c r="CMT781" s="48"/>
      <c r="CMU781" s="48"/>
      <c r="CMV781" s="48"/>
      <c r="CMW781" s="48"/>
      <c r="CMX781" s="48"/>
      <c r="CMY781" s="48"/>
      <c r="CMZ781" s="48"/>
      <c r="CNA781" s="48"/>
      <c r="CNB781" s="48"/>
      <c r="CNC781" s="48"/>
      <c r="CND781" s="48"/>
      <c r="CNE781" s="48"/>
      <c r="CNF781" s="48"/>
      <c r="CNG781" s="48"/>
      <c r="CNH781" s="48"/>
      <c r="CNI781" s="48"/>
      <c r="CNJ781" s="48"/>
      <c r="CNK781" s="48"/>
      <c r="CNL781" s="48"/>
      <c r="CNM781" s="48"/>
      <c r="CNN781" s="48"/>
      <c r="CNO781" s="48"/>
      <c r="CNP781" s="48"/>
      <c r="CNQ781" s="48"/>
      <c r="CNR781" s="48"/>
      <c r="CNS781" s="48"/>
      <c r="CNT781" s="48"/>
      <c r="CNU781" s="48"/>
      <c r="CNV781" s="48"/>
      <c r="CNW781" s="48"/>
      <c r="CNX781" s="48"/>
      <c r="CNY781" s="48"/>
      <c r="CNZ781" s="48"/>
      <c r="COA781" s="48"/>
      <c r="COB781" s="48"/>
      <c r="COC781" s="48"/>
      <c r="COD781" s="48"/>
      <c r="COE781" s="48"/>
      <c r="COF781" s="48"/>
      <c r="COG781" s="48"/>
      <c r="COH781" s="48"/>
      <c r="COI781" s="48"/>
      <c r="COJ781" s="48"/>
      <c r="COK781" s="48"/>
      <c r="COL781" s="48"/>
      <c r="COM781" s="48"/>
      <c r="CON781" s="48"/>
      <c r="COO781" s="48"/>
      <c r="COP781" s="48"/>
      <c r="COQ781" s="48"/>
      <c r="COR781" s="48"/>
      <c r="COS781" s="48"/>
      <c r="COT781" s="48"/>
      <c r="COU781" s="48"/>
      <c r="COV781" s="48"/>
      <c r="COW781" s="48"/>
      <c r="COX781" s="48"/>
      <c r="COY781" s="48"/>
      <c r="COZ781" s="48"/>
      <c r="CPA781" s="48"/>
      <c r="CPB781" s="48"/>
      <c r="CPC781" s="48"/>
      <c r="CPD781" s="48"/>
      <c r="CPE781" s="48"/>
      <c r="CPF781" s="48"/>
      <c r="CPG781" s="48"/>
      <c r="CPH781" s="48"/>
      <c r="CPI781" s="48"/>
      <c r="CPJ781" s="48"/>
      <c r="CPK781" s="48"/>
      <c r="CPL781" s="48"/>
      <c r="CPM781" s="48"/>
      <c r="CPN781" s="48"/>
      <c r="CPO781" s="48"/>
      <c r="CPP781" s="48"/>
      <c r="CPQ781" s="48"/>
      <c r="CPR781" s="48"/>
      <c r="CPS781" s="48"/>
      <c r="CPT781" s="48"/>
      <c r="CPU781" s="48"/>
      <c r="CPV781" s="48"/>
      <c r="CPW781" s="48"/>
      <c r="CPX781" s="48"/>
      <c r="CPY781" s="48"/>
      <c r="CPZ781" s="48"/>
      <c r="CQA781" s="48"/>
      <c r="CQB781" s="48"/>
      <c r="CQC781" s="48"/>
      <c r="CQD781" s="48"/>
      <c r="CQE781" s="48"/>
      <c r="CQF781" s="48"/>
      <c r="CQG781" s="48"/>
      <c r="CQH781" s="48"/>
      <c r="CQI781" s="48"/>
      <c r="CQJ781" s="48"/>
      <c r="CQK781" s="48"/>
      <c r="CQL781" s="48"/>
      <c r="CQM781" s="48"/>
      <c r="CQN781" s="48"/>
      <c r="CQO781" s="48"/>
      <c r="CQP781" s="48"/>
      <c r="CQQ781" s="48"/>
      <c r="CQR781" s="48"/>
      <c r="CQS781" s="48"/>
      <c r="CQT781" s="48"/>
      <c r="CQU781" s="48"/>
      <c r="CQV781" s="48"/>
      <c r="CQW781" s="48"/>
      <c r="CQX781" s="48"/>
      <c r="CQY781" s="48"/>
      <c r="CQZ781" s="48"/>
      <c r="CRA781" s="48"/>
      <c r="CRB781" s="48"/>
      <c r="CRC781" s="48"/>
      <c r="CRD781" s="48"/>
      <c r="CRE781" s="48"/>
      <c r="CRF781" s="48"/>
      <c r="CRG781" s="48"/>
      <c r="CRH781" s="48"/>
      <c r="CRI781" s="48"/>
      <c r="CRJ781" s="48"/>
      <c r="CRK781" s="48"/>
      <c r="CRL781" s="48"/>
      <c r="CRM781" s="48"/>
      <c r="CRN781" s="48"/>
      <c r="CRO781" s="48"/>
      <c r="CRP781" s="48"/>
      <c r="CRQ781" s="48"/>
      <c r="CRR781" s="48"/>
      <c r="CRS781" s="48"/>
      <c r="CRT781" s="48"/>
      <c r="CRU781" s="48"/>
      <c r="CRV781" s="48"/>
      <c r="CRW781" s="48"/>
      <c r="CRX781" s="48"/>
      <c r="CRY781" s="48"/>
      <c r="CRZ781" s="48"/>
      <c r="CSA781" s="48"/>
      <c r="CSB781" s="48"/>
      <c r="CSC781" s="48"/>
      <c r="CSD781" s="48"/>
      <c r="CSE781" s="48"/>
      <c r="CSF781" s="48"/>
      <c r="CSG781" s="48"/>
      <c r="CSH781" s="48"/>
      <c r="CSI781" s="48"/>
      <c r="CSJ781" s="48"/>
      <c r="CSK781" s="48"/>
      <c r="CSL781" s="48"/>
      <c r="CSM781" s="48"/>
      <c r="CSN781" s="48"/>
      <c r="CSO781" s="48"/>
      <c r="CSP781" s="48"/>
      <c r="CSQ781" s="48"/>
      <c r="CSR781" s="48"/>
      <c r="CSS781" s="48"/>
      <c r="CST781" s="48"/>
      <c r="CSU781" s="48"/>
      <c r="CSV781" s="48"/>
      <c r="CSW781" s="48"/>
      <c r="CSX781" s="48"/>
      <c r="CSY781" s="48"/>
      <c r="CSZ781" s="48"/>
      <c r="CTA781" s="48"/>
      <c r="CTB781" s="48"/>
      <c r="CTC781" s="48"/>
      <c r="CTD781" s="48"/>
      <c r="CTE781" s="48"/>
      <c r="CTF781" s="48"/>
      <c r="CTG781" s="48"/>
      <c r="CTH781" s="48"/>
      <c r="CTI781" s="48"/>
      <c r="CTJ781" s="48"/>
      <c r="CTK781" s="48"/>
      <c r="CTL781" s="48"/>
      <c r="CTM781" s="48"/>
      <c r="CTN781" s="48"/>
      <c r="CTO781" s="48"/>
      <c r="CTP781" s="48"/>
      <c r="CTQ781" s="48"/>
      <c r="CTR781" s="48"/>
      <c r="CTS781" s="48"/>
      <c r="CTT781" s="48"/>
      <c r="CTU781" s="48"/>
      <c r="CTV781" s="48"/>
      <c r="CTW781" s="48"/>
      <c r="CTX781" s="48"/>
      <c r="CTY781" s="48"/>
      <c r="CTZ781" s="48"/>
      <c r="CUA781" s="48"/>
      <c r="CUB781" s="48"/>
      <c r="CUC781" s="48"/>
      <c r="CUD781" s="48"/>
      <c r="CUE781" s="48"/>
      <c r="CUF781" s="48"/>
      <c r="CUG781" s="48"/>
      <c r="CUH781" s="48"/>
      <c r="CUI781" s="48"/>
      <c r="CUJ781" s="48"/>
      <c r="CUK781" s="48"/>
      <c r="CUL781" s="48"/>
      <c r="CUM781" s="48"/>
      <c r="CUN781" s="48"/>
      <c r="CUO781" s="48"/>
      <c r="CUP781" s="48"/>
      <c r="CUQ781" s="48"/>
      <c r="CUR781" s="48"/>
      <c r="CUS781" s="48"/>
      <c r="CUT781" s="48"/>
      <c r="CUU781" s="48"/>
      <c r="CUV781" s="48"/>
      <c r="CUW781" s="48"/>
      <c r="CUX781" s="48"/>
      <c r="CUY781" s="48"/>
      <c r="CUZ781" s="48"/>
      <c r="CVA781" s="48"/>
      <c r="CVB781" s="48"/>
      <c r="CVC781" s="48"/>
      <c r="CVD781" s="48"/>
      <c r="CVE781" s="48"/>
      <c r="CVF781" s="48"/>
      <c r="CVG781" s="48"/>
      <c r="CVH781" s="48"/>
      <c r="CVI781" s="48"/>
      <c r="CVJ781" s="48"/>
      <c r="CVK781" s="48"/>
      <c r="CVL781" s="48"/>
      <c r="CVM781" s="48"/>
      <c r="CVN781" s="48"/>
      <c r="CVO781" s="48"/>
      <c r="CVP781" s="48"/>
      <c r="CVQ781" s="48"/>
      <c r="CVR781" s="48"/>
      <c r="CVS781" s="48"/>
      <c r="CVT781" s="48"/>
      <c r="CVU781" s="48"/>
      <c r="CVV781" s="48"/>
      <c r="CVW781" s="48"/>
      <c r="CVX781" s="48"/>
      <c r="CVY781" s="48"/>
      <c r="CVZ781" s="48"/>
      <c r="CWA781" s="48"/>
      <c r="CWB781" s="48"/>
      <c r="CWC781" s="48"/>
      <c r="CWD781" s="48"/>
      <c r="CWE781" s="48"/>
      <c r="CWF781" s="48"/>
      <c r="CWG781" s="48"/>
      <c r="CWH781" s="48"/>
      <c r="CWI781" s="48"/>
      <c r="CWJ781" s="48"/>
      <c r="CWK781" s="48"/>
      <c r="CWL781" s="48"/>
      <c r="CWM781" s="48"/>
      <c r="CWN781" s="48"/>
      <c r="CWO781" s="48"/>
      <c r="CWP781" s="48"/>
      <c r="CWQ781" s="48"/>
      <c r="CWR781" s="48"/>
      <c r="CWS781" s="48"/>
      <c r="CWT781" s="48"/>
      <c r="CWU781" s="48"/>
      <c r="CWV781" s="48"/>
      <c r="CWW781" s="48"/>
      <c r="CWX781" s="48"/>
      <c r="CWY781" s="48"/>
      <c r="CWZ781" s="48"/>
      <c r="CXA781" s="48"/>
      <c r="CXB781" s="48"/>
      <c r="CXC781" s="48"/>
      <c r="CXD781" s="48"/>
      <c r="CXE781" s="48"/>
      <c r="CXF781" s="48"/>
      <c r="CXG781" s="48"/>
      <c r="CXH781" s="48"/>
      <c r="CXI781" s="48"/>
      <c r="CXJ781" s="48"/>
      <c r="CXK781" s="48"/>
      <c r="CXL781" s="48"/>
      <c r="CXM781" s="48"/>
      <c r="CXN781" s="48"/>
      <c r="CXO781" s="48"/>
      <c r="CXP781" s="48"/>
      <c r="CXQ781" s="48"/>
      <c r="CXR781" s="48"/>
      <c r="CXS781" s="48"/>
      <c r="CXT781" s="48"/>
      <c r="CXU781" s="48"/>
      <c r="CXV781" s="48"/>
      <c r="CXW781" s="48"/>
      <c r="CXX781" s="48"/>
      <c r="CXY781" s="48"/>
      <c r="CXZ781" s="48"/>
      <c r="CYA781" s="48"/>
      <c r="CYB781" s="48"/>
      <c r="CYC781" s="48"/>
      <c r="CYD781" s="48"/>
      <c r="CYE781" s="48"/>
      <c r="CYF781" s="48"/>
      <c r="CYG781" s="48"/>
      <c r="CYH781" s="48"/>
      <c r="CYI781" s="48"/>
      <c r="CYJ781" s="48"/>
      <c r="CYK781" s="48"/>
      <c r="CYL781" s="48"/>
      <c r="CYM781" s="48"/>
      <c r="CYN781" s="48"/>
      <c r="CYO781" s="48"/>
      <c r="CYP781" s="48"/>
      <c r="CYQ781" s="48"/>
      <c r="CYR781" s="48"/>
      <c r="CYS781" s="48"/>
      <c r="CYT781" s="48"/>
      <c r="CYU781" s="48"/>
      <c r="CYV781" s="48"/>
      <c r="CYW781" s="48"/>
      <c r="CYX781" s="48"/>
      <c r="CYY781" s="48"/>
      <c r="CYZ781" s="48"/>
      <c r="CZA781" s="48"/>
      <c r="CZB781" s="48"/>
      <c r="CZC781" s="48"/>
      <c r="CZD781" s="48"/>
      <c r="CZE781" s="48"/>
      <c r="CZF781" s="48"/>
      <c r="CZG781" s="48"/>
      <c r="CZH781" s="48"/>
      <c r="CZI781" s="48"/>
      <c r="CZJ781" s="48"/>
      <c r="CZK781" s="48"/>
      <c r="CZL781" s="48"/>
      <c r="CZM781" s="48"/>
      <c r="CZN781" s="48"/>
      <c r="CZO781" s="48"/>
      <c r="CZP781" s="48"/>
      <c r="CZQ781" s="48"/>
      <c r="CZR781" s="48"/>
      <c r="CZS781" s="48"/>
      <c r="CZT781" s="48"/>
      <c r="CZU781" s="48"/>
      <c r="CZV781" s="48"/>
      <c r="CZW781" s="48"/>
      <c r="CZX781" s="48"/>
      <c r="CZY781" s="48"/>
      <c r="CZZ781" s="48"/>
      <c r="DAA781" s="48"/>
      <c r="DAB781" s="48"/>
      <c r="DAC781" s="48"/>
      <c r="DAD781" s="48"/>
      <c r="DAE781" s="48"/>
      <c r="DAF781" s="48"/>
      <c r="DAG781" s="48"/>
      <c r="DAH781" s="48"/>
      <c r="DAI781" s="48"/>
      <c r="DAJ781" s="48"/>
      <c r="DAK781" s="48"/>
      <c r="DAL781" s="48"/>
      <c r="DAM781" s="48"/>
      <c r="DAN781" s="48"/>
      <c r="DAO781" s="48"/>
      <c r="DAP781" s="48"/>
      <c r="DAQ781" s="48"/>
      <c r="DAR781" s="48"/>
      <c r="DAS781" s="48"/>
      <c r="DAT781" s="48"/>
      <c r="DAU781" s="48"/>
      <c r="DAV781" s="48"/>
      <c r="DAW781" s="48"/>
      <c r="DAX781" s="48"/>
      <c r="DAY781" s="48"/>
      <c r="DAZ781" s="48"/>
      <c r="DBA781" s="48"/>
      <c r="DBB781" s="48"/>
      <c r="DBC781" s="48"/>
      <c r="DBD781" s="48"/>
      <c r="DBE781" s="48"/>
      <c r="DBF781" s="48"/>
      <c r="DBG781" s="48"/>
      <c r="DBH781" s="48"/>
      <c r="DBI781" s="48"/>
      <c r="DBJ781" s="48"/>
      <c r="DBK781" s="48"/>
      <c r="DBL781" s="48"/>
      <c r="DBM781" s="48"/>
      <c r="DBN781" s="48"/>
      <c r="DBO781" s="48"/>
      <c r="DBP781" s="48"/>
      <c r="DBQ781" s="48"/>
      <c r="DBR781" s="48"/>
      <c r="DBS781" s="48"/>
      <c r="DBT781" s="48"/>
      <c r="DBU781" s="48"/>
      <c r="DBV781" s="48"/>
      <c r="DBW781" s="48"/>
      <c r="DBX781" s="48"/>
      <c r="DBY781" s="48"/>
      <c r="DBZ781" s="48"/>
      <c r="DCA781" s="48"/>
      <c r="DCB781" s="48"/>
      <c r="DCC781" s="48"/>
      <c r="DCD781" s="48"/>
      <c r="DCE781" s="48"/>
      <c r="DCF781" s="48"/>
      <c r="DCG781" s="48"/>
      <c r="DCH781" s="48"/>
      <c r="DCI781" s="48"/>
      <c r="DCJ781" s="48"/>
      <c r="DCK781" s="48"/>
      <c r="DCL781" s="48"/>
      <c r="DCM781" s="48"/>
      <c r="DCN781" s="48"/>
      <c r="DCO781" s="48"/>
      <c r="DCP781" s="48"/>
      <c r="DCQ781" s="48"/>
      <c r="DCR781" s="48"/>
      <c r="DCS781" s="48"/>
      <c r="DCT781" s="48"/>
      <c r="DCU781" s="48"/>
      <c r="DCV781" s="48"/>
      <c r="DCW781" s="48"/>
      <c r="DCX781" s="48"/>
      <c r="DCY781" s="48"/>
      <c r="DCZ781" s="48"/>
      <c r="DDA781" s="48"/>
      <c r="DDB781" s="48"/>
      <c r="DDC781" s="48"/>
      <c r="DDD781" s="48"/>
      <c r="DDE781" s="48"/>
      <c r="DDF781" s="48"/>
      <c r="DDG781" s="48"/>
      <c r="DDH781" s="48"/>
      <c r="DDI781" s="48"/>
      <c r="DDJ781" s="48"/>
      <c r="DDK781" s="48"/>
      <c r="DDL781" s="48"/>
      <c r="DDM781" s="48"/>
      <c r="DDN781" s="48"/>
      <c r="DDO781" s="48"/>
      <c r="DDP781" s="48"/>
      <c r="DDQ781" s="48"/>
      <c r="DDR781" s="48"/>
      <c r="DDS781" s="48"/>
      <c r="DDT781" s="48"/>
      <c r="DDU781" s="48"/>
      <c r="DDV781" s="48"/>
      <c r="DDW781" s="48"/>
      <c r="DDX781" s="48"/>
      <c r="DDY781" s="48"/>
      <c r="DDZ781" s="48"/>
      <c r="DEA781" s="48"/>
      <c r="DEB781" s="48"/>
      <c r="DEC781" s="48"/>
      <c r="DED781" s="48"/>
      <c r="DEE781" s="48"/>
      <c r="DEF781" s="48"/>
      <c r="DEG781" s="48"/>
      <c r="DEH781" s="48"/>
      <c r="DEI781" s="48"/>
      <c r="DEJ781" s="48"/>
      <c r="DEK781" s="48"/>
      <c r="DEL781" s="48"/>
      <c r="DEM781" s="48"/>
      <c r="DEN781" s="48"/>
      <c r="DEO781" s="48"/>
      <c r="DEP781" s="48"/>
      <c r="DEQ781" s="48"/>
      <c r="DER781" s="48"/>
      <c r="DES781" s="48"/>
      <c r="DET781" s="48"/>
      <c r="DEU781" s="48"/>
      <c r="DEV781" s="48"/>
      <c r="DEW781" s="48"/>
      <c r="DEX781" s="48"/>
      <c r="DEY781" s="48"/>
      <c r="DEZ781" s="48"/>
      <c r="DFA781" s="48"/>
      <c r="DFB781" s="48"/>
      <c r="DFC781" s="48"/>
      <c r="DFD781" s="48"/>
      <c r="DFE781" s="48"/>
      <c r="DFF781" s="48"/>
      <c r="DFG781" s="48"/>
      <c r="DFH781" s="48"/>
      <c r="DFI781" s="48"/>
      <c r="DFJ781" s="48"/>
      <c r="DFK781" s="48"/>
      <c r="DFL781" s="48"/>
      <c r="DFM781" s="48"/>
      <c r="DFN781" s="48"/>
      <c r="DFO781" s="48"/>
      <c r="DFP781" s="48"/>
      <c r="DFQ781" s="48"/>
      <c r="DFR781" s="48"/>
      <c r="DFS781" s="48"/>
      <c r="DFT781" s="48"/>
      <c r="DFU781" s="48"/>
      <c r="DFV781" s="48"/>
      <c r="DFW781" s="48"/>
      <c r="DFX781" s="48"/>
      <c r="DFY781" s="48"/>
      <c r="DFZ781" s="48"/>
      <c r="DGA781" s="48"/>
      <c r="DGB781" s="48"/>
      <c r="DGC781" s="48"/>
      <c r="DGD781" s="48"/>
      <c r="DGE781" s="48"/>
      <c r="DGF781" s="48"/>
      <c r="DGG781" s="48"/>
      <c r="DGH781" s="48"/>
      <c r="DGI781" s="48"/>
      <c r="DGJ781" s="48"/>
      <c r="DGK781" s="48"/>
      <c r="DGL781" s="48"/>
      <c r="DGM781" s="48"/>
      <c r="DGN781" s="48"/>
      <c r="DGO781" s="48"/>
      <c r="DGP781" s="48"/>
      <c r="DGQ781" s="48"/>
      <c r="DGR781" s="48"/>
      <c r="DGS781" s="48"/>
      <c r="DGT781" s="48"/>
      <c r="DGU781" s="48"/>
      <c r="DGV781" s="48"/>
      <c r="DGW781" s="48"/>
      <c r="DGX781" s="48"/>
      <c r="DGY781" s="48"/>
      <c r="DGZ781" s="48"/>
      <c r="DHA781" s="48"/>
      <c r="DHB781" s="48"/>
      <c r="DHC781" s="48"/>
      <c r="DHD781" s="48"/>
      <c r="DHE781" s="48"/>
      <c r="DHF781" s="48"/>
      <c r="DHG781" s="48"/>
      <c r="DHH781" s="48"/>
      <c r="DHI781" s="48"/>
      <c r="DHJ781" s="48"/>
      <c r="DHK781" s="48"/>
      <c r="DHL781" s="48"/>
      <c r="DHM781" s="48"/>
      <c r="DHN781" s="48"/>
      <c r="DHO781" s="48"/>
      <c r="DHP781" s="48"/>
      <c r="DHQ781" s="48"/>
      <c r="DHR781" s="48"/>
      <c r="DHS781" s="48"/>
      <c r="DHT781" s="48"/>
      <c r="DHU781" s="48"/>
      <c r="DHV781" s="48"/>
      <c r="DHW781" s="48"/>
      <c r="DHX781" s="48"/>
      <c r="DHY781" s="48"/>
      <c r="DHZ781" s="48"/>
      <c r="DIA781" s="48"/>
      <c r="DIB781" s="48"/>
      <c r="DIC781" s="48"/>
      <c r="DID781" s="48"/>
      <c r="DIE781" s="48"/>
      <c r="DIF781" s="48"/>
      <c r="DIG781" s="48"/>
      <c r="DIH781" s="48"/>
      <c r="DII781" s="48"/>
      <c r="DIJ781" s="48"/>
      <c r="DIK781" s="48"/>
      <c r="DIL781" s="48"/>
      <c r="DIM781" s="48"/>
      <c r="DIN781" s="48"/>
      <c r="DIO781" s="48"/>
      <c r="DIP781" s="48"/>
      <c r="DIQ781" s="48"/>
      <c r="DIR781" s="48"/>
      <c r="DIS781" s="48"/>
      <c r="DIT781" s="48"/>
      <c r="DIU781" s="48"/>
      <c r="DIV781" s="48"/>
      <c r="DIW781" s="48"/>
      <c r="DIX781" s="48"/>
      <c r="DIY781" s="48"/>
      <c r="DIZ781" s="48"/>
      <c r="DJA781" s="48"/>
      <c r="DJB781" s="48"/>
      <c r="DJC781" s="48"/>
      <c r="DJD781" s="48"/>
      <c r="DJE781" s="48"/>
      <c r="DJF781" s="48"/>
      <c r="DJG781" s="48"/>
      <c r="DJH781" s="48"/>
      <c r="DJI781" s="48"/>
      <c r="DJJ781" s="48"/>
      <c r="DJK781" s="48"/>
      <c r="DJL781" s="48"/>
      <c r="DJM781" s="48"/>
      <c r="DJN781" s="48"/>
      <c r="DJO781" s="48"/>
      <c r="DJP781" s="48"/>
      <c r="DJQ781" s="48"/>
      <c r="DJR781" s="48"/>
      <c r="DJS781" s="48"/>
      <c r="DJT781" s="48"/>
      <c r="DJU781" s="48"/>
      <c r="DJV781" s="48"/>
      <c r="DJW781" s="48"/>
      <c r="DJX781" s="48"/>
      <c r="DJY781" s="48"/>
      <c r="DJZ781" s="48"/>
      <c r="DKA781" s="48"/>
      <c r="DKB781" s="48"/>
      <c r="DKC781" s="48"/>
      <c r="DKD781" s="48"/>
      <c r="DKE781" s="48"/>
      <c r="DKF781" s="48"/>
      <c r="DKG781" s="48"/>
      <c r="DKH781" s="48"/>
      <c r="DKI781" s="48"/>
      <c r="DKJ781" s="48"/>
      <c r="DKK781" s="48"/>
      <c r="DKL781" s="48"/>
      <c r="DKM781" s="48"/>
      <c r="DKN781" s="48"/>
      <c r="DKO781" s="48"/>
      <c r="DKP781" s="48"/>
      <c r="DKQ781" s="48"/>
      <c r="DKR781" s="48"/>
      <c r="DKS781" s="48"/>
      <c r="DKT781" s="48"/>
      <c r="DKU781" s="48"/>
      <c r="DKV781" s="48"/>
      <c r="DKW781" s="48"/>
      <c r="DKX781" s="48"/>
      <c r="DKY781" s="48"/>
      <c r="DKZ781" s="48"/>
      <c r="DLA781" s="48"/>
      <c r="DLB781" s="48"/>
      <c r="DLC781" s="48"/>
      <c r="DLD781" s="48"/>
      <c r="DLE781" s="48"/>
      <c r="DLF781" s="48"/>
      <c r="DLG781" s="48"/>
      <c r="DLH781" s="48"/>
      <c r="DLI781" s="48"/>
      <c r="DLJ781" s="48"/>
      <c r="DLK781" s="48"/>
      <c r="DLL781" s="48"/>
      <c r="DLM781" s="48"/>
      <c r="DLN781" s="48"/>
      <c r="DLO781" s="48"/>
      <c r="DLP781" s="48"/>
      <c r="DLQ781" s="48"/>
      <c r="DLR781" s="48"/>
      <c r="DLS781" s="48"/>
      <c r="DLT781" s="48"/>
      <c r="DLU781" s="48"/>
      <c r="DLV781" s="48"/>
      <c r="DLW781" s="48"/>
      <c r="DLX781" s="48"/>
      <c r="DLY781" s="48"/>
      <c r="DLZ781" s="48"/>
      <c r="DMA781" s="48"/>
      <c r="DMB781" s="48"/>
      <c r="DMC781" s="48"/>
      <c r="DMD781" s="48"/>
      <c r="DME781" s="48"/>
      <c r="DMF781" s="48"/>
      <c r="DMG781" s="48"/>
      <c r="DMH781" s="48"/>
      <c r="DMI781" s="48"/>
      <c r="DMJ781" s="48"/>
      <c r="DMK781" s="48"/>
      <c r="DML781" s="48"/>
      <c r="DMM781" s="48"/>
      <c r="DMN781" s="48"/>
      <c r="DMO781" s="48"/>
      <c r="DMP781" s="48"/>
      <c r="DMQ781" s="48"/>
      <c r="DMR781" s="48"/>
      <c r="DMS781" s="48"/>
      <c r="DMT781" s="48"/>
      <c r="DMU781" s="48"/>
      <c r="DMV781" s="48"/>
      <c r="DMW781" s="48"/>
      <c r="DMX781" s="48"/>
      <c r="DMY781" s="48"/>
      <c r="DMZ781" s="48"/>
      <c r="DNA781" s="48"/>
      <c r="DNB781" s="48"/>
      <c r="DNC781" s="48"/>
      <c r="DND781" s="48"/>
      <c r="DNE781" s="48"/>
      <c r="DNF781" s="48"/>
      <c r="DNG781" s="48"/>
      <c r="DNH781" s="48"/>
      <c r="DNI781" s="48"/>
      <c r="DNJ781" s="48"/>
      <c r="DNK781" s="48"/>
      <c r="DNL781" s="48"/>
      <c r="DNM781" s="48"/>
      <c r="DNN781" s="48"/>
      <c r="DNO781" s="48"/>
      <c r="DNP781" s="48"/>
      <c r="DNQ781" s="48"/>
      <c r="DNR781" s="48"/>
      <c r="DNS781" s="48"/>
      <c r="DNT781" s="48"/>
      <c r="DNU781" s="48"/>
      <c r="DNV781" s="48"/>
      <c r="DNW781" s="48"/>
      <c r="DNX781" s="48"/>
      <c r="DNY781" s="48"/>
      <c r="DNZ781" s="48"/>
      <c r="DOA781" s="48"/>
      <c r="DOB781" s="48"/>
      <c r="DOC781" s="48"/>
      <c r="DOD781" s="48"/>
      <c r="DOE781" s="48"/>
      <c r="DOF781" s="48"/>
      <c r="DOG781" s="48"/>
      <c r="DOH781" s="48"/>
      <c r="DOI781" s="48"/>
      <c r="DOJ781" s="48"/>
      <c r="DOK781" s="48"/>
      <c r="DOL781" s="48"/>
      <c r="DOM781" s="48"/>
      <c r="DON781" s="48"/>
      <c r="DOO781" s="48"/>
      <c r="DOP781" s="48"/>
      <c r="DOQ781" s="48"/>
      <c r="DOR781" s="48"/>
      <c r="DOS781" s="48"/>
      <c r="DOT781" s="48"/>
      <c r="DOU781" s="48"/>
      <c r="DOV781" s="48"/>
      <c r="DOW781" s="48"/>
      <c r="DOX781" s="48"/>
      <c r="DOY781" s="48"/>
      <c r="DOZ781" s="48"/>
      <c r="DPA781" s="48"/>
      <c r="DPB781" s="48"/>
      <c r="DPC781" s="48"/>
      <c r="DPD781" s="48"/>
      <c r="DPE781" s="48"/>
      <c r="DPF781" s="48"/>
      <c r="DPG781" s="48"/>
      <c r="DPH781" s="48"/>
      <c r="DPI781" s="48"/>
      <c r="DPJ781" s="48"/>
      <c r="DPK781" s="48"/>
      <c r="DPL781" s="48"/>
      <c r="DPM781" s="48"/>
      <c r="DPN781" s="48"/>
      <c r="DPO781" s="48"/>
      <c r="DPP781" s="48"/>
      <c r="DPQ781" s="48"/>
      <c r="DPR781" s="48"/>
      <c r="DPS781" s="48"/>
      <c r="DPT781" s="48"/>
      <c r="DPU781" s="48"/>
      <c r="DPV781" s="48"/>
      <c r="DPW781" s="48"/>
      <c r="DPX781" s="48"/>
      <c r="DPY781" s="48"/>
      <c r="DPZ781" s="48"/>
      <c r="DQA781" s="48"/>
      <c r="DQB781" s="48"/>
      <c r="DQC781" s="48"/>
      <c r="DQD781" s="48"/>
      <c r="DQE781" s="48"/>
      <c r="DQF781" s="48"/>
      <c r="DQG781" s="48"/>
      <c r="DQH781" s="48"/>
      <c r="DQI781" s="48"/>
      <c r="DQJ781" s="48"/>
      <c r="DQK781" s="48"/>
      <c r="DQL781" s="48"/>
      <c r="DQM781" s="48"/>
      <c r="DQN781" s="48"/>
      <c r="DQO781" s="48"/>
      <c r="DQP781" s="48"/>
      <c r="DQQ781" s="48"/>
      <c r="DQR781" s="48"/>
      <c r="DQS781" s="48"/>
      <c r="DQT781" s="48"/>
      <c r="DQU781" s="48"/>
      <c r="DQV781" s="48"/>
      <c r="DQW781" s="48"/>
      <c r="DQX781" s="48"/>
      <c r="DQY781" s="48"/>
      <c r="DQZ781" s="48"/>
      <c r="DRA781" s="48"/>
      <c r="DRB781" s="48"/>
      <c r="DRC781" s="48"/>
      <c r="DRD781" s="48"/>
      <c r="DRE781" s="48"/>
      <c r="DRF781" s="48"/>
      <c r="DRG781" s="48"/>
      <c r="DRH781" s="48"/>
      <c r="DRI781" s="48"/>
      <c r="DRJ781" s="48"/>
      <c r="DRK781" s="48"/>
      <c r="DRL781" s="48"/>
      <c r="DRM781" s="48"/>
      <c r="DRN781" s="48"/>
      <c r="DRO781" s="48"/>
      <c r="DRP781" s="48"/>
      <c r="DRQ781" s="48"/>
      <c r="DRR781" s="48"/>
      <c r="DRS781" s="48"/>
      <c r="DRT781" s="48"/>
      <c r="DRU781" s="48"/>
      <c r="DRV781" s="48"/>
      <c r="DRW781" s="48"/>
      <c r="DRX781" s="48"/>
      <c r="DRY781" s="48"/>
      <c r="DRZ781" s="48"/>
      <c r="DSA781" s="48"/>
      <c r="DSB781" s="48"/>
      <c r="DSC781" s="48"/>
      <c r="DSD781" s="48"/>
      <c r="DSE781" s="48"/>
      <c r="DSF781" s="48"/>
      <c r="DSG781" s="48"/>
      <c r="DSH781" s="48"/>
      <c r="DSI781" s="48"/>
      <c r="DSJ781" s="48"/>
      <c r="DSK781" s="48"/>
      <c r="DSL781" s="48"/>
      <c r="DSM781" s="48"/>
      <c r="DSN781" s="48"/>
      <c r="DSO781" s="48"/>
      <c r="DSP781" s="48"/>
      <c r="DSQ781" s="48"/>
      <c r="DSR781" s="48"/>
      <c r="DSS781" s="48"/>
      <c r="DST781" s="48"/>
      <c r="DSU781" s="48"/>
      <c r="DSV781" s="48"/>
      <c r="DSW781" s="48"/>
      <c r="DSX781" s="48"/>
      <c r="DSY781" s="48"/>
      <c r="DSZ781" s="48"/>
      <c r="DTA781" s="48"/>
      <c r="DTB781" s="48"/>
      <c r="DTC781" s="48"/>
      <c r="DTD781" s="48"/>
      <c r="DTE781" s="48"/>
      <c r="DTF781" s="48"/>
      <c r="DTG781" s="48"/>
      <c r="DTH781" s="48"/>
      <c r="DTI781" s="48"/>
      <c r="DTJ781" s="48"/>
      <c r="DTK781" s="48"/>
      <c r="DTL781" s="48"/>
      <c r="DTM781" s="48"/>
      <c r="DTN781" s="48"/>
      <c r="DTO781" s="48"/>
      <c r="DTP781" s="48"/>
      <c r="DTQ781" s="48"/>
      <c r="DTR781" s="48"/>
      <c r="DTS781" s="48"/>
      <c r="DTT781" s="48"/>
      <c r="DTU781" s="48"/>
      <c r="DTV781" s="48"/>
      <c r="DTW781" s="48"/>
      <c r="DTX781" s="48"/>
      <c r="DTY781" s="48"/>
      <c r="DTZ781" s="48"/>
      <c r="DUA781" s="48"/>
      <c r="DUB781" s="48"/>
      <c r="DUC781" s="48"/>
      <c r="DUD781" s="48"/>
      <c r="DUE781" s="48"/>
      <c r="DUF781" s="48"/>
      <c r="DUG781" s="48"/>
      <c r="DUH781" s="48"/>
      <c r="DUI781" s="48"/>
      <c r="DUJ781" s="48"/>
      <c r="DUK781" s="48"/>
      <c r="DUL781" s="48"/>
      <c r="DUM781" s="48"/>
      <c r="DUN781" s="48"/>
      <c r="DUO781" s="48"/>
      <c r="DUP781" s="48"/>
      <c r="DUQ781" s="48"/>
      <c r="DUR781" s="48"/>
      <c r="DUS781" s="48"/>
      <c r="DUT781" s="48"/>
      <c r="DUU781" s="48"/>
      <c r="DUV781" s="48"/>
      <c r="DUW781" s="48"/>
      <c r="DUX781" s="48"/>
      <c r="DUY781" s="48"/>
      <c r="DUZ781" s="48"/>
      <c r="DVA781" s="48"/>
      <c r="DVB781" s="48"/>
      <c r="DVC781" s="48"/>
      <c r="DVD781" s="48"/>
      <c r="DVE781" s="48"/>
      <c r="DVF781" s="48"/>
      <c r="DVG781" s="48"/>
      <c r="DVH781" s="48"/>
      <c r="DVI781" s="48"/>
      <c r="DVJ781" s="48"/>
      <c r="DVK781" s="48"/>
      <c r="DVL781" s="48"/>
      <c r="DVM781" s="48"/>
      <c r="DVN781" s="48"/>
      <c r="DVO781" s="48"/>
      <c r="DVP781" s="48"/>
      <c r="DVQ781" s="48"/>
      <c r="DVR781" s="48"/>
      <c r="DVS781" s="48"/>
      <c r="DVT781" s="48"/>
      <c r="DVU781" s="48"/>
      <c r="DVV781" s="48"/>
      <c r="DVW781" s="48"/>
      <c r="DVX781" s="48"/>
      <c r="DVY781" s="48"/>
      <c r="DVZ781" s="48"/>
      <c r="DWA781" s="48"/>
      <c r="DWB781" s="48"/>
      <c r="DWC781" s="48"/>
      <c r="DWD781" s="48"/>
      <c r="DWE781" s="48"/>
      <c r="DWF781" s="48"/>
      <c r="DWG781" s="48"/>
      <c r="DWH781" s="48"/>
      <c r="DWI781" s="48"/>
      <c r="DWJ781" s="48"/>
      <c r="DWK781" s="48"/>
      <c r="DWL781" s="48"/>
      <c r="DWM781" s="48"/>
      <c r="DWN781" s="48"/>
      <c r="DWO781" s="48"/>
      <c r="DWP781" s="48"/>
      <c r="DWQ781" s="48"/>
      <c r="DWR781" s="48"/>
      <c r="DWS781" s="48"/>
      <c r="DWT781" s="48"/>
      <c r="DWU781" s="48"/>
      <c r="DWV781" s="48"/>
      <c r="DWW781" s="48"/>
      <c r="DWX781" s="48"/>
      <c r="DWY781" s="48"/>
      <c r="DWZ781" s="48"/>
      <c r="DXA781" s="48"/>
      <c r="DXB781" s="48"/>
      <c r="DXC781" s="48"/>
      <c r="DXD781" s="48"/>
      <c r="DXE781" s="48"/>
      <c r="DXF781" s="48"/>
      <c r="DXG781" s="48"/>
      <c r="DXH781" s="48"/>
      <c r="DXI781" s="48"/>
      <c r="DXJ781" s="48"/>
      <c r="DXK781" s="48"/>
      <c r="DXL781" s="48"/>
      <c r="DXM781" s="48"/>
      <c r="DXN781" s="48"/>
      <c r="DXO781" s="48"/>
      <c r="DXP781" s="48"/>
      <c r="DXQ781" s="48"/>
      <c r="DXR781" s="48"/>
      <c r="DXS781" s="48"/>
      <c r="DXT781" s="48"/>
      <c r="DXU781" s="48"/>
      <c r="DXV781" s="48"/>
      <c r="DXW781" s="48"/>
      <c r="DXX781" s="48"/>
      <c r="DXY781" s="48"/>
      <c r="DXZ781" s="48"/>
      <c r="DYA781" s="48"/>
      <c r="DYB781" s="48"/>
      <c r="DYC781" s="48"/>
      <c r="DYD781" s="48"/>
      <c r="DYE781" s="48"/>
      <c r="DYF781" s="48"/>
      <c r="DYG781" s="48"/>
      <c r="DYH781" s="48"/>
      <c r="DYI781" s="48"/>
      <c r="DYJ781" s="48"/>
      <c r="DYK781" s="48"/>
      <c r="DYL781" s="48"/>
      <c r="DYM781" s="48"/>
      <c r="DYN781" s="48"/>
      <c r="DYO781" s="48"/>
      <c r="DYP781" s="48"/>
      <c r="DYQ781" s="48"/>
      <c r="DYR781" s="48"/>
      <c r="DYS781" s="48"/>
      <c r="DYT781" s="48"/>
      <c r="DYU781" s="48"/>
      <c r="DYV781" s="48"/>
      <c r="DYW781" s="48"/>
      <c r="DYX781" s="48"/>
      <c r="DYY781" s="48"/>
      <c r="DYZ781" s="48"/>
      <c r="DZA781" s="48"/>
      <c r="DZB781" s="48"/>
      <c r="DZC781" s="48"/>
      <c r="DZD781" s="48"/>
      <c r="DZE781" s="48"/>
      <c r="DZF781" s="48"/>
      <c r="DZG781" s="48"/>
      <c r="DZH781" s="48"/>
      <c r="DZI781" s="48"/>
      <c r="DZJ781" s="48"/>
      <c r="DZK781" s="48"/>
      <c r="DZL781" s="48"/>
      <c r="DZM781" s="48"/>
      <c r="DZN781" s="48"/>
      <c r="DZO781" s="48"/>
      <c r="DZP781" s="48"/>
      <c r="DZQ781" s="48"/>
      <c r="DZR781" s="48"/>
      <c r="DZS781" s="48"/>
      <c r="DZT781" s="48"/>
      <c r="DZU781" s="48"/>
      <c r="DZV781" s="48"/>
      <c r="DZW781" s="48"/>
      <c r="DZX781" s="48"/>
      <c r="DZY781" s="48"/>
      <c r="DZZ781" s="48"/>
      <c r="EAA781" s="48"/>
      <c r="EAB781" s="48"/>
      <c r="EAC781" s="48"/>
      <c r="EAD781" s="48"/>
      <c r="EAE781" s="48"/>
      <c r="EAF781" s="48"/>
      <c r="EAG781" s="48"/>
      <c r="EAH781" s="48"/>
      <c r="EAI781" s="48"/>
      <c r="EAJ781" s="48"/>
      <c r="EAK781" s="48"/>
      <c r="EAL781" s="48"/>
      <c r="EAM781" s="48"/>
      <c r="EAN781" s="48"/>
      <c r="EAO781" s="48"/>
      <c r="EAP781" s="48"/>
      <c r="EAQ781" s="48"/>
      <c r="EAR781" s="48"/>
      <c r="EAS781" s="48"/>
      <c r="EAT781" s="48"/>
      <c r="EAU781" s="48"/>
      <c r="EAV781" s="48"/>
      <c r="EAW781" s="48"/>
      <c r="EAX781" s="48"/>
      <c r="EAY781" s="48"/>
      <c r="EAZ781" s="48"/>
      <c r="EBA781" s="48"/>
      <c r="EBB781" s="48"/>
      <c r="EBC781" s="48"/>
      <c r="EBD781" s="48"/>
      <c r="EBE781" s="48"/>
      <c r="EBF781" s="48"/>
      <c r="EBG781" s="48"/>
      <c r="EBH781" s="48"/>
      <c r="EBI781" s="48"/>
      <c r="EBJ781" s="48"/>
      <c r="EBK781" s="48"/>
      <c r="EBL781" s="48"/>
      <c r="EBM781" s="48"/>
      <c r="EBN781" s="48"/>
      <c r="EBO781" s="48"/>
      <c r="EBP781" s="48"/>
      <c r="EBQ781" s="48"/>
      <c r="EBR781" s="48"/>
      <c r="EBS781" s="48"/>
      <c r="EBT781" s="48"/>
      <c r="EBU781" s="48"/>
      <c r="EBV781" s="48"/>
      <c r="EBW781" s="48"/>
      <c r="EBX781" s="48"/>
      <c r="EBY781" s="48"/>
      <c r="EBZ781" s="48"/>
      <c r="ECA781" s="48"/>
      <c r="ECB781" s="48"/>
      <c r="ECC781" s="48"/>
      <c r="ECD781" s="48"/>
      <c r="ECE781" s="48"/>
      <c r="ECF781" s="48"/>
      <c r="ECG781" s="48"/>
      <c r="ECH781" s="48"/>
      <c r="ECI781" s="48"/>
      <c r="ECJ781" s="48"/>
      <c r="ECK781" s="48"/>
      <c r="ECL781" s="48"/>
      <c r="ECM781" s="48"/>
      <c r="ECN781" s="48"/>
      <c r="ECO781" s="48"/>
      <c r="ECP781" s="48"/>
      <c r="ECQ781" s="48"/>
      <c r="ECR781" s="48"/>
      <c r="ECS781" s="48"/>
      <c r="ECT781" s="48"/>
      <c r="ECU781" s="48"/>
      <c r="ECV781" s="48"/>
      <c r="ECW781" s="48"/>
      <c r="ECX781" s="48"/>
      <c r="ECY781" s="48"/>
      <c r="ECZ781" s="48"/>
      <c r="EDA781" s="48"/>
      <c r="EDB781" s="48"/>
      <c r="EDC781" s="48"/>
      <c r="EDD781" s="48"/>
      <c r="EDE781" s="48"/>
      <c r="EDF781" s="48"/>
      <c r="EDG781" s="48"/>
      <c r="EDH781" s="48"/>
      <c r="EDI781" s="48"/>
      <c r="EDJ781" s="48"/>
      <c r="EDK781" s="48"/>
      <c r="EDL781" s="48"/>
      <c r="EDM781" s="48"/>
      <c r="EDN781" s="48"/>
      <c r="EDO781" s="48"/>
      <c r="EDP781" s="48"/>
      <c r="EDQ781" s="48"/>
      <c r="EDR781" s="48"/>
      <c r="EDS781" s="48"/>
      <c r="EDT781" s="48"/>
      <c r="EDU781" s="48"/>
      <c r="EDV781" s="48"/>
      <c r="EDW781" s="48"/>
      <c r="EDX781" s="48"/>
      <c r="EDY781" s="48"/>
      <c r="EDZ781" s="48"/>
      <c r="EEA781" s="48"/>
      <c r="EEB781" s="48"/>
      <c r="EEC781" s="48"/>
      <c r="EED781" s="48"/>
      <c r="EEE781" s="48"/>
      <c r="EEF781" s="48"/>
      <c r="EEG781" s="48"/>
      <c r="EEH781" s="48"/>
      <c r="EEI781" s="48"/>
      <c r="EEJ781" s="48"/>
      <c r="EEK781" s="48"/>
      <c r="EEL781" s="48"/>
      <c r="EEM781" s="48"/>
      <c r="EEN781" s="48"/>
      <c r="EEO781" s="48"/>
      <c r="EEP781" s="48"/>
      <c r="EEQ781" s="48"/>
      <c r="EER781" s="48"/>
      <c r="EES781" s="48"/>
      <c r="EET781" s="48"/>
      <c r="EEU781" s="48"/>
      <c r="EEV781" s="48"/>
      <c r="EEW781" s="48"/>
      <c r="EEX781" s="48"/>
      <c r="EEY781" s="48"/>
      <c r="EEZ781" s="48"/>
      <c r="EFA781" s="48"/>
      <c r="EFB781" s="48"/>
      <c r="EFC781" s="48"/>
      <c r="EFD781" s="48"/>
      <c r="EFE781" s="48"/>
      <c r="EFF781" s="48"/>
      <c r="EFG781" s="48"/>
      <c r="EFH781" s="48"/>
      <c r="EFI781" s="48"/>
      <c r="EFJ781" s="48"/>
      <c r="EFK781" s="48"/>
      <c r="EFL781" s="48"/>
      <c r="EFM781" s="48"/>
      <c r="EFN781" s="48"/>
      <c r="EFO781" s="48"/>
      <c r="EFP781" s="48"/>
      <c r="EFQ781" s="48"/>
      <c r="EFR781" s="48"/>
      <c r="EFS781" s="48"/>
      <c r="EFT781" s="48"/>
      <c r="EFU781" s="48"/>
      <c r="EFV781" s="48"/>
      <c r="EFW781" s="48"/>
      <c r="EFX781" s="48"/>
      <c r="EFY781" s="48"/>
      <c r="EFZ781" s="48"/>
      <c r="EGA781" s="48"/>
      <c r="EGB781" s="48"/>
      <c r="EGC781" s="48"/>
      <c r="EGD781" s="48"/>
      <c r="EGE781" s="48"/>
      <c r="EGF781" s="48"/>
      <c r="EGG781" s="48"/>
      <c r="EGH781" s="48"/>
      <c r="EGI781" s="48"/>
      <c r="EGJ781" s="48"/>
      <c r="EGK781" s="48"/>
      <c r="EGL781" s="48"/>
      <c r="EGM781" s="48"/>
      <c r="EGN781" s="48"/>
      <c r="EGO781" s="48"/>
      <c r="EGP781" s="48"/>
      <c r="EGQ781" s="48"/>
      <c r="EGR781" s="48"/>
      <c r="EGS781" s="48"/>
      <c r="EGT781" s="48"/>
      <c r="EGU781" s="48"/>
      <c r="EGV781" s="48"/>
      <c r="EGW781" s="48"/>
      <c r="EGX781" s="48"/>
      <c r="EGY781" s="48"/>
      <c r="EGZ781" s="48"/>
      <c r="EHA781" s="48"/>
      <c r="EHB781" s="48"/>
      <c r="EHC781" s="48"/>
      <c r="EHD781" s="48"/>
      <c r="EHE781" s="48"/>
      <c r="EHF781" s="48"/>
      <c r="EHG781" s="48"/>
      <c r="EHH781" s="48"/>
      <c r="EHI781" s="48"/>
      <c r="EHJ781" s="48"/>
      <c r="EHK781" s="48"/>
      <c r="EHL781" s="48"/>
      <c r="EHM781" s="48"/>
      <c r="EHN781" s="48"/>
      <c r="EHO781" s="48"/>
      <c r="EHP781" s="48"/>
      <c r="EHQ781" s="48"/>
      <c r="EHR781" s="48"/>
      <c r="EHS781" s="48"/>
      <c r="EHT781" s="48"/>
      <c r="EHU781" s="48"/>
      <c r="EHV781" s="48"/>
      <c r="EHW781" s="48"/>
      <c r="EHX781" s="48"/>
      <c r="EHY781" s="48"/>
      <c r="EHZ781" s="48"/>
      <c r="EIA781" s="48"/>
      <c r="EIB781" s="48"/>
      <c r="EIC781" s="48"/>
      <c r="EID781" s="48"/>
      <c r="EIE781" s="48"/>
      <c r="EIF781" s="48"/>
      <c r="EIG781" s="48"/>
      <c r="EIH781" s="48"/>
      <c r="EII781" s="48"/>
      <c r="EIJ781" s="48"/>
      <c r="EIK781" s="48"/>
      <c r="EIL781" s="48"/>
      <c r="EIM781" s="48"/>
      <c r="EIN781" s="48"/>
      <c r="EIO781" s="48"/>
      <c r="EIP781" s="48"/>
      <c r="EIQ781" s="48"/>
      <c r="EIR781" s="48"/>
      <c r="EIS781" s="48"/>
      <c r="EIT781" s="48"/>
      <c r="EIU781" s="48"/>
      <c r="EIV781" s="48"/>
      <c r="EIW781" s="48"/>
      <c r="EIX781" s="48"/>
      <c r="EIY781" s="48"/>
      <c r="EIZ781" s="48"/>
      <c r="EJA781" s="48"/>
      <c r="EJB781" s="48"/>
      <c r="EJC781" s="48"/>
      <c r="EJD781" s="48"/>
      <c r="EJE781" s="48"/>
      <c r="EJF781" s="48"/>
      <c r="EJG781" s="48"/>
      <c r="EJH781" s="48"/>
      <c r="EJI781" s="48"/>
      <c r="EJJ781" s="48"/>
      <c r="EJK781" s="48"/>
      <c r="EJL781" s="48"/>
      <c r="EJM781" s="48"/>
      <c r="EJN781" s="48"/>
      <c r="EJO781" s="48"/>
      <c r="EJP781" s="48"/>
      <c r="EJQ781" s="48"/>
      <c r="EJR781" s="48"/>
      <c r="EJS781" s="48"/>
      <c r="EJT781" s="48"/>
      <c r="EJU781" s="48"/>
      <c r="EJV781" s="48"/>
      <c r="EJW781" s="48"/>
      <c r="EJX781" s="48"/>
      <c r="EJY781" s="48"/>
      <c r="EJZ781" s="48"/>
      <c r="EKA781" s="48"/>
      <c r="EKB781" s="48"/>
      <c r="EKC781" s="48"/>
      <c r="EKD781" s="48"/>
      <c r="EKE781" s="48"/>
      <c r="EKF781" s="48"/>
      <c r="EKG781" s="48"/>
      <c r="EKH781" s="48"/>
      <c r="EKI781" s="48"/>
      <c r="EKJ781" s="48"/>
      <c r="EKK781" s="48"/>
      <c r="EKL781" s="48"/>
      <c r="EKM781" s="48"/>
      <c r="EKN781" s="48"/>
      <c r="EKO781" s="48"/>
      <c r="EKP781" s="48"/>
      <c r="EKQ781" s="48"/>
      <c r="EKR781" s="48"/>
      <c r="EKS781" s="48"/>
      <c r="EKT781" s="48"/>
      <c r="EKU781" s="48"/>
      <c r="EKV781" s="48"/>
      <c r="EKW781" s="48"/>
      <c r="EKX781" s="48"/>
      <c r="EKY781" s="48"/>
      <c r="EKZ781" s="48"/>
      <c r="ELA781" s="48"/>
      <c r="ELB781" s="48"/>
      <c r="ELC781" s="48"/>
      <c r="ELD781" s="48"/>
      <c r="ELE781" s="48"/>
      <c r="ELF781" s="48"/>
      <c r="ELG781" s="48"/>
      <c r="ELH781" s="48"/>
      <c r="ELI781" s="48"/>
      <c r="ELJ781" s="48"/>
      <c r="ELK781" s="48"/>
      <c r="ELL781" s="48"/>
      <c r="ELM781" s="48"/>
      <c r="ELN781" s="48"/>
      <c r="ELO781" s="48"/>
      <c r="ELP781" s="48"/>
      <c r="ELQ781" s="48"/>
      <c r="ELR781" s="48"/>
      <c r="ELS781" s="48"/>
      <c r="ELT781" s="48"/>
      <c r="ELU781" s="48"/>
      <c r="ELV781" s="48"/>
      <c r="ELW781" s="48"/>
      <c r="ELX781" s="48"/>
      <c r="ELY781" s="48"/>
      <c r="ELZ781" s="48"/>
      <c r="EMA781" s="48"/>
      <c r="EMB781" s="48"/>
      <c r="EMC781" s="48"/>
      <c r="EMD781" s="48"/>
      <c r="EME781" s="48"/>
      <c r="EMF781" s="48"/>
      <c r="EMG781" s="48"/>
      <c r="EMH781" s="48"/>
      <c r="EMI781" s="48"/>
      <c r="EMJ781" s="48"/>
      <c r="EMK781" s="48"/>
      <c r="EML781" s="48"/>
      <c r="EMM781" s="48"/>
      <c r="EMN781" s="48"/>
      <c r="EMO781" s="48"/>
      <c r="EMP781" s="48"/>
      <c r="EMQ781" s="48"/>
      <c r="EMR781" s="48"/>
      <c r="EMS781" s="48"/>
      <c r="EMT781" s="48"/>
      <c r="EMU781" s="48"/>
      <c r="EMV781" s="48"/>
      <c r="EMW781" s="48"/>
      <c r="EMX781" s="48"/>
      <c r="EMY781" s="48"/>
      <c r="EMZ781" s="48"/>
      <c r="ENA781" s="48"/>
      <c r="ENB781" s="48"/>
      <c r="ENC781" s="48"/>
      <c r="END781" s="48"/>
      <c r="ENE781" s="48"/>
      <c r="ENF781" s="48"/>
      <c r="ENG781" s="48"/>
      <c r="ENH781" s="48"/>
      <c r="ENI781" s="48"/>
      <c r="ENJ781" s="48"/>
      <c r="ENK781" s="48"/>
      <c r="ENL781" s="48"/>
      <c r="ENM781" s="48"/>
      <c r="ENN781" s="48"/>
      <c r="ENO781" s="48"/>
      <c r="ENP781" s="48"/>
      <c r="ENQ781" s="48"/>
      <c r="ENR781" s="48"/>
      <c r="ENS781" s="48"/>
      <c r="ENT781" s="48"/>
      <c r="ENU781" s="48"/>
      <c r="ENV781" s="48"/>
      <c r="ENW781" s="48"/>
      <c r="ENX781" s="48"/>
      <c r="ENY781" s="48"/>
      <c r="ENZ781" s="48"/>
      <c r="EOA781" s="48"/>
      <c r="EOB781" s="48"/>
      <c r="EOC781" s="48"/>
      <c r="EOD781" s="48"/>
      <c r="EOE781" s="48"/>
      <c r="EOF781" s="48"/>
      <c r="EOG781" s="48"/>
      <c r="EOH781" s="48"/>
      <c r="EOI781" s="48"/>
      <c r="EOJ781" s="48"/>
      <c r="EOK781" s="48"/>
      <c r="EOL781" s="48"/>
      <c r="EOM781" s="48"/>
      <c r="EON781" s="48"/>
      <c r="EOO781" s="48"/>
      <c r="EOP781" s="48"/>
      <c r="EOQ781" s="48"/>
      <c r="EOR781" s="48"/>
      <c r="EOS781" s="48"/>
      <c r="EOT781" s="48"/>
      <c r="EOU781" s="48"/>
      <c r="EOV781" s="48"/>
      <c r="EOW781" s="48"/>
      <c r="EOX781" s="48"/>
      <c r="EOY781" s="48"/>
      <c r="EOZ781" s="48"/>
      <c r="EPA781" s="48"/>
      <c r="EPB781" s="48"/>
      <c r="EPC781" s="48"/>
      <c r="EPD781" s="48"/>
      <c r="EPE781" s="48"/>
      <c r="EPF781" s="48"/>
      <c r="EPG781" s="48"/>
      <c r="EPH781" s="48"/>
      <c r="EPI781" s="48"/>
      <c r="EPJ781" s="48"/>
      <c r="EPK781" s="48"/>
      <c r="EPL781" s="48"/>
      <c r="EPM781" s="48"/>
      <c r="EPN781" s="48"/>
      <c r="EPO781" s="48"/>
      <c r="EPP781" s="48"/>
      <c r="EPQ781" s="48"/>
      <c r="EPR781" s="48"/>
      <c r="EPS781" s="48"/>
      <c r="EPT781" s="48"/>
      <c r="EPU781" s="48"/>
      <c r="EPV781" s="48"/>
      <c r="EPW781" s="48"/>
      <c r="EPX781" s="48"/>
      <c r="EPY781" s="48"/>
      <c r="EPZ781" s="48"/>
      <c r="EQA781" s="48"/>
      <c r="EQB781" s="48"/>
      <c r="EQC781" s="48"/>
      <c r="EQD781" s="48"/>
      <c r="EQE781" s="48"/>
      <c r="EQF781" s="48"/>
      <c r="EQG781" s="48"/>
      <c r="EQH781" s="48"/>
      <c r="EQI781" s="48"/>
      <c r="EQJ781" s="48"/>
      <c r="EQK781" s="48"/>
      <c r="EQL781" s="48"/>
      <c r="EQM781" s="48"/>
      <c r="EQN781" s="48"/>
      <c r="EQO781" s="48"/>
      <c r="EQP781" s="48"/>
      <c r="EQQ781" s="48"/>
      <c r="EQR781" s="48"/>
      <c r="EQS781" s="48"/>
      <c r="EQT781" s="48"/>
      <c r="EQU781" s="48"/>
      <c r="EQV781" s="48"/>
      <c r="EQW781" s="48"/>
      <c r="EQX781" s="48"/>
      <c r="EQY781" s="48"/>
      <c r="EQZ781" s="48"/>
      <c r="ERA781" s="48"/>
      <c r="ERB781" s="48"/>
      <c r="ERC781" s="48"/>
      <c r="ERD781" s="48"/>
      <c r="ERE781" s="48"/>
      <c r="ERF781" s="48"/>
      <c r="ERG781" s="48"/>
      <c r="ERH781" s="48"/>
      <c r="ERI781" s="48"/>
      <c r="ERJ781" s="48"/>
      <c r="ERK781" s="48"/>
      <c r="ERL781" s="48"/>
      <c r="ERM781" s="48"/>
      <c r="ERN781" s="48"/>
      <c r="ERO781" s="48"/>
      <c r="ERP781" s="48"/>
      <c r="ERQ781" s="48"/>
      <c r="ERR781" s="48"/>
      <c r="ERS781" s="48"/>
      <c r="ERT781" s="48"/>
      <c r="ERU781" s="48"/>
      <c r="ERV781" s="48"/>
      <c r="ERW781" s="48"/>
      <c r="ERX781" s="48"/>
      <c r="ERY781" s="48"/>
      <c r="ERZ781" s="48"/>
      <c r="ESA781" s="48"/>
      <c r="ESB781" s="48"/>
      <c r="ESC781" s="48"/>
      <c r="ESD781" s="48"/>
      <c r="ESE781" s="48"/>
      <c r="ESF781" s="48"/>
      <c r="ESG781" s="48"/>
      <c r="ESH781" s="48"/>
      <c r="ESI781" s="48"/>
      <c r="ESJ781" s="48"/>
      <c r="ESK781" s="48"/>
      <c r="ESL781" s="48"/>
      <c r="ESM781" s="48"/>
      <c r="ESN781" s="48"/>
      <c r="ESO781" s="48"/>
      <c r="ESP781" s="48"/>
      <c r="ESQ781" s="48"/>
      <c r="ESR781" s="48"/>
      <c r="ESS781" s="48"/>
      <c r="EST781" s="48"/>
      <c r="ESU781" s="48"/>
      <c r="ESV781" s="48"/>
      <c r="ESW781" s="48"/>
      <c r="ESX781" s="48"/>
      <c r="ESY781" s="48"/>
      <c r="ESZ781" s="48"/>
      <c r="ETA781" s="48"/>
      <c r="ETB781" s="48"/>
      <c r="ETC781" s="48"/>
      <c r="ETD781" s="48"/>
      <c r="ETE781" s="48"/>
      <c r="ETF781" s="48"/>
      <c r="ETG781" s="48"/>
      <c r="ETH781" s="48"/>
      <c r="ETI781" s="48"/>
      <c r="ETJ781" s="48"/>
      <c r="ETK781" s="48"/>
      <c r="ETL781" s="48"/>
      <c r="ETM781" s="48"/>
      <c r="ETN781" s="48"/>
      <c r="ETO781" s="48"/>
      <c r="ETP781" s="48"/>
      <c r="ETQ781" s="48"/>
      <c r="ETR781" s="48"/>
      <c r="ETS781" s="48"/>
      <c r="ETT781" s="48"/>
      <c r="ETU781" s="48"/>
      <c r="ETV781" s="48"/>
      <c r="ETW781" s="48"/>
      <c r="ETX781" s="48"/>
      <c r="ETY781" s="48"/>
      <c r="ETZ781" s="48"/>
      <c r="EUA781" s="48"/>
      <c r="EUB781" s="48"/>
      <c r="EUC781" s="48"/>
      <c r="EUD781" s="48"/>
      <c r="EUE781" s="48"/>
      <c r="EUF781" s="48"/>
      <c r="EUG781" s="48"/>
      <c r="EUH781" s="48"/>
      <c r="EUI781" s="48"/>
      <c r="EUJ781" s="48"/>
      <c r="EUK781" s="48"/>
      <c r="EUL781" s="48"/>
      <c r="EUM781" s="48"/>
      <c r="EUN781" s="48"/>
      <c r="EUO781" s="48"/>
      <c r="EUP781" s="48"/>
      <c r="EUQ781" s="48"/>
      <c r="EUR781" s="48"/>
      <c r="EUS781" s="48"/>
      <c r="EUT781" s="48"/>
      <c r="EUU781" s="48"/>
      <c r="EUV781" s="48"/>
      <c r="EUW781" s="48"/>
      <c r="EUX781" s="48"/>
      <c r="EUY781" s="48"/>
      <c r="EUZ781" s="48"/>
      <c r="EVA781" s="48"/>
      <c r="EVB781" s="48"/>
      <c r="EVC781" s="48"/>
      <c r="EVD781" s="48"/>
      <c r="EVE781" s="48"/>
      <c r="EVF781" s="48"/>
      <c r="EVG781" s="48"/>
      <c r="EVH781" s="48"/>
      <c r="EVI781" s="48"/>
      <c r="EVJ781" s="48"/>
      <c r="EVK781" s="48"/>
      <c r="EVL781" s="48"/>
      <c r="EVM781" s="48"/>
      <c r="EVN781" s="48"/>
      <c r="EVO781" s="48"/>
      <c r="EVP781" s="48"/>
      <c r="EVQ781" s="48"/>
      <c r="EVR781" s="48"/>
      <c r="EVS781" s="48"/>
      <c r="EVT781" s="48"/>
      <c r="EVU781" s="48"/>
      <c r="EVV781" s="48"/>
      <c r="EVW781" s="48"/>
      <c r="EVX781" s="48"/>
      <c r="EVY781" s="48"/>
      <c r="EVZ781" s="48"/>
      <c r="EWA781" s="48"/>
      <c r="EWB781" s="48"/>
      <c r="EWC781" s="48"/>
      <c r="EWD781" s="48"/>
      <c r="EWE781" s="48"/>
      <c r="EWF781" s="48"/>
      <c r="EWG781" s="48"/>
      <c r="EWH781" s="48"/>
      <c r="EWI781" s="48"/>
      <c r="EWJ781" s="48"/>
      <c r="EWK781" s="48"/>
      <c r="EWL781" s="48"/>
      <c r="EWM781" s="48"/>
      <c r="EWN781" s="48"/>
      <c r="EWO781" s="48"/>
      <c r="EWP781" s="48"/>
      <c r="EWQ781" s="48"/>
      <c r="EWR781" s="48"/>
      <c r="EWS781" s="48"/>
      <c r="EWT781" s="48"/>
      <c r="EWU781" s="48"/>
      <c r="EWV781" s="48"/>
      <c r="EWW781" s="48"/>
      <c r="EWX781" s="48"/>
      <c r="EWY781" s="48"/>
      <c r="EWZ781" s="48"/>
      <c r="EXA781" s="48"/>
      <c r="EXB781" s="48"/>
      <c r="EXC781" s="48"/>
      <c r="EXD781" s="48"/>
      <c r="EXE781" s="48"/>
      <c r="EXF781" s="48"/>
      <c r="EXG781" s="48"/>
      <c r="EXH781" s="48"/>
      <c r="EXI781" s="48"/>
      <c r="EXJ781" s="48"/>
      <c r="EXK781" s="48"/>
      <c r="EXL781" s="48"/>
      <c r="EXM781" s="48"/>
      <c r="EXN781" s="48"/>
      <c r="EXO781" s="48"/>
      <c r="EXP781" s="48"/>
      <c r="EXQ781" s="48"/>
      <c r="EXR781" s="48"/>
      <c r="EXS781" s="48"/>
      <c r="EXT781" s="48"/>
      <c r="EXU781" s="48"/>
      <c r="EXV781" s="48"/>
      <c r="EXW781" s="48"/>
      <c r="EXX781" s="48"/>
      <c r="EXY781" s="48"/>
      <c r="EXZ781" s="48"/>
      <c r="EYA781" s="48"/>
      <c r="EYB781" s="48"/>
      <c r="EYC781" s="48"/>
      <c r="EYD781" s="48"/>
      <c r="EYE781" s="48"/>
      <c r="EYF781" s="48"/>
      <c r="EYG781" s="48"/>
      <c r="EYH781" s="48"/>
      <c r="EYI781" s="48"/>
      <c r="EYJ781" s="48"/>
      <c r="EYK781" s="48"/>
      <c r="EYL781" s="48"/>
      <c r="EYM781" s="48"/>
      <c r="EYN781" s="48"/>
      <c r="EYO781" s="48"/>
      <c r="EYP781" s="48"/>
      <c r="EYQ781" s="48"/>
      <c r="EYR781" s="48"/>
      <c r="EYS781" s="48"/>
      <c r="EYT781" s="48"/>
      <c r="EYU781" s="48"/>
      <c r="EYV781" s="48"/>
      <c r="EYW781" s="48"/>
      <c r="EYX781" s="48"/>
      <c r="EYY781" s="48"/>
      <c r="EYZ781" s="48"/>
      <c r="EZA781" s="48"/>
      <c r="EZB781" s="48"/>
      <c r="EZC781" s="48"/>
      <c r="EZD781" s="48"/>
      <c r="EZE781" s="48"/>
      <c r="EZF781" s="48"/>
      <c r="EZG781" s="48"/>
      <c r="EZH781" s="48"/>
      <c r="EZI781" s="48"/>
      <c r="EZJ781" s="48"/>
      <c r="EZK781" s="48"/>
      <c r="EZL781" s="48"/>
      <c r="EZM781" s="48"/>
      <c r="EZN781" s="48"/>
      <c r="EZO781" s="48"/>
      <c r="EZP781" s="48"/>
      <c r="EZQ781" s="48"/>
      <c r="EZR781" s="48"/>
      <c r="EZS781" s="48"/>
      <c r="EZT781" s="48"/>
      <c r="EZU781" s="48"/>
      <c r="EZV781" s="48"/>
      <c r="EZW781" s="48"/>
      <c r="EZX781" s="48"/>
      <c r="EZY781" s="48"/>
      <c r="EZZ781" s="48"/>
      <c r="FAA781" s="48"/>
      <c r="FAB781" s="48"/>
      <c r="FAC781" s="48"/>
      <c r="FAD781" s="48"/>
      <c r="FAE781" s="48"/>
      <c r="FAF781" s="48"/>
      <c r="FAG781" s="48"/>
      <c r="FAH781" s="48"/>
      <c r="FAI781" s="48"/>
      <c r="FAJ781" s="48"/>
      <c r="FAK781" s="48"/>
      <c r="FAL781" s="48"/>
      <c r="FAM781" s="48"/>
      <c r="FAN781" s="48"/>
      <c r="FAO781" s="48"/>
      <c r="FAP781" s="48"/>
      <c r="FAQ781" s="48"/>
      <c r="FAR781" s="48"/>
      <c r="FAS781" s="48"/>
      <c r="FAT781" s="48"/>
      <c r="FAU781" s="48"/>
      <c r="FAV781" s="48"/>
      <c r="FAW781" s="48"/>
      <c r="FAX781" s="48"/>
      <c r="FAY781" s="48"/>
      <c r="FAZ781" s="48"/>
      <c r="FBA781" s="48"/>
      <c r="FBB781" s="48"/>
      <c r="FBC781" s="48"/>
      <c r="FBD781" s="48"/>
      <c r="FBE781" s="48"/>
      <c r="FBF781" s="48"/>
      <c r="FBG781" s="48"/>
      <c r="FBH781" s="48"/>
      <c r="FBI781" s="48"/>
      <c r="FBJ781" s="48"/>
      <c r="FBK781" s="48"/>
      <c r="FBL781" s="48"/>
      <c r="FBM781" s="48"/>
      <c r="FBN781" s="48"/>
      <c r="FBO781" s="48"/>
      <c r="FBP781" s="48"/>
      <c r="FBQ781" s="48"/>
      <c r="FBR781" s="48"/>
      <c r="FBS781" s="48"/>
      <c r="FBT781" s="48"/>
      <c r="FBU781" s="48"/>
      <c r="FBV781" s="48"/>
      <c r="FBW781" s="48"/>
      <c r="FBX781" s="48"/>
      <c r="FBY781" s="48"/>
      <c r="FBZ781" s="48"/>
      <c r="FCA781" s="48"/>
      <c r="FCB781" s="48"/>
      <c r="FCC781" s="48"/>
      <c r="FCD781" s="48"/>
      <c r="FCE781" s="48"/>
      <c r="FCF781" s="48"/>
      <c r="FCG781" s="48"/>
      <c r="FCH781" s="48"/>
      <c r="FCI781" s="48"/>
      <c r="FCJ781" s="48"/>
      <c r="FCK781" s="48"/>
      <c r="FCL781" s="48"/>
      <c r="FCM781" s="48"/>
      <c r="FCN781" s="48"/>
      <c r="FCO781" s="48"/>
      <c r="FCP781" s="48"/>
      <c r="FCQ781" s="48"/>
      <c r="FCR781" s="48"/>
      <c r="FCS781" s="48"/>
      <c r="FCT781" s="48"/>
      <c r="FCU781" s="48"/>
      <c r="FCV781" s="48"/>
      <c r="FCW781" s="48"/>
      <c r="FCX781" s="48"/>
      <c r="FCY781" s="48"/>
      <c r="FCZ781" s="48"/>
      <c r="FDA781" s="48"/>
      <c r="FDB781" s="48"/>
      <c r="FDC781" s="48"/>
      <c r="FDD781" s="48"/>
      <c r="FDE781" s="48"/>
      <c r="FDF781" s="48"/>
      <c r="FDG781" s="48"/>
      <c r="FDH781" s="48"/>
      <c r="FDI781" s="48"/>
      <c r="FDJ781" s="48"/>
      <c r="FDK781" s="48"/>
      <c r="FDL781" s="48"/>
      <c r="FDM781" s="48"/>
      <c r="FDN781" s="48"/>
      <c r="FDO781" s="48"/>
      <c r="FDP781" s="48"/>
      <c r="FDQ781" s="48"/>
      <c r="FDR781" s="48"/>
      <c r="FDS781" s="48"/>
      <c r="FDT781" s="48"/>
      <c r="FDU781" s="48"/>
      <c r="FDV781" s="48"/>
      <c r="FDW781" s="48"/>
      <c r="FDX781" s="48"/>
      <c r="FDY781" s="48"/>
      <c r="FDZ781" s="48"/>
      <c r="FEA781" s="48"/>
      <c r="FEB781" s="48"/>
      <c r="FEC781" s="48"/>
      <c r="FED781" s="48"/>
      <c r="FEE781" s="48"/>
      <c r="FEF781" s="48"/>
      <c r="FEG781" s="48"/>
      <c r="FEH781" s="48"/>
      <c r="FEI781" s="48"/>
      <c r="FEJ781" s="48"/>
      <c r="FEK781" s="48"/>
      <c r="FEL781" s="48"/>
      <c r="FEM781" s="48"/>
      <c r="FEN781" s="48"/>
      <c r="FEO781" s="48"/>
      <c r="FEP781" s="48"/>
      <c r="FEQ781" s="48"/>
      <c r="FER781" s="48"/>
      <c r="FES781" s="48"/>
      <c r="FET781" s="48"/>
      <c r="FEU781" s="48"/>
      <c r="FEV781" s="48"/>
      <c r="FEW781" s="48"/>
      <c r="FEX781" s="48"/>
      <c r="FEY781" s="48"/>
      <c r="FEZ781" s="48"/>
      <c r="FFA781" s="48"/>
      <c r="FFB781" s="48"/>
      <c r="FFC781" s="48"/>
      <c r="FFD781" s="48"/>
      <c r="FFE781" s="48"/>
      <c r="FFF781" s="48"/>
      <c r="FFG781" s="48"/>
      <c r="FFH781" s="48"/>
      <c r="FFI781" s="48"/>
      <c r="FFJ781" s="48"/>
      <c r="FFK781" s="48"/>
      <c r="FFL781" s="48"/>
      <c r="FFM781" s="48"/>
      <c r="FFN781" s="48"/>
      <c r="FFO781" s="48"/>
      <c r="FFP781" s="48"/>
      <c r="FFQ781" s="48"/>
      <c r="FFR781" s="48"/>
      <c r="FFS781" s="48"/>
      <c r="FFT781" s="48"/>
      <c r="FFU781" s="48"/>
      <c r="FFV781" s="48"/>
      <c r="FFW781" s="48"/>
      <c r="FFX781" s="48"/>
      <c r="FFY781" s="48"/>
      <c r="FFZ781" s="48"/>
      <c r="FGA781" s="48"/>
      <c r="FGB781" s="48"/>
      <c r="FGC781" s="48"/>
      <c r="FGD781" s="48"/>
      <c r="FGE781" s="48"/>
      <c r="FGF781" s="48"/>
      <c r="FGG781" s="48"/>
      <c r="FGH781" s="48"/>
      <c r="FGI781" s="48"/>
      <c r="FGJ781" s="48"/>
      <c r="FGK781" s="48"/>
      <c r="FGL781" s="48"/>
      <c r="FGM781" s="48"/>
      <c r="FGN781" s="48"/>
      <c r="FGO781" s="48"/>
      <c r="FGP781" s="48"/>
      <c r="FGQ781" s="48"/>
      <c r="FGR781" s="48"/>
      <c r="FGS781" s="48"/>
      <c r="FGT781" s="48"/>
      <c r="FGU781" s="48"/>
      <c r="FGV781" s="48"/>
      <c r="FGW781" s="48"/>
      <c r="FGX781" s="48"/>
      <c r="FGY781" s="48"/>
      <c r="FGZ781" s="48"/>
      <c r="FHA781" s="48"/>
      <c r="FHB781" s="48"/>
      <c r="FHC781" s="48"/>
      <c r="FHD781" s="48"/>
      <c r="FHE781" s="48"/>
      <c r="FHF781" s="48"/>
      <c r="FHG781" s="48"/>
      <c r="FHH781" s="48"/>
      <c r="FHI781" s="48"/>
      <c r="FHJ781" s="48"/>
      <c r="FHK781" s="48"/>
      <c r="FHL781" s="48"/>
      <c r="FHM781" s="48"/>
      <c r="FHN781" s="48"/>
      <c r="FHO781" s="48"/>
      <c r="FHP781" s="48"/>
      <c r="FHQ781" s="48"/>
      <c r="FHR781" s="48"/>
      <c r="FHS781" s="48"/>
      <c r="FHT781" s="48"/>
      <c r="FHU781" s="48"/>
      <c r="FHV781" s="48"/>
      <c r="FHW781" s="48"/>
      <c r="FHX781" s="48"/>
      <c r="FHY781" s="48"/>
      <c r="FHZ781" s="48"/>
      <c r="FIA781" s="48"/>
      <c r="FIB781" s="48"/>
      <c r="FIC781" s="48"/>
      <c r="FID781" s="48"/>
      <c r="FIE781" s="48"/>
      <c r="FIF781" s="48"/>
      <c r="FIG781" s="48"/>
      <c r="FIH781" s="48"/>
      <c r="FII781" s="48"/>
      <c r="FIJ781" s="48"/>
      <c r="FIK781" s="48"/>
      <c r="FIL781" s="48"/>
      <c r="FIM781" s="48"/>
      <c r="FIN781" s="48"/>
      <c r="FIO781" s="48"/>
      <c r="FIP781" s="48"/>
      <c r="FIQ781" s="48"/>
      <c r="FIR781" s="48"/>
      <c r="FIS781" s="48"/>
      <c r="FIT781" s="48"/>
      <c r="FIU781" s="48"/>
      <c r="FIV781" s="48"/>
      <c r="FIW781" s="48"/>
      <c r="FIX781" s="48"/>
      <c r="FIY781" s="48"/>
      <c r="FIZ781" s="48"/>
      <c r="FJA781" s="48"/>
      <c r="FJB781" s="48"/>
      <c r="FJC781" s="48"/>
      <c r="FJD781" s="48"/>
      <c r="FJE781" s="48"/>
      <c r="FJF781" s="48"/>
      <c r="FJG781" s="48"/>
      <c r="FJH781" s="48"/>
      <c r="FJI781" s="48"/>
      <c r="FJJ781" s="48"/>
      <c r="FJK781" s="48"/>
      <c r="FJL781" s="48"/>
      <c r="FJM781" s="48"/>
      <c r="FJN781" s="48"/>
      <c r="FJO781" s="48"/>
      <c r="FJP781" s="48"/>
      <c r="FJQ781" s="48"/>
      <c r="FJR781" s="48"/>
      <c r="FJS781" s="48"/>
      <c r="FJT781" s="48"/>
      <c r="FJU781" s="48"/>
      <c r="FJV781" s="48"/>
      <c r="FJW781" s="48"/>
      <c r="FJX781" s="48"/>
      <c r="FJY781" s="48"/>
      <c r="FJZ781" s="48"/>
      <c r="FKA781" s="48"/>
      <c r="FKB781" s="48"/>
      <c r="FKC781" s="48"/>
      <c r="FKD781" s="48"/>
      <c r="FKE781" s="48"/>
      <c r="FKF781" s="48"/>
      <c r="FKG781" s="48"/>
      <c r="FKH781" s="48"/>
      <c r="FKI781" s="48"/>
      <c r="FKJ781" s="48"/>
      <c r="FKK781" s="48"/>
      <c r="FKL781" s="48"/>
      <c r="FKM781" s="48"/>
      <c r="FKN781" s="48"/>
      <c r="FKO781" s="48"/>
      <c r="FKP781" s="48"/>
      <c r="FKQ781" s="48"/>
      <c r="FKR781" s="48"/>
      <c r="FKS781" s="48"/>
      <c r="FKT781" s="48"/>
      <c r="FKU781" s="48"/>
      <c r="FKV781" s="48"/>
      <c r="FKW781" s="48"/>
      <c r="FKX781" s="48"/>
      <c r="FKY781" s="48"/>
      <c r="FKZ781" s="48"/>
      <c r="FLA781" s="48"/>
      <c r="FLB781" s="48"/>
      <c r="FLC781" s="48"/>
      <c r="FLD781" s="48"/>
      <c r="FLE781" s="48"/>
      <c r="FLF781" s="48"/>
      <c r="FLG781" s="48"/>
      <c r="FLH781" s="48"/>
      <c r="FLI781" s="48"/>
      <c r="FLJ781" s="48"/>
      <c r="FLK781" s="48"/>
      <c r="FLL781" s="48"/>
      <c r="FLM781" s="48"/>
      <c r="FLN781" s="48"/>
      <c r="FLO781" s="48"/>
      <c r="FLP781" s="48"/>
      <c r="FLQ781" s="48"/>
      <c r="FLR781" s="48"/>
      <c r="FLS781" s="48"/>
      <c r="FLT781" s="48"/>
      <c r="FLU781" s="48"/>
      <c r="FLV781" s="48"/>
      <c r="FLW781" s="48"/>
      <c r="FLX781" s="48"/>
      <c r="FLY781" s="48"/>
      <c r="FLZ781" s="48"/>
      <c r="FMA781" s="48"/>
      <c r="FMB781" s="48"/>
      <c r="FMC781" s="48"/>
      <c r="FMD781" s="48"/>
      <c r="FME781" s="48"/>
      <c r="FMF781" s="48"/>
      <c r="FMG781" s="48"/>
      <c r="FMH781" s="48"/>
      <c r="FMI781" s="48"/>
      <c r="FMJ781" s="48"/>
      <c r="FMK781" s="48"/>
      <c r="FML781" s="48"/>
      <c r="FMM781" s="48"/>
      <c r="FMN781" s="48"/>
      <c r="FMO781" s="48"/>
      <c r="FMP781" s="48"/>
      <c r="FMQ781" s="48"/>
      <c r="FMR781" s="48"/>
      <c r="FMS781" s="48"/>
      <c r="FMT781" s="48"/>
      <c r="FMU781" s="48"/>
      <c r="FMV781" s="48"/>
      <c r="FMW781" s="48"/>
      <c r="FMX781" s="48"/>
      <c r="FMY781" s="48"/>
      <c r="FMZ781" s="48"/>
      <c r="FNA781" s="48"/>
      <c r="FNB781" s="48"/>
      <c r="FNC781" s="48"/>
      <c r="FND781" s="48"/>
      <c r="FNE781" s="48"/>
      <c r="FNF781" s="48"/>
      <c r="FNG781" s="48"/>
      <c r="FNH781" s="48"/>
      <c r="FNI781" s="48"/>
      <c r="FNJ781" s="48"/>
      <c r="FNK781" s="48"/>
      <c r="FNL781" s="48"/>
      <c r="FNM781" s="48"/>
      <c r="FNN781" s="48"/>
      <c r="FNO781" s="48"/>
      <c r="FNP781" s="48"/>
      <c r="FNQ781" s="48"/>
      <c r="FNR781" s="48"/>
      <c r="FNS781" s="48"/>
      <c r="FNT781" s="48"/>
      <c r="FNU781" s="48"/>
      <c r="FNV781" s="48"/>
      <c r="FNW781" s="48"/>
      <c r="FNX781" s="48"/>
      <c r="FNY781" s="48"/>
      <c r="FNZ781" s="48"/>
      <c r="FOA781" s="48"/>
      <c r="FOB781" s="48"/>
      <c r="FOC781" s="48"/>
      <c r="FOD781" s="48"/>
      <c r="FOE781" s="48"/>
      <c r="FOF781" s="48"/>
      <c r="FOG781" s="48"/>
      <c r="FOH781" s="48"/>
      <c r="FOI781" s="48"/>
      <c r="FOJ781" s="48"/>
      <c r="FOK781" s="48"/>
      <c r="FOL781" s="48"/>
      <c r="FOM781" s="48"/>
      <c r="FON781" s="48"/>
      <c r="FOO781" s="48"/>
      <c r="FOP781" s="48"/>
      <c r="FOQ781" s="48"/>
      <c r="FOR781" s="48"/>
      <c r="FOS781" s="48"/>
      <c r="FOT781" s="48"/>
      <c r="FOU781" s="48"/>
      <c r="FOV781" s="48"/>
      <c r="FOW781" s="48"/>
      <c r="FOX781" s="48"/>
      <c r="FOY781" s="48"/>
      <c r="FOZ781" s="48"/>
      <c r="FPA781" s="48"/>
      <c r="FPB781" s="48"/>
      <c r="FPC781" s="48"/>
      <c r="FPD781" s="48"/>
      <c r="FPE781" s="48"/>
      <c r="FPF781" s="48"/>
      <c r="FPG781" s="48"/>
      <c r="FPH781" s="48"/>
      <c r="FPI781" s="48"/>
      <c r="FPJ781" s="48"/>
      <c r="FPK781" s="48"/>
      <c r="FPL781" s="48"/>
      <c r="FPM781" s="48"/>
      <c r="FPN781" s="48"/>
      <c r="FPO781" s="48"/>
      <c r="FPP781" s="48"/>
      <c r="FPQ781" s="48"/>
      <c r="FPR781" s="48"/>
      <c r="FPS781" s="48"/>
      <c r="FPT781" s="48"/>
      <c r="FPU781" s="48"/>
      <c r="FPV781" s="48"/>
      <c r="FPW781" s="48"/>
      <c r="FPX781" s="48"/>
      <c r="FPY781" s="48"/>
      <c r="FPZ781" s="48"/>
      <c r="FQA781" s="48"/>
      <c r="FQB781" s="48"/>
      <c r="FQC781" s="48"/>
      <c r="FQD781" s="48"/>
      <c r="FQE781" s="48"/>
      <c r="FQF781" s="48"/>
      <c r="FQG781" s="48"/>
      <c r="FQH781" s="48"/>
      <c r="FQI781" s="48"/>
      <c r="FQJ781" s="48"/>
      <c r="FQK781" s="48"/>
      <c r="FQL781" s="48"/>
      <c r="FQM781" s="48"/>
      <c r="FQN781" s="48"/>
      <c r="FQO781" s="48"/>
      <c r="FQP781" s="48"/>
      <c r="FQQ781" s="48"/>
      <c r="FQR781" s="48"/>
      <c r="FQS781" s="48"/>
      <c r="FQT781" s="48"/>
      <c r="FQU781" s="48"/>
      <c r="FQV781" s="48"/>
      <c r="FQW781" s="48"/>
      <c r="FQX781" s="48"/>
      <c r="FQY781" s="48"/>
      <c r="FQZ781" s="48"/>
      <c r="FRA781" s="48"/>
      <c r="FRB781" s="48"/>
      <c r="FRC781" s="48"/>
      <c r="FRD781" s="48"/>
      <c r="FRE781" s="48"/>
      <c r="FRF781" s="48"/>
      <c r="FRG781" s="48"/>
      <c r="FRH781" s="48"/>
      <c r="FRI781" s="48"/>
      <c r="FRJ781" s="48"/>
      <c r="FRK781" s="48"/>
      <c r="FRL781" s="48"/>
      <c r="FRM781" s="48"/>
      <c r="FRN781" s="48"/>
      <c r="FRO781" s="48"/>
      <c r="FRP781" s="48"/>
      <c r="FRQ781" s="48"/>
      <c r="FRR781" s="48"/>
      <c r="FRS781" s="48"/>
      <c r="FRT781" s="48"/>
      <c r="FRU781" s="48"/>
      <c r="FRV781" s="48"/>
      <c r="FRW781" s="48"/>
      <c r="FRX781" s="48"/>
      <c r="FRY781" s="48"/>
      <c r="FRZ781" s="48"/>
      <c r="FSA781" s="48"/>
      <c r="FSB781" s="48"/>
      <c r="FSC781" s="48"/>
      <c r="FSD781" s="48"/>
      <c r="FSE781" s="48"/>
      <c r="FSF781" s="48"/>
      <c r="FSG781" s="48"/>
      <c r="FSH781" s="48"/>
      <c r="FSI781" s="48"/>
      <c r="FSJ781" s="48"/>
      <c r="FSK781" s="48"/>
      <c r="FSL781" s="48"/>
      <c r="FSM781" s="48"/>
      <c r="FSN781" s="48"/>
      <c r="FSO781" s="48"/>
      <c r="FSP781" s="48"/>
      <c r="FSQ781" s="48"/>
      <c r="FSR781" s="48"/>
      <c r="FSS781" s="48"/>
      <c r="FST781" s="48"/>
      <c r="FSU781" s="48"/>
      <c r="FSV781" s="48"/>
      <c r="FSW781" s="48"/>
      <c r="FSX781" s="48"/>
      <c r="FSY781" s="48"/>
      <c r="FSZ781" s="48"/>
      <c r="FTA781" s="48"/>
      <c r="FTB781" s="48"/>
      <c r="FTC781" s="48"/>
      <c r="FTD781" s="48"/>
      <c r="FTE781" s="48"/>
      <c r="FTF781" s="48"/>
      <c r="FTG781" s="48"/>
      <c r="FTH781" s="48"/>
      <c r="FTI781" s="48"/>
      <c r="FTJ781" s="48"/>
      <c r="FTK781" s="48"/>
      <c r="FTL781" s="48"/>
      <c r="FTM781" s="48"/>
      <c r="FTN781" s="48"/>
      <c r="FTO781" s="48"/>
      <c r="FTP781" s="48"/>
      <c r="FTQ781" s="48"/>
      <c r="FTR781" s="48"/>
      <c r="FTS781" s="48"/>
      <c r="FTT781" s="48"/>
      <c r="FTU781" s="48"/>
      <c r="FTV781" s="48"/>
      <c r="FTW781" s="48"/>
      <c r="FTX781" s="48"/>
      <c r="FTY781" s="48"/>
      <c r="FTZ781" s="48"/>
      <c r="FUA781" s="48"/>
      <c r="FUB781" s="48"/>
      <c r="FUC781" s="48"/>
      <c r="FUD781" s="48"/>
      <c r="FUE781" s="48"/>
      <c r="FUF781" s="48"/>
      <c r="FUG781" s="48"/>
      <c r="FUH781" s="48"/>
      <c r="FUI781" s="48"/>
      <c r="FUJ781" s="48"/>
      <c r="FUK781" s="48"/>
      <c r="FUL781" s="48"/>
      <c r="FUM781" s="48"/>
      <c r="FUN781" s="48"/>
      <c r="FUO781" s="48"/>
      <c r="FUP781" s="48"/>
      <c r="FUQ781" s="48"/>
      <c r="FUR781" s="48"/>
      <c r="FUS781" s="48"/>
      <c r="FUT781" s="48"/>
      <c r="FUU781" s="48"/>
      <c r="FUV781" s="48"/>
      <c r="FUW781" s="48"/>
      <c r="FUX781" s="48"/>
      <c r="FUY781" s="48"/>
      <c r="FUZ781" s="48"/>
      <c r="FVA781" s="48"/>
      <c r="FVB781" s="48"/>
      <c r="FVC781" s="48"/>
      <c r="FVD781" s="48"/>
      <c r="FVE781" s="48"/>
      <c r="FVF781" s="48"/>
      <c r="FVG781" s="48"/>
      <c r="FVH781" s="48"/>
      <c r="FVI781" s="48"/>
      <c r="FVJ781" s="48"/>
      <c r="FVK781" s="48"/>
      <c r="FVL781" s="48"/>
      <c r="FVM781" s="48"/>
      <c r="FVN781" s="48"/>
      <c r="FVO781" s="48"/>
      <c r="FVP781" s="48"/>
      <c r="FVQ781" s="48"/>
      <c r="FVR781" s="48"/>
      <c r="FVS781" s="48"/>
      <c r="FVT781" s="48"/>
      <c r="FVU781" s="48"/>
      <c r="FVV781" s="48"/>
      <c r="FVW781" s="48"/>
      <c r="FVX781" s="48"/>
      <c r="FVY781" s="48"/>
      <c r="FVZ781" s="48"/>
      <c r="FWA781" s="48"/>
      <c r="FWB781" s="48"/>
      <c r="FWC781" s="48"/>
      <c r="FWD781" s="48"/>
      <c r="FWE781" s="48"/>
      <c r="FWF781" s="48"/>
      <c r="FWG781" s="48"/>
      <c r="FWH781" s="48"/>
      <c r="FWI781" s="48"/>
      <c r="FWJ781" s="48"/>
      <c r="FWK781" s="48"/>
      <c r="FWL781" s="48"/>
      <c r="FWM781" s="48"/>
      <c r="FWN781" s="48"/>
      <c r="FWO781" s="48"/>
      <c r="FWP781" s="48"/>
      <c r="FWQ781" s="48"/>
      <c r="FWR781" s="48"/>
      <c r="FWS781" s="48"/>
      <c r="FWT781" s="48"/>
      <c r="FWU781" s="48"/>
      <c r="FWV781" s="48"/>
      <c r="FWW781" s="48"/>
      <c r="FWX781" s="48"/>
      <c r="FWY781" s="48"/>
      <c r="FWZ781" s="48"/>
      <c r="FXA781" s="48"/>
      <c r="FXB781" s="48"/>
      <c r="FXC781" s="48"/>
      <c r="FXD781" s="48"/>
      <c r="FXE781" s="48"/>
      <c r="FXF781" s="48"/>
      <c r="FXG781" s="48"/>
      <c r="FXH781" s="48"/>
      <c r="FXI781" s="48"/>
      <c r="FXJ781" s="48"/>
      <c r="FXK781" s="48"/>
      <c r="FXL781" s="48"/>
      <c r="FXM781" s="48"/>
      <c r="FXN781" s="48"/>
      <c r="FXO781" s="48"/>
      <c r="FXP781" s="48"/>
      <c r="FXQ781" s="48"/>
      <c r="FXR781" s="48"/>
      <c r="FXS781" s="48"/>
      <c r="FXT781" s="48"/>
      <c r="FXU781" s="48"/>
      <c r="FXV781" s="48"/>
      <c r="FXW781" s="48"/>
      <c r="FXX781" s="48"/>
      <c r="FXY781" s="48"/>
      <c r="FXZ781" s="48"/>
      <c r="FYA781" s="48"/>
      <c r="FYB781" s="48"/>
      <c r="FYC781" s="48"/>
      <c r="FYD781" s="48"/>
      <c r="FYE781" s="48"/>
      <c r="FYF781" s="48"/>
      <c r="FYG781" s="48"/>
      <c r="FYH781" s="48"/>
      <c r="FYI781" s="48"/>
      <c r="FYJ781" s="48"/>
      <c r="FYK781" s="48"/>
      <c r="FYL781" s="48"/>
      <c r="FYM781" s="48"/>
      <c r="FYN781" s="48"/>
      <c r="FYO781" s="48"/>
      <c r="FYP781" s="48"/>
      <c r="FYQ781" s="48"/>
      <c r="FYR781" s="48"/>
      <c r="FYS781" s="48"/>
      <c r="FYT781" s="48"/>
      <c r="FYU781" s="48"/>
      <c r="FYV781" s="48"/>
      <c r="FYW781" s="48"/>
      <c r="FYX781" s="48"/>
      <c r="FYY781" s="48"/>
      <c r="FYZ781" s="48"/>
      <c r="FZA781" s="48"/>
      <c r="FZB781" s="48"/>
      <c r="FZC781" s="48"/>
      <c r="FZD781" s="48"/>
      <c r="FZE781" s="48"/>
      <c r="FZF781" s="48"/>
      <c r="FZG781" s="48"/>
      <c r="FZH781" s="48"/>
      <c r="FZI781" s="48"/>
      <c r="FZJ781" s="48"/>
      <c r="FZK781" s="48"/>
      <c r="FZL781" s="48"/>
      <c r="FZM781" s="48"/>
      <c r="FZN781" s="48"/>
      <c r="FZO781" s="48"/>
      <c r="FZP781" s="48"/>
      <c r="FZQ781" s="48"/>
      <c r="FZR781" s="48"/>
      <c r="FZS781" s="48"/>
      <c r="FZT781" s="48"/>
      <c r="FZU781" s="48"/>
      <c r="FZV781" s="48"/>
      <c r="FZW781" s="48"/>
      <c r="FZX781" s="48"/>
      <c r="FZY781" s="48"/>
      <c r="FZZ781" s="48"/>
      <c r="GAA781" s="48"/>
      <c r="GAB781" s="48"/>
      <c r="GAC781" s="48"/>
      <c r="GAD781" s="48"/>
      <c r="GAE781" s="48"/>
      <c r="GAF781" s="48"/>
      <c r="GAG781" s="48"/>
      <c r="GAH781" s="48"/>
      <c r="GAI781" s="48"/>
      <c r="GAJ781" s="48"/>
      <c r="GAK781" s="48"/>
      <c r="GAL781" s="48"/>
      <c r="GAM781" s="48"/>
      <c r="GAN781" s="48"/>
      <c r="GAO781" s="48"/>
      <c r="GAP781" s="48"/>
      <c r="GAQ781" s="48"/>
      <c r="GAR781" s="48"/>
      <c r="GAS781" s="48"/>
      <c r="GAT781" s="48"/>
      <c r="GAU781" s="48"/>
      <c r="GAV781" s="48"/>
      <c r="GAW781" s="48"/>
      <c r="GAX781" s="48"/>
      <c r="GAY781" s="48"/>
      <c r="GAZ781" s="48"/>
      <c r="GBA781" s="48"/>
      <c r="GBB781" s="48"/>
      <c r="GBC781" s="48"/>
      <c r="GBD781" s="48"/>
      <c r="GBE781" s="48"/>
      <c r="GBF781" s="48"/>
      <c r="GBG781" s="48"/>
      <c r="GBH781" s="48"/>
      <c r="GBI781" s="48"/>
      <c r="GBJ781" s="48"/>
      <c r="GBK781" s="48"/>
      <c r="GBL781" s="48"/>
      <c r="GBM781" s="48"/>
      <c r="GBN781" s="48"/>
      <c r="GBO781" s="48"/>
      <c r="GBP781" s="48"/>
      <c r="GBQ781" s="48"/>
      <c r="GBR781" s="48"/>
      <c r="GBS781" s="48"/>
      <c r="GBT781" s="48"/>
      <c r="GBU781" s="48"/>
      <c r="GBV781" s="48"/>
      <c r="GBW781" s="48"/>
      <c r="GBX781" s="48"/>
      <c r="GBY781" s="48"/>
      <c r="GBZ781" s="48"/>
      <c r="GCA781" s="48"/>
      <c r="GCB781" s="48"/>
      <c r="GCC781" s="48"/>
      <c r="GCD781" s="48"/>
      <c r="GCE781" s="48"/>
      <c r="GCF781" s="48"/>
      <c r="GCG781" s="48"/>
      <c r="GCH781" s="48"/>
      <c r="GCI781" s="48"/>
      <c r="GCJ781" s="48"/>
      <c r="GCK781" s="48"/>
      <c r="GCL781" s="48"/>
      <c r="GCM781" s="48"/>
      <c r="GCN781" s="48"/>
      <c r="GCO781" s="48"/>
      <c r="GCP781" s="48"/>
      <c r="GCQ781" s="48"/>
      <c r="GCR781" s="48"/>
      <c r="GCS781" s="48"/>
      <c r="GCT781" s="48"/>
      <c r="GCU781" s="48"/>
      <c r="GCV781" s="48"/>
      <c r="GCW781" s="48"/>
      <c r="GCX781" s="48"/>
      <c r="GCY781" s="48"/>
      <c r="GCZ781" s="48"/>
      <c r="GDA781" s="48"/>
      <c r="GDB781" s="48"/>
      <c r="GDC781" s="48"/>
      <c r="GDD781" s="48"/>
      <c r="GDE781" s="48"/>
      <c r="GDF781" s="48"/>
      <c r="GDG781" s="48"/>
      <c r="GDH781" s="48"/>
      <c r="GDI781" s="48"/>
      <c r="GDJ781" s="48"/>
      <c r="GDK781" s="48"/>
      <c r="GDL781" s="48"/>
      <c r="GDM781" s="48"/>
      <c r="GDN781" s="48"/>
      <c r="GDO781" s="48"/>
      <c r="GDP781" s="48"/>
      <c r="GDQ781" s="48"/>
      <c r="GDR781" s="48"/>
      <c r="GDS781" s="48"/>
      <c r="GDT781" s="48"/>
      <c r="GDU781" s="48"/>
      <c r="GDV781" s="48"/>
      <c r="GDW781" s="48"/>
      <c r="GDX781" s="48"/>
      <c r="GDY781" s="48"/>
      <c r="GDZ781" s="48"/>
      <c r="GEA781" s="48"/>
      <c r="GEB781" s="48"/>
      <c r="GEC781" s="48"/>
      <c r="GED781" s="48"/>
      <c r="GEE781" s="48"/>
      <c r="GEF781" s="48"/>
      <c r="GEG781" s="48"/>
      <c r="GEH781" s="48"/>
      <c r="GEI781" s="48"/>
      <c r="GEJ781" s="48"/>
      <c r="GEK781" s="48"/>
      <c r="GEL781" s="48"/>
      <c r="GEM781" s="48"/>
      <c r="GEN781" s="48"/>
      <c r="GEO781" s="48"/>
      <c r="GEP781" s="48"/>
      <c r="GEQ781" s="48"/>
      <c r="GER781" s="48"/>
      <c r="GES781" s="48"/>
      <c r="GET781" s="48"/>
      <c r="GEU781" s="48"/>
      <c r="GEV781" s="48"/>
      <c r="GEW781" s="48"/>
      <c r="GEX781" s="48"/>
      <c r="GEY781" s="48"/>
      <c r="GEZ781" s="48"/>
      <c r="GFA781" s="48"/>
      <c r="GFB781" s="48"/>
      <c r="GFC781" s="48"/>
      <c r="GFD781" s="48"/>
      <c r="GFE781" s="48"/>
      <c r="GFF781" s="48"/>
      <c r="GFG781" s="48"/>
      <c r="GFH781" s="48"/>
      <c r="GFI781" s="48"/>
      <c r="GFJ781" s="48"/>
      <c r="GFK781" s="48"/>
      <c r="GFL781" s="48"/>
      <c r="GFM781" s="48"/>
      <c r="GFN781" s="48"/>
      <c r="GFO781" s="48"/>
      <c r="GFP781" s="48"/>
      <c r="GFQ781" s="48"/>
      <c r="GFR781" s="48"/>
      <c r="GFS781" s="48"/>
      <c r="GFT781" s="48"/>
      <c r="GFU781" s="48"/>
      <c r="GFV781" s="48"/>
      <c r="GFW781" s="48"/>
      <c r="GFX781" s="48"/>
      <c r="GFY781" s="48"/>
      <c r="GFZ781" s="48"/>
      <c r="GGA781" s="48"/>
      <c r="GGB781" s="48"/>
      <c r="GGC781" s="48"/>
      <c r="GGD781" s="48"/>
      <c r="GGE781" s="48"/>
      <c r="GGF781" s="48"/>
      <c r="GGG781" s="48"/>
      <c r="GGH781" s="48"/>
      <c r="GGI781" s="48"/>
      <c r="GGJ781" s="48"/>
      <c r="GGK781" s="48"/>
      <c r="GGL781" s="48"/>
      <c r="GGM781" s="48"/>
      <c r="GGN781" s="48"/>
      <c r="GGO781" s="48"/>
      <c r="GGP781" s="48"/>
      <c r="GGQ781" s="48"/>
      <c r="GGR781" s="48"/>
      <c r="GGS781" s="48"/>
      <c r="GGT781" s="48"/>
      <c r="GGU781" s="48"/>
      <c r="GGV781" s="48"/>
      <c r="GGW781" s="48"/>
      <c r="GGX781" s="48"/>
      <c r="GGY781" s="48"/>
      <c r="GGZ781" s="48"/>
      <c r="GHA781" s="48"/>
      <c r="GHB781" s="48"/>
      <c r="GHC781" s="48"/>
      <c r="GHD781" s="48"/>
      <c r="GHE781" s="48"/>
      <c r="GHF781" s="48"/>
      <c r="GHG781" s="48"/>
      <c r="GHH781" s="48"/>
      <c r="GHI781" s="48"/>
      <c r="GHJ781" s="48"/>
      <c r="GHK781" s="48"/>
      <c r="GHL781" s="48"/>
      <c r="GHM781" s="48"/>
      <c r="GHN781" s="48"/>
      <c r="GHO781" s="48"/>
      <c r="GHP781" s="48"/>
      <c r="GHQ781" s="48"/>
      <c r="GHR781" s="48"/>
      <c r="GHS781" s="48"/>
      <c r="GHT781" s="48"/>
      <c r="GHU781" s="48"/>
      <c r="GHV781" s="48"/>
      <c r="GHW781" s="48"/>
      <c r="GHX781" s="48"/>
      <c r="GHY781" s="48"/>
      <c r="GHZ781" s="48"/>
      <c r="GIA781" s="48"/>
      <c r="GIB781" s="48"/>
      <c r="GIC781" s="48"/>
      <c r="GID781" s="48"/>
      <c r="GIE781" s="48"/>
      <c r="GIF781" s="48"/>
      <c r="GIG781" s="48"/>
      <c r="GIH781" s="48"/>
      <c r="GII781" s="48"/>
      <c r="GIJ781" s="48"/>
      <c r="GIK781" s="48"/>
      <c r="GIL781" s="48"/>
      <c r="GIM781" s="48"/>
      <c r="GIN781" s="48"/>
      <c r="GIO781" s="48"/>
      <c r="GIP781" s="48"/>
      <c r="GIQ781" s="48"/>
      <c r="GIR781" s="48"/>
      <c r="GIS781" s="48"/>
      <c r="GIT781" s="48"/>
      <c r="GIU781" s="48"/>
      <c r="GIV781" s="48"/>
      <c r="GIW781" s="48"/>
      <c r="GIX781" s="48"/>
      <c r="GIY781" s="48"/>
      <c r="GIZ781" s="48"/>
      <c r="GJA781" s="48"/>
      <c r="GJB781" s="48"/>
      <c r="GJC781" s="48"/>
      <c r="GJD781" s="48"/>
      <c r="GJE781" s="48"/>
      <c r="GJF781" s="48"/>
      <c r="GJG781" s="48"/>
      <c r="GJH781" s="48"/>
      <c r="GJI781" s="48"/>
      <c r="GJJ781" s="48"/>
      <c r="GJK781" s="48"/>
      <c r="GJL781" s="48"/>
      <c r="GJM781" s="48"/>
      <c r="GJN781" s="48"/>
      <c r="GJO781" s="48"/>
      <c r="GJP781" s="48"/>
      <c r="GJQ781" s="48"/>
      <c r="GJR781" s="48"/>
      <c r="GJS781" s="48"/>
      <c r="GJT781" s="48"/>
      <c r="GJU781" s="48"/>
      <c r="GJV781" s="48"/>
      <c r="GJW781" s="48"/>
      <c r="GJX781" s="48"/>
      <c r="GJY781" s="48"/>
      <c r="GJZ781" s="48"/>
      <c r="GKA781" s="48"/>
      <c r="GKB781" s="48"/>
      <c r="GKC781" s="48"/>
      <c r="GKD781" s="48"/>
      <c r="GKE781" s="48"/>
      <c r="GKF781" s="48"/>
      <c r="GKG781" s="48"/>
      <c r="GKH781" s="48"/>
      <c r="GKI781" s="48"/>
      <c r="GKJ781" s="48"/>
      <c r="GKK781" s="48"/>
      <c r="GKL781" s="48"/>
      <c r="GKM781" s="48"/>
      <c r="GKN781" s="48"/>
      <c r="GKO781" s="48"/>
      <c r="GKP781" s="48"/>
      <c r="GKQ781" s="48"/>
      <c r="GKR781" s="48"/>
      <c r="GKS781" s="48"/>
      <c r="GKT781" s="48"/>
      <c r="GKU781" s="48"/>
      <c r="GKV781" s="48"/>
      <c r="GKW781" s="48"/>
      <c r="GKX781" s="48"/>
      <c r="GKY781" s="48"/>
      <c r="GKZ781" s="48"/>
      <c r="GLA781" s="48"/>
      <c r="GLB781" s="48"/>
      <c r="GLC781" s="48"/>
      <c r="GLD781" s="48"/>
      <c r="GLE781" s="48"/>
      <c r="GLF781" s="48"/>
      <c r="GLG781" s="48"/>
      <c r="GLH781" s="48"/>
      <c r="GLI781" s="48"/>
      <c r="GLJ781" s="48"/>
      <c r="GLK781" s="48"/>
      <c r="GLL781" s="48"/>
      <c r="GLM781" s="48"/>
      <c r="GLN781" s="48"/>
      <c r="GLO781" s="48"/>
      <c r="GLP781" s="48"/>
      <c r="GLQ781" s="48"/>
      <c r="GLR781" s="48"/>
      <c r="GLS781" s="48"/>
      <c r="GLT781" s="48"/>
      <c r="GLU781" s="48"/>
      <c r="GLV781" s="48"/>
      <c r="GLW781" s="48"/>
      <c r="GLX781" s="48"/>
      <c r="GLY781" s="48"/>
      <c r="GLZ781" s="48"/>
      <c r="GMA781" s="48"/>
      <c r="GMB781" s="48"/>
      <c r="GMC781" s="48"/>
      <c r="GMD781" s="48"/>
      <c r="GME781" s="48"/>
      <c r="GMF781" s="48"/>
      <c r="GMG781" s="48"/>
      <c r="GMH781" s="48"/>
      <c r="GMI781" s="48"/>
      <c r="GMJ781" s="48"/>
      <c r="GMK781" s="48"/>
      <c r="GML781" s="48"/>
      <c r="GMM781" s="48"/>
      <c r="GMN781" s="48"/>
      <c r="GMO781" s="48"/>
      <c r="GMP781" s="48"/>
      <c r="GMQ781" s="48"/>
      <c r="GMR781" s="48"/>
      <c r="GMS781" s="48"/>
      <c r="GMT781" s="48"/>
      <c r="GMU781" s="48"/>
      <c r="GMV781" s="48"/>
      <c r="GMW781" s="48"/>
      <c r="GMX781" s="48"/>
      <c r="GMY781" s="48"/>
      <c r="GMZ781" s="48"/>
      <c r="GNA781" s="48"/>
      <c r="GNB781" s="48"/>
      <c r="GNC781" s="48"/>
      <c r="GND781" s="48"/>
      <c r="GNE781" s="48"/>
      <c r="GNF781" s="48"/>
      <c r="GNG781" s="48"/>
      <c r="GNH781" s="48"/>
      <c r="GNI781" s="48"/>
      <c r="GNJ781" s="48"/>
      <c r="GNK781" s="48"/>
      <c r="GNL781" s="48"/>
      <c r="GNM781" s="48"/>
      <c r="GNN781" s="48"/>
      <c r="GNO781" s="48"/>
      <c r="GNP781" s="48"/>
      <c r="GNQ781" s="48"/>
      <c r="GNR781" s="48"/>
      <c r="GNS781" s="48"/>
      <c r="GNT781" s="48"/>
      <c r="GNU781" s="48"/>
      <c r="GNV781" s="48"/>
      <c r="GNW781" s="48"/>
      <c r="GNX781" s="48"/>
      <c r="GNY781" s="48"/>
      <c r="GNZ781" s="48"/>
      <c r="GOA781" s="48"/>
      <c r="GOB781" s="48"/>
      <c r="GOC781" s="48"/>
      <c r="GOD781" s="48"/>
      <c r="GOE781" s="48"/>
      <c r="GOF781" s="48"/>
      <c r="GOG781" s="48"/>
      <c r="GOH781" s="48"/>
      <c r="GOI781" s="48"/>
      <c r="GOJ781" s="48"/>
      <c r="GOK781" s="48"/>
      <c r="GOL781" s="48"/>
      <c r="GOM781" s="48"/>
      <c r="GON781" s="48"/>
      <c r="GOO781" s="48"/>
      <c r="GOP781" s="48"/>
      <c r="GOQ781" s="48"/>
      <c r="GOR781" s="48"/>
      <c r="GOS781" s="48"/>
      <c r="GOT781" s="48"/>
      <c r="GOU781" s="48"/>
      <c r="GOV781" s="48"/>
      <c r="GOW781" s="48"/>
      <c r="GOX781" s="48"/>
      <c r="GOY781" s="48"/>
      <c r="GOZ781" s="48"/>
      <c r="GPA781" s="48"/>
      <c r="GPB781" s="48"/>
      <c r="GPC781" s="48"/>
      <c r="GPD781" s="48"/>
      <c r="GPE781" s="48"/>
      <c r="GPF781" s="48"/>
      <c r="GPG781" s="48"/>
      <c r="GPH781" s="48"/>
      <c r="GPI781" s="48"/>
      <c r="GPJ781" s="48"/>
      <c r="GPK781" s="48"/>
      <c r="GPL781" s="48"/>
      <c r="GPM781" s="48"/>
      <c r="GPN781" s="48"/>
      <c r="GPO781" s="48"/>
      <c r="GPP781" s="48"/>
      <c r="GPQ781" s="48"/>
      <c r="GPR781" s="48"/>
      <c r="GPS781" s="48"/>
      <c r="GPT781" s="48"/>
      <c r="GPU781" s="48"/>
      <c r="GPV781" s="48"/>
      <c r="GPW781" s="48"/>
      <c r="GPX781" s="48"/>
      <c r="GPY781" s="48"/>
      <c r="GPZ781" s="48"/>
      <c r="GQA781" s="48"/>
      <c r="GQB781" s="48"/>
      <c r="GQC781" s="48"/>
      <c r="GQD781" s="48"/>
      <c r="GQE781" s="48"/>
      <c r="GQF781" s="48"/>
      <c r="GQG781" s="48"/>
      <c r="GQH781" s="48"/>
      <c r="GQI781" s="48"/>
      <c r="GQJ781" s="48"/>
      <c r="GQK781" s="48"/>
      <c r="GQL781" s="48"/>
      <c r="GQM781" s="48"/>
      <c r="GQN781" s="48"/>
      <c r="GQO781" s="48"/>
      <c r="GQP781" s="48"/>
      <c r="GQQ781" s="48"/>
      <c r="GQR781" s="48"/>
      <c r="GQS781" s="48"/>
      <c r="GQT781" s="48"/>
      <c r="GQU781" s="48"/>
      <c r="GQV781" s="48"/>
      <c r="GQW781" s="48"/>
      <c r="GQX781" s="48"/>
      <c r="GQY781" s="48"/>
      <c r="GQZ781" s="48"/>
      <c r="GRA781" s="48"/>
      <c r="GRB781" s="48"/>
      <c r="GRC781" s="48"/>
      <c r="GRD781" s="48"/>
      <c r="GRE781" s="48"/>
      <c r="GRF781" s="48"/>
      <c r="GRG781" s="48"/>
      <c r="GRH781" s="48"/>
      <c r="GRI781" s="48"/>
      <c r="GRJ781" s="48"/>
      <c r="GRK781" s="48"/>
      <c r="GRL781" s="48"/>
      <c r="GRM781" s="48"/>
      <c r="GRN781" s="48"/>
      <c r="GRO781" s="48"/>
      <c r="GRP781" s="48"/>
      <c r="GRQ781" s="48"/>
      <c r="GRR781" s="48"/>
      <c r="GRS781" s="48"/>
      <c r="GRT781" s="48"/>
      <c r="GRU781" s="48"/>
      <c r="GRV781" s="48"/>
      <c r="GRW781" s="48"/>
      <c r="GRX781" s="48"/>
      <c r="GRY781" s="48"/>
      <c r="GRZ781" s="48"/>
      <c r="GSA781" s="48"/>
      <c r="GSB781" s="48"/>
      <c r="GSC781" s="48"/>
      <c r="GSD781" s="48"/>
      <c r="GSE781" s="48"/>
      <c r="GSF781" s="48"/>
      <c r="GSG781" s="48"/>
      <c r="GSH781" s="48"/>
      <c r="GSI781" s="48"/>
      <c r="GSJ781" s="48"/>
      <c r="GSK781" s="48"/>
      <c r="GSL781" s="48"/>
      <c r="GSM781" s="48"/>
      <c r="GSN781" s="48"/>
      <c r="GSO781" s="48"/>
      <c r="GSP781" s="48"/>
      <c r="GSQ781" s="48"/>
      <c r="GSR781" s="48"/>
      <c r="GSS781" s="48"/>
      <c r="GST781" s="48"/>
      <c r="GSU781" s="48"/>
      <c r="GSV781" s="48"/>
      <c r="GSW781" s="48"/>
      <c r="GSX781" s="48"/>
      <c r="GSY781" s="48"/>
      <c r="GSZ781" s="48"/>
      <c r="GTA781" s="48"/>
      <c r="GTB781" s="48"/>
      <c r="GTC781" s="48"/>
      <c r="GTD781" s="48"/>
      <c r="GTE781" s="48"/>
      <c r="GTF781" s="48"/>
      <c r="GTG781" s="48"/>
      <c r="GTH781" s="48"/>
      <c r="GTI781" s="48"/>
      <c r="GTJ781" s="48"/>
      <c r="GTK781" s="48"/>
      <c r="GTL781" s="48"/>
      <c r="GTM781" s="48"/>
      <c r="GTN781" s="48"/>
      <c r="GTO781" s="48"/>
      <c r="GTP781" s="48"/>
      <c r="GTQ781" s="48"/>
      <c r="GTR781" s="48"/>
      <c r="GTS781" s="48"/>
      <c r="GTT781" s="48"/>
      <c r="GTU781" s="48"/>
      <c r="GTV781" s="48"/>
      <c r="GTW781" s="48"/>
      <c r="GTX781" s="48"/>
      <c r="GTY781" s="48"/>
      <c r="GTZ781" s="48"/>
      <c r="GUA781" s="48"/>
      <c r="GUB781" s="48"/>
      <c r="GUC781" s="48"/>
      <c r="GUD781" s="48"/>
      <c r="GUE781" s="48"/>
      <c r="GUF781" s="48"/>
      <c r="GUG781" s="48"/>
      <c r="GUH781" s="48"/>
      <c r="GUI781" s="48"/>
      <c r="GUJ781" s="48"/>
      <c r="GUK781" s="48"/>
      <c r="GUL781" s="48"/>
      <c r="GUM781" s="48"/>
      <c r="GUN781" s="48"/>
      <c r="GUO781" s="48"/>
      <c r="GUP781" s="48"/>
      <c r="GUQ781" s="48"/>
      <c r="GUR781" s="48"/>
      <c r="GUS781" s="48"/>
      <c r="GUT781" s="48"/>
      <c r="GUU781" s="48"/>
      <c r="GUV781" s="48"/>
      <c r="GUW781" s="48"/>
      <c r="GUX781" s="48"/>
      <c r="GUY781" s="48"/>
      <c r="GUZ781" s="48"/>
      <c r="GVA781" s="48"/>
      <c r="GVB781" s="48"/>
      <c r="GVC781" s="48"/>
      <c r="GVD781" s="48"/>
      <c r="GVE781" s="48"/>
      <c r="GVF781" s="48"/>
      <c r="GVG781" s="48"/>
      <c r="GVH781" s="48"/>
      <c r="GVI781" s="48"/>
      <c r="GVJ781" s="48"/>
      <c r="GVK781" s="48"/>
      <c r="GVL781" s="48"/>
      <c r="GVM781" s="48"/>
      <c r="GVN781" s="48"/>
      <c r="GVO781" s="48"/>
      <c r="GVP781" s="48"/>
      <c r="GVQ781" s="48"/>
      <c r="GVR781" s="48"/>
      <c r="GVS781" s="48"/>
      <c r="GVT781" s="48"/>
      <c r="GVU781" s="48"/>
      <c r="GVV781" s="48"/>
      <c r="GVW781" s="48"/>
      <c r="GVX781" s="48"/>
      <c r="GVY781" s="48"/>
      <c r="GVZ781" s="48"/>
      <c r="GWA781" s="48"/>
      <c r="GWB781" s="48"/>
      <c r="GWC781" s="48"/>
      <c r="GWD781" s="48"/>
      <c r="GWE781" s="48"/>
      <c r="GWF781" s="48"/>
      <c r="GWG781" s="48"/>
      <c r="GWH781" s="48"/>
      <c r="GWI781" s="48"/>
      <c r="GWJ781" s="48"/>
      <c r="GWK781" s="48"/>
      <c r="GWL781" s="48"/>
      <c r="GWM781" s="48"/>
      <c r="GWN781" s="48"/>
      <c r="GWO781" s="48"/>
      <c r="GWP781" s="48"/>
      <c r="GWQ781" s="48"/>
      <c r="GWR781" s="48"/>
      <c r="GWS781" s="48"/>
      <c r="GWT781" s="48"/>
      <c r="GWU781" s="48"/>
      <c r="GWV781" s="48"/>
      <c r="GWW781" s="48"/>
      <c r="GWX781" s="48"/>
      <c r="GWY781" s="48"/>
      <c r="GWZ781" s="48"/>
      <c r="GXA781" s="48"/>
      <c r="GXB781" s="48"/>
      <c r="GXC781" s="48"/>
      <c r="GXD781" s="48"/>
      <c r="GXE781" s="48"/>
      <c r="GXF781" s="48"/>
      <c r="GXG781" s="48"/>
      <c r="GXH781" s="48"/>
      <c r="GXI781" s="48"/>
      <c r="GXJ781" s="48"/>
      <c r="GXK781" s="48"/>
      <c r="GXL781" s="48"/>
      <c r="GXM781" s="48"/>
      <c r="GXN781" s="48"/>
      <c r="GXO781" s="48"/>
      <c r="GXP781" s="48"/>
      <c r="GXQ781" s="48"/>
      <c r="GXR781" s="48"/>
      <c r="GXS781" s="48"/>
      <c r="GXT781" s="48"/>
      <c r="GXU781" s="48"/>
      <c r="GXV781" s="48"/>
      <c r="GXW781" s="48"/>
      <c r="GXX781" s="48"/>
      <c r="GXY781" s="48"/>
      <c r="GXZ781" s="48"/>
      <c r="GYA781" s="48"/>
      <c r="GYB781" s="48"/>
      <c r="GYC781" s="48"/>
      <c r="GYD781" s="48"/>
      <c r="GYE781" s="48"/>
      <c r="GYF781" s="48"/>
      <c r="GYG781" s="48"/>
      <c r="GYH781" s="48"/>
      <c r="GYI781" s="48"/>
      <c r="GYJ781" s="48"/>
      <c r="GYK781" s="48"/>
      <c r="GYL781" s="48"/>
      <c r="GYM781" s="48"/>
      <c r="GYN781" s="48"/>
      <c r="GYO781" s="48"/>
      <c r="GYP781" s="48"/>
      <c r="GYQ781" s="48"/>
      <c r="GYR781" s="48"/>
      <c r="GYS781" s="48"/>
      <c r="GYT781" s="48"/>
      <c r="GYU781" s="48"/>
      <c r="GYV781" s="48"/>
      <c r="GYW781" s="48"/>
      <c r="GYX781" s="48"/>
      <c r="GYY781" s="48"/>
      <c r="GYZ781" s="48"/>
      <c r="GZA781" s="48"/>
      <c r="GZB781" s="48"/>
      <c r="GZC781" s="48"/>
      <c r="GZD781" s="48"/>
      <c r="GZE781" s="48"/>
      <c r="GZF781" s="48"/>
      <c r="GZG781" s="48"/>
      <c r="GZH781" s="48"/>
      <c r="GZI781" s="48"/>
      <c r="GZJ781" s="48"/>
      <c r="GZK781" s="48"/>
      <c r="GZL781" s="48"/>
      <c r="GZM781" s="48"/>
      <c r="GZN781" s="48"/>
      <c r="GZO781" s="48"/>
      <c r="GZP781" s="48"/>
      <c r="GZQ781" s="48"/>
      <c r="GZR781" s="48"/>
      <c r="GZS781" s="48"/>
      <c r="GZT781" s="48"/>
      <c r="GZU781" s="48"/>
      <c r="GZV781" s="48"/>
      <c r="GZW781" s="48"/>
      <c r="GZX781" s="48"/>
      <c r="GZY781" s="48"/>
      <c r="GZZ781" s="48"/>
      <c r="HAA781" s="48"/>
      <c r="HAB781" s="48"/>
      <c r="HAC781" s="48"/>
      <c r="HAD781" s="48"/>
      <c r="HAE781" s="48"/>
      <c r="HAF781" s="48"/>
      <c r="HAG781" s="48"/>
      <c r="HAH781" s="48"/>
      <c r="HAI781" s="48"/>
      <c r="HAJ781" s="48"/>
      <c r="HAK781" s="48"/>
      <c r="HAL781" s="48"/>
      <c r="HAM781" s="48"/>
      <c r="HAN781" s="48"/>
      <c r="HAO781" s="48"/>
      <c r="HAP781" s="48"/>
      <c r="HAQ781" s="48"/>
      <c r="HAR781" s="48"/>
      <c r="HAS781" s="48"/>
      <c r="HAT781" s="48"/>
      <c r="HAU781" s="48"/>
      <c r="HAV781" s="48"/>
      <c r="HAW781" s="48"/>
      <c r="HAX781" s="48"/>
      <c r="HAY781" s="48"/>
      <c r="HAZ781" s="48"/>
      <c r="HBA781" s="48"/>
      <c r="HBB781" s="48"/>
      <c r="HBC781" s="48"/>
      <c r="HBD781" s="48"/>
      <c r="HBE781" s="48"/>
      <c r="HBF781" s="48"/>
      <c r="HBG781" s="48"/>
      <c r="HBH781" s="48"/>
      <c r="HBI781" s="48"/>
      <c r="HBJ781" s="48"/>
      <c r="HBK781" s="48"/>
      <c r="HBL781" s="48"/>
      <c r="HBM781" s="48"/>
      <c r="HBN781" s="48"/>
      <c r="HBO781" s="48"/>
      <c r="HBP781" s="48"/>
      <c r="HBQ781" s="48"/>
      <c r="HBR781" s="48"/>
      <c r="HBS781" s="48"/>
      <c r="HBT781" s="48"/>
      <c r="HBU781" s="48"/>
      <c r="HBV781" s="48"/>
      <c r="HBW781" s="48"/>
      <c r="HBX781" s="48"/>
      <c r="HBY781" s="48"/>
      <c r="HBZ781" s="48"/>
      <c r="HCA781" s="48"/>
      <c r="HCB781" s="48"/>
      <c r="HCC781" s="48"/>
      <c r="HCD781" s="48"/>
      <c r="HCE781" s="48"/>
      <c r="HCF781" s="48"/>
      <c r="HCG781" s="48"/>
      <c r="HCH781" s="48"/>
      <c r="HCI781" s="48"/>
      <c r="HCJ781" s="48"/>
      <c r="HCK781" s="48"/>
      <c r="HCL781" s="48"/>
      <c r="HCM781" s="48"/>
      <c r="HCN781" s="48"/>
      <c r="HCO781" s="48"/>
      <c r="HCP781" s="48"/>
      <c r="HCQ781" s="48"/>
      <c r="HCR781" s="48"/>
      <c r="HCS781" s="48"/>
      <c r="HCT781" s="48"/>
      <c r="HCU781" s="48"/>
      <c r="HCV781" s="48"/>
      <c r="HCW781" s="48"/>
      <c r="HCX781" s="48"/>
      <c r="HCY781" s="48"/>
      <c r="HCZ781" s="48"/>
      <c r="HDA781" s="48"/>
      <c r="HDB781" s="48"/>
      <c r="HDC781" s="48"/>
      <c r="HDD781" s="48"/>
      <c r="HDE781" s="48"/>
      <c r="HDF781" s="48"/>
      <c r="HDG781" s="48"/>
      <c r="HDH781" s="48"/>
      <c r="HDI781" s="48"/>
      <c r="HDJ781" s="48"/>
      <c r="HDK781" s="48"/>
      <c r="HDL781" s="48"/>
      <c r="HDM781" s="48"/>
      <c r="HDN781" s="48"/>
      <c r="HDO781" s="48"/>
      <c r="HDP781" s="48"/>
      <c r="HDQ781" s="48"/>
      <c r="HDR781" s="48"/>
      <c r="HDS781" s="48"/>
      <c r="HDT781" s="48"/>
      <c r="HDU781" s="48"/>
      <c r="HDV781" s="48"/>
      <c r="HDW781" s="48"/>
      <c r="HDX781" s="48"/>
      <c r="HDY781" s="48"/>
      <c r="HDZ781" s="48"/>
      <c r="HEA781" s="48"/>
      <c r="HEB781" s="48"/>
      <c r="HEC781" s="48"/>
      <c r="HED781" s="48"/>
      <c r="HEE781" s="48"/>
      <c r="HEF781" s="48"/>
      <c r="HEG781" s="48"/>
      <c r="HEH781" s="48"/>
      <c r="HEI781" s="48"/>
      <c r="HEJ781" s="48"/>
      <c r="HEK781" s="48"/>
      <c r="HEL781" s="48"/>
      <c r="HEM781" s="48"/>
      <c r="HEN781" s="48"/>
      <c r="HEO781" s="48"/>
      <c r="HEP781" s="48"/>
      <c r="HEQ781" s="48"/>
      <c r="HER781" s="48"/>
      <c r="HES781" s="48"/>
      <c r="HET781" s="48"/>
      <c r="HEU781" s="48"/>
      <c r="HEV781" s="48"/>
      <c r="HEW781" s="48"/>
      <c r="HEX781" s="48"/>
      <c r="HEY781" s="48"/>
      <c r="HEZ781" s="48"/>
      <c r="HFA781" s="48"/>
      <c r="HFB781" s="48"/>
      <c r="HFC781" s="48"/>
      <c r="HFD781" s="48"/>
      <c r="HFE781" s="48"/>
      <c r="HFF781" s="48"/>
      <c r="HFG781" s="48"/>
      <c r="HFH781" s="48"/>
      <c r="HFI781" s="48"/>
      <c r="HFJ781" s="48"/>
      <c r="HFK781" s="48"/>
      <c r="HFL781" s="48"/>
      <c r="HFM781" s="48"/>
      <c r="HFN781" s="48"/>
      <c r="HFO781" s="48"/>
      <c r="HFP781" s="48"/>
      <c r="HFQ781" s="48"/>
      <c r="HFR781" s="48"/>
      <c r="HFS781" s="48"/>
      <c r="HFT781" s="48"/>
      <c r="HFU781" s="48"/>
      <c r="HFV781" s="48"/>
      <c r="HFW781" s="48"/>
      <c r="HFX781" s="48"/>
      <c r="HFY781" s="48"/>
      <c r="HFZ781" s="48"/>
      <c r="HGA781" s="48"/>
      <c r="HGB781" s="48"/>
      <c r="HGC781" s="48"/>
      <c r="HGD781" s="48"/>
      <c r="HGE781" s="48"/>
      <c r="HGF781" s="48"/>
      <c r="HGG781" s="48"/>
      <c r="HGH781" s="48"/>
      <c r="HGI781" s="48"/>
      <c r="HGJ781" s="48"/>
      <c r="HGK781" s="48"/>
      <c r="HGL781" s="48"/>
      <c r="HGM781" s="48"/>
      <c r="HGN781" s="48"/>
      <c r="HGO781" s="48"/>
      <c r="HGP781" s="48"/>
      <c r="HGQ781" s="48"/>
      <c r="HGR781" s="48"/>
      <c r="HGS781" s="48"/>
      <c r="HGT781" s="48"/>
      <c r="HGU781" s="48"/>
      <c r="HGV781" s="48"/>
      <c r="HGW781" s="48"/>
      <c r="HGX781" s="48"/>
      <c r="HGY781" s="48"/>
      <c r="HGZ781" s="48"/>
      <c r="HHA781" s="48"/>
      <c r="HHB781" s="48"/>
      <c r="HHC781" s="48"/>
      <c r="HHD781" s="48"/>
      <c r="HHE781" s="48"/>
      <c r="HHF781" s="48"/>
      <c r="HHG781" s="48"/>
      <c r="HHH781" s="48"/>
      <c r="HHI781" s="48"/>
      <c r="HHJ781" s="48"/>
      <c r="HHK781" s="48"/>
      <c r="HHL781" s="48"/>
      <c r="HHM781" s="48"/>
      <c r="HHN781" s="48"/>
      <c r="HHO781" s="48"/>
      <c r="HHP781" s="48"/>
      <c r="HHQ781" s="48"/>
      <c r="HHR781" s="48"/>
      <c r="HHS781" s="48"/>
      <c r="HHT781" s="48"/>
      <c r="HHU781" s="48"/>
      <c r="HHV781" s="48"/>
      <c r="HHW781" s="48"/>
      <c r="HHX781" s="48"/>
      <c r="HHY781" s="48"/>
      <c r="HHZ781" s="48"/>
      <c r="HIA781" s="48"/>
      <c r="HIB781" s="48"/>
      <c r="HIC781" s="48"/>
      <c r="HID781" s="48"/>
      <c r="HIE781" s="48"/>
      <c r="HIF781" s="48"/>
      <c r="HIG781" s="48"/>
      <c r="HIH781" s="48"/>
      <c r="HII781" s="48"/>
      <c r="HIJ781" s="48"/>
      <c r="HIK781" s="48"/>
      <c r="HIL781" s="48"/>
      <c r="HIM781" s="48"/>
      <c r="HIN781" s="48"/>
      <c r="HIO781" s="48"/>
      <c r="HIP781" s="48"/>
      <c r="HIQ781" s="48"/>
      <c r="HIR781" s="48"/>
      <c r="HIS781" s="48"/>
      <c r="HIT781" s="48"/>
      <c r="HIU781" s="48"/>
      <c r="HIV781" s="48"/>
      <c r="HIW781" s="48"/>
      <c r="HIX781" s="48"/>
      <c r="HIY781" s="48"/>
      <c r="HIZ781" s="48"/>
      <c r="HJA781" s="48"/>
      <c r="HJB781" s="48"/>
      <c r="HJC781" s="48"/>
      <c r="HJD781" s="48"/>
      <c r="HJE781" s="48"/>
      <c r="HJF781" s="48"/>
      <c r="HJG781" s="48"/>
      <c r="HJH781" s="48"/>
      <c r="HJI781" s="48"/>
      <c r="HJJ781" s="48"/>
      <c r="HJK781" s="48"/>
      <c r="HJL781" s="48"/>
      <c r="HJM781" s="48"/>
      <c r="HJN781" s="48"/>
      <c r="HJO781" s="48"/>
      <c r="HJP781" s="48"/>
      <c r="HJQ781" s="48"/>
      <c r="HJR781" s="48"/>
      <c r="HJS781" s="48"/>
      <c r="HJT781" s="48"/>
      <c r="HJU781" s="48"/>
      <c r="HJV781" s="48"/>
      <c r="HJW781" s="48"/>
      <c r="HJX781" s="48"/>
      <c r="HJY781" s="48"/>
      <c r="HJZ781" s="48"/>
      <c r="HKA781" s="48"/>
      <c r="HKB781" s="48"/>
      <c r="HKC781" s="48"/>
      <c r="HKD781" s="48"/>
      <c r="HKE781" s="48"/>
      <c r="HKF781" s="48"/>
      <c r="HKG781" s="48"/>
      <c r="HKH781" s="48"/>
      <c r="HKI781" s="48"/>
      <c r="HKJ781" s="48"/>
      <c r="HKK781" s="48"/>
      <c r="HKL781" s="48"/>
      <c r="HKM781" s="48"/>
      <c r="HKN781" s="48"/>
      <c r="HKO781" s="48"/>
      <c r="HKP781" s="48"/>
      <c r="HKQ781" s="48"/>
      <c r="HKR781" s="48"/>
      <c r="HKS781" s="48"/>
      <c r="HKT781" s="48"/>
      <c r="HKU781" s="48"/>
      <c r="HKV781" s="48"/>
      <c r="HKW781" s="48"/>
      <c r="HKX781" s="48"/>
      <c r="HKY781" s="48"/>
      <c r="HKZ781" s="48"/>
      <c r="HLA781" s="48"/>
      <c r="HLB781" s="48"/>
      <c r="HLC781" s="48"/>
      <c r="HLD781" s="48"/>
      <c r="HLE781" s="48"/>
      <c r="HLF781" s="48"/>
      <c r="HLG781" s="48"/>
      <c r="HLH781" s="48"/>
      <c r="HLI781" s="48"/>
      <c r="HLJ781" s="48"/>
      <c r="HLK781" s="48"/>
      <c r="HLL781" s="48"/>
      <c r="HLM781" s="48"/>
      <c r="HLN781" s="48"/>
      <c r="HLO781" s="48"/>
      <c r="HLP781" s="48"/>
      <c r="HLQ781" s="48"/>
      <c r="HLR781" s="48"/>
      <c r="HLS781" s="48"/>
      <c r="HLT781" s="48"/>
      <c r="HLU781" s="48"/>
      <c r="HLV781" s="48"/>
      <c r="HLW781" s="48"/>
      <c r="HLX781" s="48"/>
      <c r="HLY781" s="48"/>
      <c r="HLZ781" s="48"/>
      <c r="HMA781" s="48"/>
      <c r="HMB781" s="48"/>
      <c r="HMC781" s="48"/>
      <c r="HMD781" s="48"/>
      <c r="HME781" s="48"/>
      <c r="HMF781" s="48"/>
      <c r="HMG781" s="48"/>
      <c r="HMH781" s="48"/>
      <c r="HMI781" s="48"/>
      <c r="HMJ781" s="48"/>
      <c r="HMK781" s="48"/>
      <c r="HML781" s="48"/>
      <c r="HMM781" s="48"/>
      <c r="HMN781" s="48"/>
      <c r="HMO781" s="48"/>
      <c r="HMP781" s="48"/>
      <c r="HMQ781" s="48"/>
      <c r="HMR781" s="48"/>
      <c r="HMS781" s="48"/>
      <c r="HMT781" s="48"/>
      <c r="HMU781" s="48"/>
      <c r="HMV781" s="48"/>
      <c r="HMW781" s="48"/>
      <c r="HMX781" s="48"/>
      <c r="HMY781" s="48"/>
      <c r="HMZ781" s="48"/>
      <c r="HNA781" s="48"/>
      <c r="HNB781" s="48"/>
      <c r="HNC781" s="48"/>
      <c r="HND781" s="48"/>
      <c r="HNE781" s="48"/>
      <c r="HNF781" s="48"/>
      <c r="HNG781" s="48"/>
      <c r="HNH781" s="48"/>
      <c r="HNI781" s="48"/>
      <c r="HNJ781" s="48"/>
      <c r="HNK781" s="48"/>
      <c r="HNL781" s="48"/>
      <c r="HNM781" s="48"/>
      <c r="HNN781" s="48"/>
      <c r="HNO781" s="48"/>
      <c r="HNP781" s="48"/>
      <c r="HNQ781" s="48"/>
      <c r="HNR781" s="48"/>
      <c r="HNS781" s="48"/>
      <c r="HNT781" s="48"/>
      <c r="HNU781" s="48"/>
      <c r="HNV781" s="48"/>
      <c r="HNW781" s="48"/>
      <c r="HNX781" s="48"/>
      <c r="HNY781" s="48"/>
      <c r="HNZ781" s="48"/>
      <c r="HOA781" s="48"/>
      <c r="HOB781" s="48"/>
      <c r="HOC781" s="48"/>
      <c r="HOD781" s="48"/>
      <c r="HOE781" s="48"/>
      <c r="HOF781" s="48"/>
      <c r="HOG781" s="48"/>
      <c r="HOH781" s="48"/>
      <c r="HOI781" s="48"/>
      <c r="HOJ781" s="48"/>
      <c r="HOK781" s="48"/>
      <c r="HOL781" s="48"/>
      <c r="HOM781" s="48"/>
      <c r="HON781" s="48"/>
      <c r="HOO781" s="48"/>
      <c r="HOP781" s="48"/>
      <c r="HOQ781" s="48"/>
      <c r="HOR781" s="48"/>
      <c r="HOS781" s="48"/>
      <c r="HOT781" s="48"/>
      <c r="HOU781" s="48"/>
      <c r="HOV781" s="48"/>
      <c r="HOW781" s="48"/>
      <c r="HOX781" s="48"/>
      <c r="HOY781" s="48"/>
      <c r="HOZ781" s="48"/>
      <c r="HPA781" s="48"/>
      <c r="HPB781" s="48"/>
      <c r="HPC781" s="48"/>
      <c r="HPD781" s="48"/>
      <c r="HPE781" s="48"/>
      <c r="HPF781" s="48"/>
      <c r="HPG781" s="48"/>
      <c r="HPH781" s="48"/>
      <c r="HPI781" s="48"/>
      <c r="HPJ781" s="48"/>
      <c r="HPK781" s="48"/>
      <c r="HPL781" s="48"/>
      <c r="HPM781" s="48"/>
      <c r="HPN781" s="48"/>
      <c r="HPO781" s="48"/>
      <c r="HPP781" s="48"/>
      <c r="HPQ781" s="48"/>
      <c r="HPR781" s="48"/>
      <c r="HPS781" s="48"/>
      <c r="HPT781" s="48"/>
      <c r="HPU781" s="48"/>
      <c r="HPV781" s="48"/>
      <c r="HPW781" s="48"/>
      <c r="HPX781" s="48"/>
      <c r="HPY781" s="48"/>
      <c r="HPZ781" s="48"/>
      <c r="HQA781" s="48"/>
      <c r="HQB781" s="48"/>
      <c r="HQC781" s="48"/>
      <c r="HQD781" s="48"/>
      <c r="HQE781" s="48"/>
      <c r="HQF781" s="48"/>
      <c r="HQG781" s="48"/>
      <c r="HQH781" s="48"/>
      <c r="HQI781" s="48"/>
      <c r="HQJ781" s="48"/>
      <c r="HQK781" s="48"/>
      <c r="HQL781" s="48"/>
      <c r="HQM781" s="48"/>
      <c r="HQN781" s="48"/>
      <c r="HQO781" s="48"/>
      <c r="HQP781" s="48"/>
      <c r="HQQ781" s="48"/>
      <c r="HQR781" s="48"/>
      <c r="HQS781" s="48"/>
      <c r="HQT781" s="48"/>
      <c r="HQU781" s="48"/>
      <c r="HQV781" s="48"/>
      <c r="HQW781" s="48"/>
      <c r="HQX781" s="48"/>
      <c r="HQY781" s="48"/>
      <c r="HQZ781" s="48"/>
      <c r="HRA781" s="48"/>
      <c r="HRB781" s="48"/>
      <c r="HRC781" s="48"/>
      <c r="HRD781" s="48"/>
      <c r="HRE781" s="48"/>
      <c r="HRF781" s="48"/>
      <c r="HRG781" s="48"/>
      <c r="HRH781" s="48"/>
      <c r="HRI781" s="48"/>
      <c r="HRJ781" s="48"/>
      <c r="HRK781" s="48"/>
      <c r="HRL781" s="48"/>
      <c r="HRM781" s="48"/>
      <c r="HRN781" s="48"/>
      <c r="HRO781" s="48"/>
      <c r="HRP781" s="48"/>
      <c r="HRQ781" s="48"/>
      <c r="HRR781" s="48"/>
      <c r="HRS781" s="48"/>
      <c r="HRT781" s="48"/>
      <c r="HRU781" s="48"/>
      <c r="HRV781" s="48"/>
      <c r="HRW781" s="48"/>
      <c r="HRX781" s="48"/>
      <c r="HRY781" s="48"/>
      <c r="HRZ781" s="48"/>
      <c r="HSA781" s="48"/>
      <c r="HSB781" s="48"/>
      <c r="HSC781" s="48"/>
      <c r="HSD781" s="48"/>
      <c r="HSE781" s="48"/>
      <c r="HSF781" s="48"/>
      <c r="HSG781" s="48"/>
      <c r="HSH781" s="48"/>
      <c r="HSI781" s="48"/>
      <c r="HSJ781" s="48"/>
      <c r="HSK781" s="48"/>
      <c r="HSL781" s="48"/>
      <c r="HSM781" s="48"/>
      <c r="HSN781" s="48"/>
      <c r="HSO781" s="48"/>
      <c r="HSP781" s="48"/>
      <c r="HSQ781" s="48"/>
      <c r="HSR781" s="48"/>
      <c r="HSS781" s="48"/>
      <c r="HST781" s="48"/>
      <c r="HSU781" s="48"/>
      <c r="HSV781" s="48"/>
      <c r="HSW781" s="48"/>
      <c r="HSX781" s="48"/>
      <c r="HSY781" s="48"/>
      <c r="HSZ781" s="48"/>
      <c r="HTA781" s="48"/>
      <c r="HTB781" s="48"/>
      <c r="HTC781" s="48"/>
      <c r="HTD781" s="48"/>
      <c r="HTE781" s="48"/>
      <c r="HTF781" s="48"/>
      <c r="HTG781" s="48"/>
      <c r="HTH781" s="48"/>
      <c r="HTI781" s="48"/>
      <c r="HTJ781" s="48"/>
      <c r="HTK781" s="48"/>
      <c r="HTL781" s="48"/>
      <c r="HTM781" s="48"/>
      <c r="HTN781" s="48"/>
      <c r="HTO781" s="48"/>
      <c r="HTP781" s="48"/>
      <c r="HTQ781" s="48"/>
      <c r="HTR781" s="48"/>
      <c r="HTS781" s="48"/>
      <c r="HTT781" s="48"/>
      <c r="HTU781" s="48"/>
      <c r="HTV781" s="48"/>
      <c r="HTW781" s="48"/>
      <c r="HTX781" s="48"/>
      <c r="HTY781" s="48"/>
      <c r="HTZ781" s="48"/>
      <c r="HUA781" s="48"/>
      <c r="HUB781" s="48"/>
      <c r="HUC781" s="48"/>
      <c r="HUD781" s="48"/>
      <c r="HUE781" s="48"/>
      <c r="HUF781" s="48"/>
      <c r="HUG781" s="48"/>
      <c r="HUH781" s="48"/>
      <c r="HUI781" s="48"/>
      <c r="HUJ781" s="48"/>
      <c r="HUK781" s="48"/>
      <c r="HUL781" s="48"/>
      <c r="HUM781" s="48"/>
      <c r="HUN781" s="48"/>
      <c r="HUO781" s="48"/>
      <c r="HUP781" s="48"/>
      <c r="HUQ781" s="48"/>
      <c r="HUR781" s="48"/>
      <c r="HUS781" s="48"/>
      <c r="HUT781" s="48"/>
      <c r="HUU781" s="48"/>
      <c r="HUV781" s="48"/>
      <c r="HUW781" s="48"/>
      <c r="HUX781" s="48"/>
      <c r="HUY781" s="48"/>
      <c r="HUZ781" s="48"/>
      <c r="HVA781" s="48"/>
      <c r="HVB781" s="48"/>
      <c r="HVC781" s="48"/>
      <c r="HVD781" s="48"/>
      <c r="HVE781" s="48"/>
      <c r="HVF781" s="48"/>
      <c r="HVG781" s="48"/>
      <c r="HVH781" s="48"/>
      <c r="HVI781" s="48"/>
      <c r="HVJ781" s="48"/>
      <c r="HVK781" s="48"/>
      <c r="HVL781" s="48"/>
      <c r="HVM781" s="48"/>
      <c r="HVN781" s="48"/>
      <c r="HVO781" s="48"/>
      <c r="HVP781" s="48"/>
      <c r="HVQ781" s="48"/>
      <c r="HVR781" s="48"/>
      <c r="HVS781" s="48"/>
      <c r="HVT781" s="48"/>
      <c r="HVU781" s="48"/>
      <c r="HVV781" s="48"/>
      <c r="HVW781" s="48"/>
      <c r="HVX781" s="48"/>
      <c r="HVY781" s="48"/>
      <c r="HVZ781" s="48"/>
      <c r="HWA781" s="48"/>
      <c r="HWB781" s="48"/>
      <c r="HWC781" s="48"/>
      <c r="HWD781" s="48"/>
      <c r="HWE781" s="48"/>
      <c r="HWF781" s="48"/>
      <c r="HWG781" s="48"/>
      <c r="HWH781" s="48"/>
      <c r="HWI781" s="48"/>
      <c r="HWJ781" s="48"/>
      <c r="HWK781" s="48"/>
      <c r="HWL781" s="48"/>
      <c r="HWM781" s="48"/>
      <c r="HWN781" s="48"/>
      <c r="HWO781" s="48"/>
      <c r="HWP781" s="48"/>
      <c r="HWQ781" s="48"/>
      <c r="HWR781" s="48"/>
      <c r="HWS781" s="48"/>
      <c r="HWT781" s="48"/>
      <c r="HWU781" s="48"/>
      <c r="HWV781" s="48"/>
      <c r="HWW781" s="48"/>
      <c r="HWX781" s="48"/>
      <c r="HWY781" s="48"/>
      <c r="HWZ781" s="48"/>
      <c r="HXA781" s="48"/>
      <c r="HXB781" s="48"/>
      <c r="HXC781" s="48"/>
      <c r="HXD781" s="48"/>
      <c r="HXE781" s="48"/>
      <c r="HXF781" s="48"/>
      <c r="HXG781" s="48"/>
      <c r="HXH781" s="48"/>
      <c r="HXI781" s="48"/>
      <c r="HXJ781" s="48"/>
      <c r="HXK781" s="48"/>
      <c r="HXL781" s="48"/>
      <c r="HXM781" s="48"/>
      <c r="HXN781" s="48"/>
      <c r="HXO781" s="48"/>
      <c r="HXP781" s="48"/>
      <c r="HXQ781" s="48"/>
      <c r="HXR781" s="48"/>
      <c r="HXS781" s="48"/>
      <c r="HXT781" s="48"/>
      <c r="HXU781" s="48"/>
      <c r="HXV781" s="48"/>
      <c r="HXW781" s="48"/>
      <c r="HXX781" s="48"/>
      <c r="HXY781" s="48"/>
      <c r="HXZ781" s="48"/>
      <c r="HYA781" s="48"/>
      <c r="HYB781" s="48"/>
      <c r="HYC781" s="48"/>
      <c r="HYD781" s="48"/>
      <c r="HYE781" s="48"/>
      <c r="HYF781" s="48"/>
      <c r="HYG781" s="48"/>
      <c r="HYH781" s="48"/>
      <c r="HYI781" s="48"/>
      <c r="HYJ781" s="48"/>
      <c r="HYK781" s="48"/>
      <c r="HYL781" s="48"/>
      <c r="HYM781" s="48"/>
      <c r="HYN781" s="48"/>
      <c r="HYO781" s="48"/>
      <c r="HYP781" s="48"/>
      <c r="HYQ781" s="48"/>
      <c r="HYR781" s="48"/>
      <c r="HYS781" s="48"/>
      <c r="HYT781" s="48"/>
      <c r="HYU781" s="48"/>
      <c r="HYV781" s="48"/>
      <c r="HYW781" s="48"/>
      <c r="HYX781" s="48"/>
      <c r="HYY781" s="48"/>
      <c r="HYZ781" s="48"/>
      <c r="HZA781" s="48"/>
      <c r="HZB781" s="48"/>
      <c r="HZC781" s="48"/>
      <c r="HZD781" s="48"/>
      <c r="HZE781" s="48"/>
      <c r="HZF781" s="48"/>
      <c r="HZG781" s="48"/>
      <c r="HZH781" s="48"/>
      <c r="HZI781" s="48"/>
      <c r="HZJ781" s="48"/>
      <c r="HZK781" s="48"/>
      <c r="HZL781" s="48"/>
      <c r="HZM781" s="48"/>
      <c r="HZN781" s="48"/>
      <c r="HZO781" s="48"/>
      <c r="HZP781" s="48"/>
      <c r="HZQ781" s="48"/>
      <c r="HZR781" s="48"/>
      <c r="HZS781" s="48"/>
      <c r="HZT781" s="48"/>
      <c r="HZU781" s="48"/>
      <c r="HZV781" s="48"/>
      <c r="HZW781" s="48"/>
      <c r="HZX781" s="48"/>
      <c r="HZY781" s="48"/>
      <c r="HZZ781" s="48"/>
      <c r="IAA781" s="48"/>
      <c r="IAB781" s="48"/>
      <c r="IAC781" s="48"/>
      <c r="IAD781" s="48"/>
      <c r="IAE781" s="48"/>
      <c r="IAF781" s="48"/>
      <c r="IAG781" s="48"/>
      <c r="IAH781" s="48"/>
      <c r="IAI781" s="48"/>
      <c r="IAJ781" s="48"/>
      <c r="IAK781" s="48"/>
      <c r="IAL781" s="48"/>
      <c r="IAM781" s="48"/>
      <c r="IAN781" s="48"/>
      <c r="IAO781" s="48"/>
      <c r="IAP781" s="48"/>
      <c r="IAQ781" s="48"/>
      <c r="IAR781" s="48"/>
      <c r="IAS781" s="48"/>
      <c r="IAT781" s="48"/>
      <c r="IAU781" s="48"/>
      <c r="IAV781" s="48"/>
      <c r="IAW781" s="48"/>
      <c r="IAX781" s="48"/>
      <c r="IAY781" s="48"/>
      <c r="IAZ781" s="48"/>
      <c r="IBA781" s="48"/>
      <c r="IBB781" s="48"/>
      <c r="IBC781" s="48"/>
      <c r="IBD781" s="48"/>
      <c r="IBE781" s="48"/>
      <c r="IBF781" s="48"/>
      <c r="IBG781" s="48"/>
      <c r="IBH781" s="48"/>
      <c r="IBI781" s="48"/>
      <c r="IBJ781" s="48"/>
      <c r="IBK781" s="48"/>
      <c r="IBL781" s="48"/>
      <c r="IBM781" s="48"/>
      <c r="IBN781" s="48"/>
      <c r="IBO781" s="48"/>
      <c r="IBP781" s="48"/>
      <c r="IBQ781" s="48"/>
      <c r="IBR781" s="48"/>
      <c r="IBS781" s="48"/>
      <c r="IBT781" s="48"/>
      <c r="IBU781" s="48"/>
      <c r="IBV781" s="48"/>
      <c r="IBW781" s="48"/>
      <c r="IBX781" s="48"/>
      <c r="IBY781" s="48"/>
      <c r="IBZ781" s="48"/>
      <c r="ICA781" s="48"/>
      <c r="ICB781" s="48"/>
      <c r="ICC781" s="48"/>
      <c r="ICD781" s="48"/>
      <c r="ICE781" s="48"/>
      <c r="ICF781" s="48"/>
      <c r="ICG781" s="48"/>
      <c r="ICH781" s="48"/>
      <c r="ICI781" s="48"/>
      <c r="ICJ781" s="48"/>
      <c r="ICK781" s="48"/>
      <c r="ICL781" s="48"/>
      <c r="ICM781" s="48"/>
      <c r="ICN781" s="48"/>
      <c r="ICO781" s="48"/>
      <c r="ICP781" s="48"/>
      <c r="ICQ781" s="48"/>
      <c r="ICR781" s="48"/>
      <c r="ICS781" s="48"/>
      <c r="ICT781" s="48"/>
      <c r="ICU781" s="48"/>
      <c r="ICV781" s="48"/>
      <c r="ICW781" s="48"/>
      <c r="ICX781" s="48"/>
      <c r="ICY781" s="48"/>
      <c r="ICZ781" s="48"/>
      <c r="IDA781" s="48"/>
      <c r="IDB781" s="48"/>
      <c r="IDC781" s="48"/>
      <c r="IDD781" s="48"/>
      <c r="IDE781" s="48"/>
      <c r="IDF781" s="48"/>
      <c r="IDG781" s="48"/>
      <c r="IDH781" s="48"/>
      <c r="IDI781" s="48"/>
      <c r="IDJ781" s="48"/>
      <c r="IDK781" s="48"/>
      <c r="IDL781" s="48"/>
      <c r="IDM781" s="48"/>
      <c r="IDN781" s="48"/>
      <c r="IDO781" s="48"/>
      <c r="IDP781" s="48"/>
      <c r="IDQ781" s="48"/>
      <c r="IDR781" s="48"/>
      <c r="IDS781" s="48"/>
      <c r="IDT781" s="48"/>
      <c r="IDU781" s="48"/>
      <c r="IDV781" s="48"/>
      <c r="IDW781" s="48"/>
      <c r="IDX781" s="48"/>
      <c r="IDY781" s="48"/>
      <c r="IDZ781" s="48"/>
      <c r="IEA781" s="48"/>
      <c r="IEB781" s="48"/>
      <c r="IEC781" s="48"/>
      <c r="IED781" s="48"/>
      <c r="IEE781" s="48"/>
      <c r="IEF781" s="48"/>
      <c r="IEG781" s="48"/>
      <c r="IEH781" s="48"/>
      <c r="IEI781" s="48"/>
      <c r="IEJ781" s="48"/>
      <c r="IEK781" s="48"/>
      <c r="IEL781" s="48"/>
      <c r="IEM781" s="48"/>
      <c r="IEN781" s="48"/>
      <c r="IEO781" s="48"/>
      <c r="IEP781" s="48"/>
      <c r="IEQ781" s="48"/>
      <c r="IER781" s="48"/>
      <c r="IES781" s="48"/>
      <c r="IET781" s="48"/>
      <c r="IEU781" s="48"/>
      <c r="IEV781" s="48"/>
      <c r="IEW781" s="48"/>
      <c r="IEX781" s="48"/>
      <c r="IEY781" s="48"/>
      <c r="IEZ781" s="48"/>
      <c r="IFA781" s="48"/>
      <c r="IFB781" s="48"/>
      <c r="IFC781" s="48"/>
      <c r="IFD781" s="48"/>
      <c r="IFE781" s="48"/>
      <c r="IFF781" s="48"/>
      <c r="IFG781" s="48"/>
      <c r="IFH781" s="48"/>
      <c r="IFI781" s="48"/>
      <c r="IFJ781" s="48"/>
      <c r="IFK781" s="48"/>
      <c r="IFL781" s="48"/>
      <c r="IFM781" s="48"/>
      <c r="IFN781" s="48"/>
      <c r="IFO781" s="48"/>
      <c r="IFP781" s="48"/>
      <c r="IFQ781" s="48"/>
      <c r="IFR781" s="48"/>
      <c r="IFS781" s="48"/>
      <c r="IFT781" s="48"/>
      <c r="IFU781" s="48"/>
      <c r="IFV781" s="48"/>
      <c r="IFW781" s="48"/>
      <c r="IFX781" s="48"/>
      <c r="IFY781" s="48"/>
      <c r="IFZ781" s="48"/>
      <c r="IGA781" s="48"/>
      <c r="IGB781" s="48"/>
      <c r="IGC781" s="48"/>
      <c r="IGD781" s="48"/>
      <c r="IGE781" s="48"/>
      <c r="IGF781" s="48"/>
      <c r="IGG781" s="48"/>
      <c r="IGH781" s="48"/>
      <c r="IGI781" s="48"/>
      <c r="IGJ781" s="48"/>
      <c r="IGK781" s="48"/>
      <c r="IGL781" s="48"/>
      <c r="IGM781" s="48"/>
      <c r="IGN781" s="48"/>
      <c r="IGO781" s="48"/>
      <c r="IGP781" s="48"/>
      <c r="IGQ781" s="48"/>
      <c r="IGR781" s="48"/>
      <c r="IGS781" s="48"/>
      <c r="IGT781" s="48"/>
      <c r="IGU781" s="48"/>
      <c r="IGV781" s="48"/>
      <c r="IGW781" s="48"/>
      <c r="IGX781" s="48"/>
      <c r="IGY781" s="48"/>
      <c r="IGZ781" s="48"/>
      <c r="IHA781" s="48"/>
      <c r="IHB781" s="48"/>
      <c r="IHC781" s="48"/>
      <c r="IHD781" s="48"/>
      <c r="IHE781" s="48"/>
      <c r="IHF781" s="48"/>
      <c r="IHG781" s="48"/>
      <c r="IHH781" s="48"/>
      <c r="IHI781" s="48"/>
      <c r="IHJ781" s="48"/>
      <c r="IHK781" s="48"/>
      <c r="IHL781" s="48"/>
      <c r="IHM781" s="48"/>
      <c r="IHN781" s="48"/>
      <c r="IHO781" s="48"/>
      <c r="IHP781" s="48"/>
      <c r="IHQ781" s="48"/>
      <c r="IHR781" s="48"/>
      <c r="IHS781" s="48"/>
      <c r="IHT781" s="48"/>
      <c r="IHU781" s="48"/>
      <c r="IHV781" s="48"/>
      <c r="IHW781" s="48"/>
      <c r="IHX781" s="48"/>
      <c r="IHY781" s="48"/>
      <c r="IHZ781" s="48"/>
      <c r="IIA781" s="48"/>
      <c r="IIB781" s="48"/>
      <c r="IIC781" s="48"/>
      <c r="IID781" s="48"/>
      <c r="IIE781" s="48"/>
      <c r="IIF781" s="48"/>
      <c r="IIG781" s="48"/>
      <c r="IIH781" s="48"/>
      <c r="III781" s="48"/>
      <c r="IIJ781" s="48"/>
      <c r="IIK781" s="48"/>
      <c r="IIL781" s="48"/>
      <c r="IIM781" s="48"/>
      <c r="IIN781" s="48"/>
      <c r="IIO781" s="48"/>
      <c r="IIP781" s="48"/>
      <c r="IIQ781" s="48"/>
      <c r="IIR781" s="48"/>
      <c r="IIS781" s="48"/>
      <c r="IIT781" s="48"/>
      <c r="IIU781" s="48"/>
      <c r="IIV781" s="48"/>
      <c r="IIW781" s="48"/>
      <c r="IIX781" s="48"/>
      <c r="IIY781" s="48"/>
      <c r="IIZ781" s="48"/>
      <c r="IJA781" s="48"/>
      <c r="IJB781" s="48"/>
      <c r="IJC781" s="48"/>
      <c r="IJD781" s="48"/>
      <c r="IJE781" s="48"/>
      <c r="IJF781" s="48"/>
      <c r="IJG781" s="48"/>
      <c r="IJH781" s="48"/>
      <c r="IJI781" s="48"/>
      <c r="IJJ781" s="48"/>
      <c r="IJK781" s="48"/>
      <c r="IJL781" s="48"/>
      <c r="IJM781" s="48"/>
      <c r="IJN781" s="48"/>
      <c r="IJO781" s="48"/>
      <c r="IJP781" s="48"/>
      <c r="IJQ781" s="48"/>
      <c r="IJR781" s="48"/>
      <c r="IJS781" s="48"/>
      <c r="IJT781" s="48"/>
      <c r="IJU781" s="48"/>
      <c r="IJV781" s="48"/>
      <c r="IJW781" s="48"/>
      <c r="IJX781" s="48"/>
      <c r="IJY781" s="48"/>
      <c r="IJZ781" s="48"/>
      <c r="IKA781" s="48"/>
      <c r="IKB781" s="48"/>
      <c r="IKC781" s="48"/>
      <c r="IKD781" s="48"/>
      <c r="IKE781" s="48"/>
      <c r="IKF781" s="48"/>
      <c r="IKG781" s="48"/>
      <c r="IKH781" s="48"/>
      <c r="IKI781" s="48"/>
      <c r="IKJ781" s="48"/>
      <c r="IKK781" s="48"/>
      <c r="IKL781" s="48"/>
      <c r="IKM781" s="48"/>
      <c r="IKN781" s="48"/>
      <c r="IKO781" s="48"/>
      <c r="IKP781" s="48"/>
      <c r="IKQ781" s="48"/>
      <c r="IKR781" s="48"/>
      <c r="IKS781" s="48"/>
      <c r="IKT781" s="48"/>
      <c r="IKU781" s="48"/>
      <c r="IKV781" s="48"/>
      <c r="IKW781" s="48"/>
      <c r="IKX781" s="48"/>
      <c r="IKY781" s="48"/>
      <c r="IKZ781" s="48"/>
      <c r="ILA781" s="48"/>
      <c r="ILB781" s="48"/>
      <c r="ILC781" s="48"/>
      <c r="ILD781" s="48"/>
      <c r="ILE781" s="48"/>
      <c r="ILF781" s="48"/>
      <c r="ILG781" s="48"/>
      <c r="ILH781" s="48"/>
      <c r="ILI781" s="48"/>
      <c r="ILJ781" s="48"/>
      <c r="ILK781" s="48"/>
      <c r="ILL781" s="48"/>
      <c r="ILM781" s="48"/>
      <c r="ILN781" s="48"/>
      <c r="ILO781" s="48"/>
      <c r="ILP781" s="48"/>
      <c r="ILQ781" s="48"/>
      <c r="ILR781" s="48"/>
      <c r="ILS781" s="48"/>
      <c r="ILT781" s="48"/>
      <c r="ILU781" s="48"/>
      <c r="ILV781" s="48"/>
      <c r="ILW781" s="48"/>
      <c r="ILX781" s="48"/>
      <c r="ILY781" s="48"/>
      <c r="ILZ781" s="48"/>
      <c r="IMA781" s="48"/>
      <c r="IMB781" s="48"/>
      <c r="IMC781" s="48"/>
      <c r="IMD781" s="48"/>
      <c r="IME781" s="48"/>
      <c r="IMF781" s="48"/>
      <c r="IMG781" s="48"/>
      <c r="IMH781" s="48"/>
      <c r="IMI781" s="48"/>
      <c r="IMJ781" s="48"/>
      <c r="IMK781" s="48"/>
      <c r="IML781" s="48"/>
      <c r="IMM781" s="48"/>
      <c r="IMN781" s="48"/>
      <c r="IMO781" s="48"/>
      <c r="IMP781" s="48"/>
      <c r="IMQ781" s="48"/>
      <c r="IMR781" s="48"/>
      <c r="IMS781" s="48"/>
      <c r="IMT781" s="48"/>
      <c r="IMU781" s="48"/>
      <c r="IMV781" s="48"/>
      <c r="IMW781" s="48"/>
      <c r="IMX781" s="48"/>
      <c r="IMY781" s="48"/>
      <c r="IMZ781" s="48"/>
      <c r="INA781" s="48"/>
      <c r="INB781" s="48"/>
      <c r="INC781" s="48"/>
      <c r="IND781" s="48"/>
      <c r="INE781" s="48"/>
      <c r="INF781" s="48"/>
      <c r="ING781" s="48"/>
      <c r="INH781" s="48"/>
      <c r="INI781" s="48"/>
      <c r="INJ781" s="48"/>
      <c r="INK781" s="48"/>
      <c r="INL781" s="48"/>
      <c r="INM781" s="48"/>
      <c r="INN781" s="48"/>
      <c r="INO781" s="48"/>
      <c r="INP781" s="48"/>
      <c r="INQ781" s="48"/>
      <c r="INR781" s="48"/>
      <c r="INS781" s="48"/>
      <c r="INT781" s="48"/>
      <c r="INU781" s="48"/>
      <c r="INV781" s="48"/>
      <c r="INW781" s="48"/>
      <c r="INX781" s="48"/>
      <c r="INY781" s="48"/>
      <c r="INZ781" s="48"/>
      <c r="IOA781" s="48"/>
      <c r="IOB781" s="48"/>
      <c r="IOC781" s="48"/>
      <c r="IOD781" s="48"/>
      <c r="IOE781" s="48"/>
      <c r="IOF781" s="48"/>
      <c r="IOG781" s="48"/>
      <c r="IOH781" s="48"/>
      <c r="IOI781" s="48"/>
      <c r="IOJ781" s="48"/>
      <c r="IOK781" s="48"/>
      <c r="IOL781" s="48"/>
      <c r="IOM781" s="48"/>
      <c r="ION781" s="48"/>
      <c r="IOO781" s="48"/>
      <c r="IOP781" s="48"/>
      <c r="IOQ781" s="48"/>
      <c r="IOR781" s="48"/>
      <c r="IOS781" s="48"/>
      <c r="IOT781" s="48"/>
      <c r="IOU781" s="48"/>
      <c r="IOV781" s="48"/>
      <c r="IOW781" s="48"/>
      <c r="IOX781" s="48"/>
      <c r="IOY781" s="48"/>
      <c r="IOZ781" s="48"/>
      <c r="IPA781" s="48"/>
      <c r="IPB781" s="48"/>
      <c r="IPC781" s="48"/>
      <c r="IPD781" s="48"/>
      <c r="IPE781" s="48"/>
      <c r="IPF781" s="48"/>
      <c r="IPG781" s="48"/>
      <c r="IPH781" s="48"/>
      <c r="IPI781" s="48"/>
      <c r="IPJ781" s="48"/>
      <c r="IPK781" s="48"/>
      <c r="IPL781" s="48"/>
      <c r="IPM781" s="48"/>
      <c r="IPN781" s="48"/>
      <c r="IPO781" s="48"/>
      <c r="IPP781" s="48"/>
      <c r="IPQ781" s="48"/>
      <c r="IPR781" s="48"/>
      <c r="IPS781" s="48"/>
      <c r="IPT781" s="48"/>
      <c r="IPU781" s="48"/>
      <c r="IPV781" s="48"/>
      <c r="IPW781" s="48"/>
      <c r="IPX781" s="48"/>
      <c r="IPY781" s="48"/>
      <c r="IPZ781" s="48"/>
      <c r="IQA781" s="48"/>
      <c r="IQB781" s="48"/>
      <c r="IQC781" s="48"/>
      <c r="IQD781" s="48"/>
      <c r="IQE781" s="48"/>
      <c r="IQF781" s="48"/>
      <c r="IQG781" s="48"/>
      <c r="IQH781" s="48"/>
      <c r="IQI781" s="48"/>
      <c r="IQJ781" s="48"/>
      <c r="IQK781" s="48"/>
      <c r="IQL781" s="48"/>
      <c r="IQM781" s="48"/>
      <c r="IQN781" s="48"/>
      <c r="IQO781" s="48"/>
      <c r="IQP781" s="48"/>
      <c r="IQQ781" s="48"/>
      <c r="IQR781" s="48"/>
      <c r="IQS781" s="48"/>
      <c r="IQT781" s="48"/>
      <c r="IQU781" s="48"/>
      <c r="IQV781" s="48"/>
      <c r="IQW781" s="48"/>
      <c r="IQX781" s="48"/>
      <c r="IQY781" s="48"/>
      <c r="IQZ781" s="48"/>
      <c r="IRA781" s="48"/>
      <c r="IRB781" s="48"/>
      <c r="IRC781" s="48"/>
      <c r="IRD781" s="48"/>
      <c r="IRE781" s="48"/>
      <c r="IRF781" s="48"/>
      <c r="IRG781" s="48"/>
      <c r="IRH781" s="48"/>
      <c r="IRI781" s="48"/>
      <c r="IRJ781" s="48"/>
      <c r="IRK781" s="48"/>
      <c r="IRL781" s="48"/>
      <c r="IRM781" s="48"/>
      <c r="IRN781" s="48"/>
      <c r="IRO781" s="48"/>
      <c r="IRP781" s="48"/>
      <c r="IRQ781" s="48"/>
      <c r="IRR781" s="48"/>
      <c r="IRS781" s="48"/>
      <c r="IRT781" s="48"/>
      <c r="IRU781" s="48"/>
      <c r="IRV781" s="48"/>
      <c r="IRW781" s="48"/>
      <c r="IRX781" s="48"/>
      <c r="IRY781" s="48"/>
      <c r="IRZ781" s="48"/>
      <c r="ISA781" s="48"/>
      <c r="ISB781" s="48"/>
      <c r="ISC781" s="48"/>
      <c r="ISD781" s="48"/>
      <c r="ISE781" s="48"/>
      <c r="ISF781" s="48"/>
      <c r="ISG781" s="48"/>
      <c r="ISH781" s="48"/>
      <c r="ISI781" s="48"/>
      <c r="ISJ781" s="48"/>
      <c r="ISK781" s="48"/>
      <c r="ISL781" s="48"/>
      <c r="ISM781" s="48"/>
      <c r="ISN781" s="48"/>
      <c r="ISO781" s="48"/>
      <c r="ISP781" s="48"/>
      <c r="ISQ781" s="48"/>
      <c r="ISR781" s="48"/>
      <c r="ISS781" s="48"/>
      <c r="IST781" s="48"/>
      <c r="ISU781" s="48"/>
      <c r="ISV781" s="48"/>
      <c r="ISW781" s="48"/>
      <c r="ISX781" s="48"/>
      <c r="ISY781" s="48"/>
      <c r="ISZ781" s="48"/>
      <c r="ITA781" s="48"/>
      <c r="ITB781" s="48"/>
      <c r="ITC781" s="48"/>
      <c r="ITD781" s="48"/>
      <c r="ITE781" s="48"/>
      <c r="ITF781" s="48"/>
      <c r="ITG781" s="48"/>
      <c r="ITH781" s="48"/>
      <c r="ITI781" s="48"/>
      <c r="ITJ781" s="48"/>
      <c r="ITK781" s="48"/>
      <c r="ITL781" s="48"/>
      <c r="ITM781" s="48"/>
      <c r="ITN781" s="48"/>
      <c r="ITO781" s="48"/>
      <c r="ITP781" s="48"/>
      <c r="ITQ781" s="48"/>
      <c r="ITR781" s="48"/>
      <c r="ITS781" s="48"/>
      <c r="ITT781" s="48"/>
      <c r="ITU781" s="48"/>
      <c r="ITV781" s="48"/>
      <c r="ITW781" s="48"/>
      <c r="ITX781" s="48"/>
      <c r="ITY781" s="48"/>
      <c r="ITZ781" s="48"/>
      <c r="IUA781" s="48"/>
      <c r="IUB781" s="48"/>
      <c r="IUC781" s="48"/>
      <c r="IUD781" s="48"/>
      <c r="IUE781" s="48"/>
      <c r="IUF781" s="48"/>
      <c r="IUG781" s="48"/>
      <c r="IUH781" s="48"/>
      <c r="IUI781" s="48"/>
      <c r="IUJ781" s="48"/>
      <c r="IUK781" s="48"/>
      <c r="IUL781" s="48"/>
      <c r="IUM781" s="48"/>
      <c r="IUN781" s="48"/>
      <c r="IUO781" s="48"/>
      <c r="IUP781" s="48"/>
      <c r="IUQ781" s="48"/>
      <c r="IUR781" s="48"/>
      <c r="IUS781" s="48"/>
      <c r="IUT781" s="48"/>
      <c r="IUU781" s="48"/>
      <c r="IUV781" s="48"/>
      <c r="IUW781" s="48"/>
      <c r="IUX781" s="48"/>
      <c r="IUY781" s="48"/>
      <c r="IUZ781" s="48"/>
      <c r="IVA781" s="48"/>
      <c r="IVB781" s="48"/>
      <c r="IVC781" s="48"/>
      <c r="IVD781" s="48"/>
      <c r="IVE781" s="48"/>
      <c r="IVF781" s="48"/>
      <c r="IVG781" s="48"/>
      <c r="IVH781" s="48"/>
      <c r="IVI781" s="48"/>
      <c r="IVJ781" s="48"/>
      <c r="IVK781" s="48"/>
      <c r="IVL781" s="48"/>
      <c r="IVM781" s="48"/>
      <c r="IVN781" s="48"/>
      <c r="IVO781" s="48"/>
      <c r="IVP781" s="48"/>
      <c r="IVQ781" s="48"/>
      <c r="IVR781" s="48"/>
      <c r="IVS781" s="48"/>
      <c r="IVT781" s="48"/>
      <c r="IVU781" s="48"/>
      <c r="IVV781" s="48"/>
      <c r="IVW781" s="48"/>
      <c r="IVX781" s="48"/>
      <c r="IVY781" s="48"/>
      <c r="IVZ781" s="48"/>
      <c r="IWA781" s="48"/>
      <c r="IWB781" s="48"/>
      <c r="IWC781" s="48"/>
      <c r="IWD781" s="48"/>
      <c r="IWE781" s="48"/>
      <c r="IWF781" s="48"/>
      <c r="IWG781" s="48"/>
      <c r="IWH781" s="48"/>
      <c r="IWI781" s="48"/>
      <c r="IWJ781" s="48"/>
      <c r="IWK781" s="48"/>
      <c r="IWL781" s="48"/>
      <c r="IWM781" s="48"/>
      <c r="IWN781" s="48"/>
      <c r="IWO781" s="48"/>
      <c r="IWP781" s="48"/>
      <c r="IWQ781" s="48"/>
      <c r="IWR781" s="48"/>
      <c r="IWS781" s="48"/>
      <c r="IWT781" s="48"/>
      <c r="IWU781" s="48"/>
      <c r="IWV781" s="48"/>
      <c r="IWW781" s="48"/>
      <c r="IWX781" s="48"/>
      <c r="IWY781" s="48"/>
      <c r="IWZ781" s="48"/>
      <c r="IXA781" s="48"/>
      <c r="IXB781" s="48"/>
      <c r="IXC781" s="48"/>
      <c r="IXD781" s="48"/>
      <c r="IXE781" s="48"/>
      <c r="IXF781" s="48"/>
      <c r="IXG781" s="48"/>
      <c r="IXH781" s="48"/>
      <c r="IXI781" s="48"/>
      <c r="IXJ781" s="48"/>
      <c r="IXK781" s="48"/>
      <c r="IXL781" s="48"/>
      <c r="IXM781" s="48"/>
      <c r="IXN781" s="48"/>
      <c r="IXO781" s="48"/>
      <c r="IXP781" s="48"/>
      <c r="IXQ781" s="48"/>
      <c r="IXR781" s="48"/>
      <c r="IXS781" s="48"/>
      <c r="IXT781" s="48"/>
      <c r="IXU781" s="48"/>
      <c r="IXV781" s="48"/>
      <c r="IXW781" s="48"/>
      <c r="IXX781" s="48"/>
      <c r="IXY781" s="48"/>
      <c r="IXZ781" s="48"/>
      <c r="IYA781" s="48"/>
      <c r="IYB781" s="48"/>
      <c r="IYC781" s="48"/>
      <c r="IYD781" s="48"/>
      <c r="IYE781" s="48"/>
      <c r="IYF781" s="48"/>
      <c r="IYG781" s="48"/>
      <c r="IYH781" s="48"/>
      <c r="IYI781" s="48"/>
      <c r="IYJ781" s="48"/>
      <c r="IYK781" s="48"/>
      <c r="IYL781" s="48"/>
      <c r="IYM781" s="48"/>
      <c r="IYN781" s="48"/>
      <c r="IYO781" s="48"/>
      <c r="IYP781" s="48"/>
      <c r="IYQ781" s="48"/>
      <c r="IYR781" s="48"/>
      <c r="IYS781" s="48"/>
      <c r="IYT781" s="48"/>
      <c r="IYU781" s="48"/>
      <c r="IYV781" s="48"/>
      <c r="IYW781" s="48"/>
      <c r="IYX781" s="48"/>
      <c r="IYY781" s="48"/>
      <c r="IYZ781" s="48"/>
      <c r="IZA781" s="48"/>
      <c r="IZB781" s="48"/>
      <c r="IZC781" s="48"/>
      <c r="IZD781" s="48"/>
      <c r="IZE781" s="48"/>
      <c r="IZF781" s="48"/>
      <c r="IZG781" s="48"/>
      <c r="IZH781" s="48"/>
      <c r="IZI781" s="48"/>
      <c r="IZJ781" s="48"/>
      <c r="IZK781" s="48"/>
      <c r="IZL781" s="48"/>
      <c r="IZM781" s="48"/>
      <c r="IZN781" s="48"/>
      <c r="IZO781" s="48"/>
      <c r="IZP781" s="48"/>
      <c r="IZQ781" s="48"/>
      <c r="IZR781" s="48"/>
      <c r="IZS781" s="48"/>
      <c r="IZT781" s="48"/>
      <c r="IZU781" s="48"/>
      <c r="IZV781" s="48"/>
      <c r="IZW781" s="48"/>
      <c r="IZX781" s="48"/>
      <c r="IZY781" s="48"/>
      <c r="IZZ781" s="48"/>
      <c r="JAA781" s="48"/>
      <c r="JAB781" s="48"/>
      <c r="JAC781" s="48"/>
      <c r="JAD781" s="48"/>
      <c r="JAE781" s="48"/>
      <c r="JAF781" s="48"/>
      <c r="JAG781" s="48"/>
      <c r="JAH781" s="48"/>
      <c r="JAI781" s="48"/>
      <c r="JAJ781" s="48"/>
      <c r="JAK781" s="48"/>
      <c r="JAL781" s="48"/>
      <c r="JAM781" s="48"/>
      <c r="JAN781" s="48"/>
      <c r="JAO781" s="48"/>
      <c r="JAP781" s="48"/>
      <c r="JAQ781" s="48"/>
      <c r="JAR781" s="48"/>
      <c r="JAS781" s="48"/>
      <c r="JAT781" s="48"/>
      <c r="JAU781" s="48"/>
      <c r="JAV781" s="48"/>
      <c r="JAW781" s="48"/>
      <c r="JAX781" s="48"/>
      <c r="JAY781" s="48"/>
      <c r="JAZ781" s="48"/>
      <c r="JBA781" s="48"/>
      <c r="JBB781" s="48"/>
      <c r="JBC781" s="48"/>
      <c r="JBD781" s="48"/>
      <c r="JBE781" s="48"/>
      <c r="JBF781" s="48"/>
      <c r="JBG781" s="48"/>
      <c r="JBH781" s="48"/>
      <c r="JBI781" s="48"/>
      <c r="JBJ781" s="48"/>
      <c r="JBK781" s="48"/>
      <c r="JBL781" s="48"/>
      <c r="JBM781" s="48"/>
      <c r="JBN781" s="48"/>
      <c r="JBO781" s="48"/>
      <c r="JBP781" s="48"/>
      <c r="JBQ781" s="48"/>
      <c r="JBR781" s="48"/>
      <c r="JBS781" s="48"/>
      <c r="JBT781" s="48"/>
      <c r="JBU781" s="48"/>
      <c r="JBV781" s="48"/>
      <c r="JBW781" s="48"/>
      <c r="JBX781" s="48"/>
      <c r="JBY781" s="48"/>
      <c r="JBZ781" s="48"/>
      <c r="JCA781" s="48"/>
      <c r="JCB781" s="48"/>
      <c r="JCC781" s="48"/>
      <c r="JCD781" s="48"/>
      <c r="JCE781" s="48"/>
      <c r="JCF781" s="48"/>
      <c r="JCG781" s="48"/>
      <c r="JCH781" s="48"/>
      <c r="JCI781" s="48"/>
      <c r="JCJ781" s="48"/>
      <c r="JCK781" s="48"/>
      <c r="JCL781" s="48"/>
      <c r="JCM781" s="48"/>
      <c r="JCN781" s="48"/>
      <c r="JCO781" s="48"/>
      <c r="JCP781" s="48"/>
      <c r="JCQ781" s="48"/>
      <c r="JCR781" s="48"/>
      <c r="JCS781" s="48"/>
      <c r="JCT781" s="48"/>
      <c r="JCU781" s="48"/>
      <c r="JCV781" s="48"/>
      <c r="JCW781" s="48"/>
      <c r="JCX781" s="48"/>
      <c r="JCY781" s="48"/>
      <c r="JCZ781" s="48"/>
      <c r="JDA781" s="48"/>
      <c r="JDB781" s="48"/>
      <c r="JDC781" s="48"/>
      <c r="JDD781" s="48"/>
      <c r="JDE781" s="48"/>
      <c r="JDF781" s="48"/>
      <c r="JDG781" s="48"/>
      <c r="JDH781" s="48"/>
      <c r="JDI781" s="48"/>
      <c r="JDJ781" s="48"/>
      <c r="JDK781" s="48"/>
      <c r="JDL781" s="48"/>
      <c r="JDM781" s="48"/>
      <c r="JDN781" s="48"/>
      <c r="JDO781" s="48"/>
      <c r="JDP781" s="48"/>
      <c r="JDQ781" s="48"/>
      <c r="JDR781" s="48"/>
      <c r="JDS781" s="48"/>
      <c r="JDT781" s="48"/>
      <c r="JDU781" s="48"/>
      <c r="JDV781" s="48"/>
      <c r="JDW781" s="48"/>
      <c r="JDX781" s="48"/>
      <c r="JDY781" s="48"/>
      <c r="JDZ781" s="48"/>
      <c r="JEA781" s="48"/>
      <c r="JEB781" s="48"/>
      <c r="JEC781" s="48"/>
      <c r="JED781" s="48"/>
      <c r="JEE781" s="48"/>
      <c r="JEF781" s="48"/>
      <c r="JEG781" s="48"/>
      <c r="JEH781" s="48"/>
      <c r="JEI781" s="48"/>
      <c r="JEJ781" s="48"/>
      <c r="JEK781" s="48"/>
      <c r="JEL781" s="48"/>
      <c r="JEM781" s="48"/>
      <c r="JEN781" s="48"/>
      <c r="JEO781" s="48"/>
      <c r="JEP781" s="48"/>
      <c r="JEQ781" s="48"/>
      <c r="JER781" s="48"/>
      <c r="JES781" s="48"/>
      <c r="JET781" s="48"/>
      <c r="JEU781" s="48"/>
      <c r="JEV781" s="48"/>
      <c r="JEW781" s="48"/>
      <c r="JEX781" s="48"/>
      <c r="JEY781" s="48"/>
      <c r="JEZ781" s="48"/>
      <c r="JFA781" s="48"/>
      <c r="JFB781" s="48"/>
      <c r="JFC781" s="48"/>
      <c r="JFD781" s="48"/>
      <c r="JFE781" s="48"/>
      <c r="JFF781" s="48"/>
      <c r="JFG781" s="48"/>
      <c r="JFH781" s="48"/>
      <c r="JFI781" s="48"/>
      <c r="JFJ781" s="48"/>
      <c r="JFK781" s="48"/>
      <c r="JFL781" s="48"/>
      <c r="JFM781" s="48"/>
      <c r="JFN781" s="48"/>
      <c r="JFO781" s="48"/>
      <c r="JFP781" s="48"/>
      <c r="JFQ781" s="48"/>
      <c r="JFR781" s="48"/>
      <c r="JFS781" s="48"/>
      <c r="JFT781" s="48"/>
      <c r="JFU781" s="48"/>
      <c r="JFV781" s="48"/>
      <c r="JFW781" s="48"/>
      <c r="JFX781" s="48"/>
      <c r="JFY781" s="48"/>
      <c r="JFZ781" s="48"/>
      <c r="JGA781" s="48"/>
      <c r="JGB781" s="48"/>
      <c r="JGC781" s="48"/>
      <c r="JGD781" s="48"/>
      <c r="JGE781" s="48"/>
      <c r="JGF781" s="48"/>
      <c r="JGG781" s="48"/>
      <c r="JGH781" s="48"/>
      <c r="JGI781" s="48"/>
      <c r="JGJ781" s="48"/>
      <c r="JGK781" s="48"/>
      <c r="JGL781" s="48"/>
      <c r="JGM781" s="48"/>
      <c r="JGN781" s="48"/>
      <c r="JGO781" s="48"/>
      <c r="JGP781" s="48"/>
      <c r="JGQ781" s="48"/>
      <c r="JGR781" s="48"/>
      <c r="JGS781" s="48"/>
      <c r="JGT781" s="48"/>
      <c r="JGU781" s="48"/>
      <c r="JGV781" s="48"/>
      <c r="JGW781" s="48"/>
      <c r="JGX781" s="48"/>
      <c r="JGY781" s="48"/>
      <c r="JGZ781" s="48"/>
      <c r="JHA781" s="48"/>
      <c r="JHB781" s="48"/>
      <c r="JHC781" s="48"/>
      <c r="JHD781" s="48"/>
      <c r="JHE781" s="48"/>
      <c r="JHF781" s="48"/>
      <c r="JHG781" s="48"/>
      <c r="JHH781" s="48"/>
      <c r="JHI781" s="48"/>
      <c r="JHJ781" s="48"/>
      <c r="JHK781" s="48"/>
      <c r="JHL781" s="48"/>
      <c r="JHM781" s="48"/>
      <c r="JHN781" s="48"/>
      <c r="JHO781" s="48"/>
      <c r="JHP781" s="48"/>
      <c r="JHQ781" s="48"/>
      <c r="JHR781" s="48"/>
      <c r="JHS781" s="48"/>
      <c r="JHT781" s="48"/>
      <c r="JHU781" s="48"/>
      <c r="JHV781" s="48"/>
      <c r="JHW781" s="48"/>
      <c r="JHX781" s="48"/>
      <c r="JHY781" s="48"/>
      <c r="JHZ781" s="48"/>
      <c r="JIA781" s="48"/>
      <c r="JIB781" s="48"/>
      <c r="JIC781" s="48"/>
      <c r="JID781" s="48"/>
      <c r="JIE781" s="48"/>
      <c r="JIF781" s="48"/>
      <c r="JIG781" s="48"/>
      <c r="JIH781" s="48"/>
      <c r="JII781" s="48"/>
      <c r="JIJ781" s="48"/>
      <c r="JIK781" s="48"/>
      <c r="JIL781" s="48"/>
      <c r="JIM781" s="48"/>
      <c r="JIN781" s="48"/>
      <c r="JIO781" s="48"/>
      <c r="JIP781" s="48"/>
      <c r="JIQ781" s="48"/>
      <c r="JIR781" s="48"/>
      <c r="JIS781" s="48"/>
      <c r="JIT781" s="48"/>
      <c r="JIU781" s="48"/>
      <c r="JIV781" s="48"/>
      <c r="JIW781" s="48"/>
      <c r="JIX781" s="48"/>
      <c r="JIY781" s="48"/>
      <c r="JIZ781" s="48"/>
      <c r="JJA781" s="48"/>
      <c r="JJB781" s="48"/>
      <c r="JJC781" s="48"/>
      <c r="JJD781" s="48"/>
      <c r="JJE781" s="48"/>
      <c r="JJF781" s="48"/>
      <c r="JJG781" s="48"/>
      <c r="JJH781" s="48"/>
      <c r="JJI781" s="48"/>
      <c r="JJJ781" s="48"/>
      <c r="JJK781" s="48"/>
      <c r="JJL781" s="48"/>
      <c r="JJM781" s="48"/>
      <c r="JJN781" s="48"/>
      <c r="JJO781" s="48"/>
      <c r="JJP781" s="48"/>
      <c r="JJQ781" s="48"/>
      <c r="JJR781" s="48"/>
      <c r="JJS781" s="48"/>
      <c r="JJT781" s="48"/>
      <c r="JJU781" s="48"/>
      <c r="JJV781" s="48"/>
      <c r="JJW781" s="48"/>
      <c r="JJX781" s="48"/>
      <c r="JJY781" s="48"/>
      <c r="JJZ781" s="48"/>
      <c r="JKA781" s="48"/>
      <c r="JKB781" s="48"/>
      <c r="JKC781" s="48"/>
      <c r="JKD781" s="48"/>
      <c r="JKE781" s="48"/>
      <c r="JKF781" s="48"/>
      <c r="JKG781" s="48"/>
      <c r="JKH781" s="48"/>
      <c r="JKI781" s="48"/>
      <c r="JKJ781" s="48"/>
      <c r="JKK781" s="48"/>
      <c r="JKL781" s="48"/>
      <c r="JKM781" s="48"/>
      <c r="JKN781" s="48"/>
      <c r="JKO781" s="48"/>
      <c r="JKP781" s="48"/>
      <c r="JKQ781" s="48"/>
      <c r="JKR781" s="48"/>
      <c r="JKS781" s="48"/>
      <c r="JKT781" s="48"/>
      <c r="JKU781" s="48"/>
      <c r="JKV781" s="48"/>
      <c r="JKW781" s="48"/>
      <c r="JKX781" s="48"/>
      <c r="JKY781" s="48"/>
      <c r="JKZ781" s="48"/>
      <c r="JLA781" s="48"/>
      <c r="JLB781" s="48"/>
      <c r="JLC781" s="48"/>
      <c r="JLD781" s="48"/>
      <c r="JLE781" s="48"/>
      <c r="JLF781" s="48"/>
      <c r="JLG781" s="48"/>
      <c r="JLH781" s="48"/>
      <c r="JLI781" s="48"/>
      <c r="JLJ781" s="48"/>
      <c r="JLK781" s="48"/>
      <c r="JLL781" s="48"/>
      <c r="JLM781" s="48"/>
      <c r="JLN781" s="48"/>
      <c r="JLO781" s="48"/>
      <c r="JLP781" s="48"/>
      <c r="JLQ781" s="48"/>
      <c r="JLR781" s="48"/>
      <c r="JLS781" s="48"/>
      <c r="JLT781" s="48"/>
      <c r="JLU781" s="48"/>
      <c r="JLV781" s="48"/>
      <c r="JLW781" s="48"/>
      <c r="JLX781" s="48"/>
      <c r="JLY781" s="48"/>
      <c r="JLZ781" s="48"/>
      <c r="JMA781" s="48"/>
      <c r="JMB781" s="48"/>
      <c r="JMC781" s="48"/>
      <c r="JMD781" s="48"/>
      <c r="JME781" s="48"/>
      <c r="JMF781" s="48"/>
      <c r="JMG781" s="48"/>
      <c r="JMH781" s="48"/>
      <c r="JMI781" s="48"/>
      <c r="JMJ781" s="48"/>
      <c r="JMK781" s="48"/>
      <c r="JML781" s="48"/>
      <c r="JMM781" s="48"/>
      <c r="JMN781" s="48"/>
      <c r="JMO781" s="48"/>
      <c r="JMP781" s="48"/>
      <c r="JMQ781" s="48"/>
      <c r="JMR781" s="48"/>
      <c r="JMS781" s="48"/>
      <c r="JMT781" s="48"/>
      <c r="JMU781" s="48"/>
      <c r="JMV781" s="48"/>
      <c r="JMW781" s="48"/>
      <c r="JMX781" s="48"/>
      <c r="JMY781" s="48"/>
      <c r="JMZ781" s="48"/>
      <c r="JNA781" s="48"/>
      <c r="JNB781" s="48"/>
      <c r="JNC781" s="48"/>
      <c r="JND781" s="48"/>
      <c r="JNE781" s="48"/>
      <c r="JNF781" s="48"/>
      <c r="JNG781" s="48"/>
      <c r="JNH781" s="48"/>
      <c r="JNI781" s="48"/>
      <c r="JNJ781" s="48"/>
      <c r="JNK781" s="48"/>
      <c r="JNL781" s="48"/>
      <c r="JNM781" s="48"/>
      <c r="JNN781" s="48"/>
      <c r="JNO781" s="48"/>
      <c r="JNP781" s="48"/>
      <c r="JNQ781" s="48"/>
      <c r="JNR781" s="48"/>
      <c r="JNS781" s="48"/>
      <c r="JNT781" s="48"/>
      <c r="JNU781" s="48"/>
      <c r="JNV781" s="48"/>
      <c r="JNW781" s="48"/>
      <c r="JNX781" s="48"/>
      <c r="JNY781" s="48"/>
      <c r="JNZ781" s="48"/>
      <c r="JOA781" s="48"/>
      <c r="JOB781" s="48"/>
      <c r="JOC781" s="48"/>
      <c r="JOD781" s="48"/>
      <c r="JOE781" s="48"/>
      <c r="JOF781" s="48"/>
      <c r="JOG781" s="48"/>
      <c r="JOH781" s="48"/>
      <c r="JOI781" s="48"/>
      <c r="JOJ781" s="48"/>
      <c r="JOK781" s="48"/>
      <c r="JOL781" s="48"/>
      <c r="JOM781" s="48"/>
      <c r="JON781" s="48"/>
      <c r="JOO781" s="48"/>
      <c r="JOP781" s="48"/>
      <c r="JOQ781" s="48"/>
      <c r="JOR781" s="48"/>
      <c r="JOS781" s="48"/>
      <c r="JOT781" s="48"/>
      <c r="JOU781" s="48"/>
      <c r="JOV781" s="48"/>
      <c r="JOW781" s="48"/>
      <c r="JOX781" s="48"/>
      <c r="JOY781" s="48"/>
      <c r="JOZ781" s="48"/>
      <c r="JPA781" s="48"/>
      <c r="JPB781" s="48"/>
      <c r="JPC781" s="48"/>
      <c r="JPD781" s="48"/>
      <c r="JPE781" s="48"/>
      <c r="JPF781" s="48"/>
      <c r="JPG781" s="48"/>
      <c r="JPH781" s="48"/>
      <c r="JPI781" s="48"/>
      <c r="JPJ781" s="48"/>
      <c r="JPK781" s="48"/>
      <c r="JPL781" s="48"/>
      <c r="JPM781" s="48"/>
      <c r="JPN781" s="48"/>
      <c r="JPO781" s="48"/>
      <c r="JPP781" s="48"/>
      <c r="JPQ781" s="48"/>
      <c r="JPR781" s="48"/>
      <c r="JPS781" s="48"/>
      <c r="JPT781" s="48"/>
      <c r="JPU781" s="48"/>
      <c r="JPV781" s="48"/>
      <c r="JPW781" s="48"/>
      <c r="JPX781" s="48"/>
      <c r="JPY781" s="48"/>
      <c r="JPZ781" s="48"/>
      <c r="JQA781" s="48"/>
      <c r="JQB781" s="48"/>
      <c r="JQC781" s="48"/>
      <c r="JQD781" s="48"/>
      <c r="JQE781" s="48"/>
      <c r="JQF781" s="48"/>
      <c r="JQG781" s="48"/>
      <c r="JQH781" s="48"/>
      <c r="JQI781" s="48"/>
      <c r="JQJ781" s="48"/>
      <c r="JQK781" s="48"/>
      <c r="JQL781" s="48"/>
      <c r="JQM781" s="48"/>
      <c r="JQN781" s="48"/>
      <c r="JQO781" s="48"/>
      <c r="JQP781" s="48"/>
      <c r="JQQ781" s="48"/>
      <c r="JQR781" s="48"/>
      <c r="JQS781" s="48"/>
      <c r="JQT781" s="48"/>
      <c r="JQU781" s="48"/>
      <c r="JQV781" s="48"/>
      <c r="JQW781" s="48"/>
      <c r="JQX781" s="48"/>
      <c r="JQY781" s="48"/>
      <c r="JQZ781" s="48"/>
      <c r="JRA781" s="48"/>
      <c r="JRB781" s="48"/>
      <c r="JRC781" s="48"/>
      <c r="JRD781" s="48"/>
      <c r="JRE781" s="48"/>
      <c r="JRF781" s="48"/>
      <c r="JRG781" s="48"/>
      <c r="JRH781" s="48"/>
      <c r="JRI781" s="48"/>
      <c r="JRJ781" s="48"/>
      <c r="JRK781" s="48"/>
      <c r="JRL781" s="48"/>
      <c r="JRM781" s="48"/>
      <c r="JRN781" s="48"/>
      <c r="JRO781" s="48"/>
      <c r="JRP781" s="48"/>
      <c r="JRQ781" s="48"/>
      <c r="JRR781" s="48"/>
      <c r="JRS781" s="48"/>
      <c r="JRT781" s="48"/>
      <c r="JRU781" s="48"/>
      <c r="JRV781" s="48"/>
      <c r="JRW781" s="48"/>
      <c r="JRX781" s="48"/>
      <c r="JRY781" s="48"/>
      <c r="JRZ781" s="48"/>
      <c r="JSA781" s="48"/>
      <c r="JSB781" s="48"/>
      <c r="JSC781" s="48"/>
      <c r="JSD781" s="48"/>
      <c r="JSE781" s="48"/>
      <c r="JSF781" s="48"/>
      <c r="JSG781" s="48"/>
      <c r="JSH781" s="48"/>
      <c r="JSI781" s="48"/>
      <c r="JSJ781" s="48"/>
      <c r="JSK781" s="48"/>
      <c r="JSL781" s="48"/>
      <c r="JSM781" s="48"/>
      <c r="JSN781" s="48"/>
      <c r="JSO781" s="48"/>
      <c r="JSP781" s="48"/>
      <c r="JSQ781" s="48"/>
      <c r="JSR781" s="48"/>
      <c r="JSS781" s="48"/>
      <c r="JST781" s="48"/>
      <c r="JSU781" s="48"/>
      <c r="JSV781" s="48"/>
      <c r="JSW781" s="48"/>
      <c r="JSX781" s="48"/>
      <c r="JSY781" s="48"/>
      <c r="JSZ781" s="48"/>
      <c r="JTA781" s="48"/>
      <c r="JTB781" s="48"/>
      <c r="JTC781" s="48"/>
      <c r="JTD781" s="48"/>
      <c r="JTE781" s="48"/>
      <c r="JTF781" s="48"/>
      <c r="JTG781" s="48"/>
      <c r="JTH781" s="48"/>
      <c r="JTI781" s="48"/>
      <c r="JTJ781" s="48"/>
      <c r="JTK781" s="48"/>
      <c r="JTL781" s="48"/>
      <c r="JTM781" s="48"/>
      <c r="JTN781" s="48"/>
      <c r="JTO781" s="48"/>
      <c r="JTP781" s="48"/>
      <c r="JTQ781" s="48"/>
      <c r="JTR781" s="48"/>
      <c r="JTS781" s="48"/>
      <c r="JTT781" s="48"/>
      <c r="JTU781" s="48"/>
      <c r="JTV781" s="48"/>
      <c r="JTW781" s="48"/>
      <c r="JTX781" s="48"/>
      <c r="JTY781" s="48"/>
      <c r="JTZ781" s="48"/>
      <c r="JUA781" s="48"/>
      <c r="JUB781" s="48"/>
      <c r="JUC781" s="48"/>
      <c r="JUD781" s="48"/>
      <c r="JUE781" s="48"/>
      <c r="JUF781" s="48"/>
      <c r="JUG781" s="48"/>
      <c r="JUH781" s="48"/>
      <c r="JUI781" s="48"/>
      <c r="JUJ781" s="48"/>
      <c r="JUK781" s="48"/>
      <c r="JUL781" s="48"/>
      <c r="JUM781" s="48"/>
      <c r="JUN781" s="48"/>
      <c r="JUO781" s="48"/>
      <c r="JUP781" s="48"/>
      <c r="JUQ781" s="48"/>
      <c r="JUR781" s="48"/>
      <c r="JUS781" s="48"/>
      <c r="JUT781" s="48"/>
      <c r="JUU781" s="48"/>
      <c r="JUV781" s="48"/>
      <c r="JUW781" s="48"/>
      <c r="JUX781" s="48"/>
      <c r="JUY781" s="48"/>
      <c r="JUZ781" s="48"/>
      <c r="JVA781" s="48"/>
      <c r="JVB781" s="48"/>
      <c r="JVC781" s="48"/>
      <c r="JVD781" s="48"/>
      <c r="JVE781" s="48"/>
      <c r="JVF781" s="48"/>
      <c r="JVG781" s="48"/>
      <c r="JVH781" s="48"/>
      <c r="JVI781" s="48"/>
      <c r="JVJ781" s="48"/>
      <c r="JVK781" s="48"/>
      <c r="JVL781" s="48"/>
      <c r="JVM781" s="48"/>
      <c r="JVN781" s="48"/>
      <c r="JVO781" s="48"/>
      <c r="JVP781" s="48"/>
      <c r="JVQ781" s="48"/>
      <c r="JVR781" s="48"/>
      <c r="JVS781" s="48"/>
      <c r="JVT781" s="48"/>
      <c r="JVU781" s="48"/>
      <c r="JVV781" s="48"/>
      <c r="JVW781" s="48"/>
      <c r="JVX781" s="48"/>
      <c r="JVY781" s="48"/>
      <c r="JVZ781" s="48"/>
      <c r="JWA781" s="48"/>
      <c r="JWB781" s="48"/>
      <c r="JWC781" s="48"/>
      <c r="JWD781" s="48"/>
      <c r="JWE781" s="48"/>
      <c r="JWF781" s="48"/>
      <c r="JWG781" s="48"/>
      <c r="JWH781" s="48"/>
      <c r="JWI781" s="48"/>
      <c r="JWJ781" s="48"/>
      <c r="JWK781" s="48"/>
      <c r="JWL781" s="48"/>
      <c r="JWM781" s="48"/>
      <c r="JWN781" s="48"/>
      <c r="JWO781" s="48"/>
      <c r="JWP781" s="48"/>
      <c r="JWQ781" s="48"/>
      <c r="JWR781" s="48"/>
      <c r="JWS781" s="48"/>
      <c r="JWT781" s="48"/>
      <c r="JWU781" s="48"/>
      <c r="JWV781" s="48"/>
      <c r="JWW781" s="48"/>
      <c r="JWX781" s="48"/>
      <c r="JWY781" s="48"/>
      <c r="JWZ781" s="48"/>
      <c r="JXA781" s="48"/>
      <c r="JXB781" s="48"/>
      <c r="JXC781" s="48"/>
      <c r="JXD781" s="48"/>
      <c r="JXE781" s="48"/>
      <c r="JXF781" s="48"/>
      <c r="JXG781" s="48"/>
      <c r="JXH781" s="48"/>
      <c r="JXI781" s="48"/>
      <c r="JXJ781" s="48"/>
      <c r="JXK781" s="48"/>
      <c r="JXL781" s="48"/>
      <c r="JXM781" s="48"/>
      <c r="JXN781" s="48"/>
      <c r="JXO781" s="48"/>
      <c r="JXP781" s="48"/>
      <c r="JXQ781" s="48"/>
      <c r="JXR781" s="48"/>
      <c r="JXS781" s="48"/>
      <c r="JXT781" s="48"/>
      <c r="JXU781" s="48"/>
      <c r="JXV781" s="48"/>
      <c r="JXW781" s="48"/>
      <c r="JXX781" s="48"/>
      <c r="JXY781" s="48"/>
      <c r="JXZ781" s="48"/>
      <c r="JYA781" s="48"/>
      <c r="JYB781" s="48"/>
      <c r="JYC781" s="48"/>
      <c r="JYD781" s="48"/>
      <c r="JYE781" s="48"/>
      <c r="JYF781" s="48"/>
      <c r="JYG781" s="48"/>
      <c r="JYH781" s="48"/>
      <c r="JYI781" s="48"/>
      <c r="JYJ781" s="48"/>
      <c r="JYK781" s="48"/>
      <c r="JYL781" s="48"/>
      <c r="JYM781" s="48"/>
      <c r="JYN781" s="48"/>
      <c r="JYO781" s="48"/>
      <c r="JYP781" s="48"/>
      <c r="JYQ781" s="48"/>
      <c r="JYR781" s="48"/>
      <c r="JYS781" s="48"/>
      <c r="JYT781" s="48"/>
      <c r="JYU781" s="48"/>
      <c r="JYV781" s="48"/>
      <c r="JYW781" s="48"/>
      <c r="JYX781" s="48"/>
      <c r="JYY781" s="48"/>
      <c r="JYZ781" s="48"/>
      <c r="JZA781" s="48"/>
      <c r="JZB781" s="48"/>
      <c r="JZC781" s="48"/>
      <c r="JZD781" s="48"/>
      <c r="JZE781" s="48"/>
      <c r="JZF781" s="48"/>
      <c r="JZG781" s="48"/>
      <c r="JZH781" s="48"/>
      <c r="JZI781" s="48"/>
      <c r="JZJ781" s="48"/>
      <c r="JZK781" s="48"/>
      <c r="JZL781" s="48"/>
      <c r="JZM781" s="48"/>
      <c r="JZN781" s="48"/>
      <c r="JZO781" s="48"/>
      <c r="JZP781" s="48"/>
      <c r="JZQ781" s="48"/>
      <c r="JZR781" s="48"/>
      <c r="JZS781" s="48"/>
      <c r="JZT781" s="48"/>
      <c r="JZU781" s="48"/>
      <c r="JZV781" s="48"/>
      <c r="JZW781" s="48"/>
      <c r="JZX781" s="48"/>
      <c r="JZY781" s="48"/>
      <c r="JZZ781" s="48"/>
      <c r="KAA781" s="48"/>
      <c r="KAB781" s="48"/>
      <c r="KAC781" s="48"/>
      <c r="KAD781" s="48"/>
      <c r="KAE781" s="48"/>
      <c r="KAF781" s="48"/>
      <c r="KAG781" s="48"/>
      <c r="KAH781" s="48"/>
      <c r="KAI781" s="48"/>
      <c r="KAJ781" s="48"/>
      <c r="KAK781" s="48"/>
      <c r="KAL781" s="48"/>
      <c r="KAM781" s="48"/>
      <c r="KAN781" s="48"/>
      <c r="KAO781" s="48"/>
      <c r="KAP781" s="48"/>
      <c r="KAQ781" s="48"/>
      <c r="KAR781" s="48"/>
      <c r="KAS781" s="48"/>
      <c r="KAT781" s="48"/>
      <c r="KAU781" s="48"/>
      <c r="KAV781" s="48"/>
      <c r="KAW781" s="48"/>
      <c r="KAX781" s="48"/>
      <c r="KAY781" s="48"/>
      <c r="KAZ781" s="48"/>
      <c r="KBA781" s="48"/>
      <c r="KBB781" s="48"/>
      <c r="KBC781" s="48"/>
      <c r="KBD781" s="48"/>
      <c r="KBE781" s="48"/>
      <c r="KBF781" s="48"/>
      <c r="KBG781" s="48"/>
      <c r="KBH781" s="48"/>
      <c r="KBI781" s="48"/>
      <c r="KBJ781" s="48"/>
      <c r="KBK781" s="48"/>
      <c r="KBL781" s="48"/>
      <c r="KBM781" s="48"/>
      <c r="KBN781" s="48"/>
      <c r="KBO781" s="48"/>
      <c r="KBP781" s="48"/>
      <c r="KBQ781" s="48"/>
      <c r="KBR781" s="48"/>
      <c r="KBS781" s="48"/>
      <c r="KBT781" s="48"/>
      <c r="KBU781" s="48"/>
      <c r="KBV781" s="48"/>
      <c r="KBW781" s="48"/>
      <c r="KBX781" s="48"/>
      <c r="KBY781" s="48"/>
      <c r="KBZ781" s="48"/>
      <c r="KCA781" s="48"/>
      <c r="KCB781" s="48"/>
      <c r="KCC781" s="48"/>
      <c r="KCD781" s="48"/>
      <c r="KCE781" s="48"/>
      <c r="KCF781" s="48"/>
      <c r="KCG781" s="48"/>
      <c r="KCH781" s="48"/>
      <c r="KCI781" s="48"/>
      <c r="KCJ781" s="48"/>
      <c r="KCK781" s="48"/>
      <c r="KCL781" s="48"/>
      <c r="KCM781" s="48"/>
      <c r="KCN781" s="48"/>
      <c r="KCO781" s="48"/>
      <c r="KCP781" s="48"/>
      <c r="KCQ781" s="48"/>
      <c r="KCR781" s="48"/>
      <c r="KCS781" s="48"/>
      <c r="KCT781" s="48"/>
      <c r="KCU781" s="48"/>
      <c r="KCV781" s="48"/>
      <c r="KCW781" s="48"/>
      <c r="KCX781" s="48"/>
      <c r="KCY781" s="48"/>
      <c r="KCZ781" s="48"/>
      <c r="KDA781" s="48"/>
      <c r="KDB781" s="48"/>
      <c r="KDC781" s="48"/>
      <c r="KDD781" s="48"/>
      <c r="KDE781" s="48"/>
      <c r="KDF781" s="48"/>
      <c r="KDG781" s="48"/>
      <c r="KDH781" s="48"/>
      <c r="KDI781" s="48"/>
      <c r="KDJ781" s="48"/>
      <c r="KDK781" s="48"/>
      <c r="KDL781" s="48"/>
      <c r="KDM781" s="48"/>
      <c r="KDN781" s="48"/>
      <c r="KDO781" s="48"/>
      <c r="KDP781" s="48"/>
      <c r="KDQ781" s="48"/>
      <c r="KDR781" s="48"/>
      <c r="KDS781" s="48"/>
      <c r="KDT781" s="48"/>
      <c r="KDU781" s="48"/>
      <c r="KDV781" s="48"/>
      <c r="KDW781" s="48"/>
      <c r="KDX781" s="48"/>
      <c r="KDY781" s="48"/>
      <c r="KDZ781" s="48"/>
      <c r="KEA781" s="48"/>
      <c r="KEB781" s="48"/>
      <c r="KEC781" s="48"/>
      <c r="KED781" s="48"/>
      <c r="KEE781" s="48"/>
      <c r="KEF781" s="48"/>
      <c r="KEG781" s="48"/>
      <c r="KEH781" s="48"/>
      <c r="KEI781" s="48"/>
      <c r="KEJ781" s="48"/>
      <c r="KEK781" s="48"/>
      <c r="KEL781" s="48"/>
      <c r="KEM781" s="48"/>
      <c r="KEN781" s="48"/>
      <c r="KEO781" s="48"/>
      <c r="KEP781" s="48"/>
      <c r="KEQ781" s="48"/>
      <c r="KER781" s="48"/>
      <c r="KES781" s="48"/>
      <c r="KET781" s="48"/>
      <c r="KEU781" s="48"/>
      <c r="KEV781" s="48"/>
      <c r="KEW781" s="48"/>
      <c r="KEX781" s="48"/>
      <c r="KEY781" s="48"/>
      <c r="KEZ781" s="48"/>
      <c r="KFA781" s="48"/>
      <c r="KFB781" s="48"/>
      <c r="KFC781" s="48"/>
      <c r="KFD781" s="48"/>
      <c r="KFE781" s="48"/>
      <c r="KFF781" s="48"/>
      <c r="KFG781" s="48"/>
      <c r="KFH781" s="48"/>
      <c r="KFI781" s="48"/>
      <c r="KFJ781" s="48"/>
      <c r="KFK781" s="48"/>
      <c r="KFL781" s="48"/>
      <c r="KFM781" s="48"/>
      <c r="KFN781" s="48"/>
      <c r="KFO781" s="48"/>
      <c r="KFP781" s="48"/>
      <c r="KFQ781" s="48"/>
      <c r="KFR781" s="48"/>
      <c r="KFS781" s="48"/>
      <c r="KFT781" s="48"/>
      <c r="KFU781" s="48"/>
      <c r="KFV781" s="48"/>
      <c r="KFW781" s="48"/>
      <c r="KFX781" s="48"/>
      <c r="KFY781" s="48"/>
      <c r="KFZ781" s="48"/>
      <c r="KGA781" s="48"/>
      <c r="KGB781" s="48"/>
      <c r="KGC781" s="48"/>
      <c r="KGD781" s="48"/>
      <c r="KGE781" s="48"/>
      <c r="KGF781" s="48"/>
      <c r="KGG781" s="48"/>
      <c r="KGH781" s="48"/>
      <c r="KGI781" s="48"/>
      <c r="KGJ781" s="48"/>
      <c r="KGK781" s="48"/>
      <c r="KGL781" s="48"/>
      <c r="KGM781" s="48"/>
      <c r="KGN781" s="48"/>
      <c r="KGO781" s="48"/>
      <c r="KGP781" s="48"/>
      <c r="KGQ781" s="48"/>
      <c r="KGR781" s="48"/>
      <c r="KGS781" s="48"/>
      <c r="KGT781" s="48"/>
      <c r="KGU781" s="48"/>
      <c r="KGV781" s="48"/>
      <c r="KGW781" s="48"/>
      <c r="KGX781" s="48"/>
      <c r="KGY781" s="48"/>
      <c r="KGZ781" s="48"/>
      <c r="KHA781" s="48"/>
      <c r="KHB781" s="48"/>
      <c r="KHC781" s="48"/>
      <c r="KHD781" s="48"/>
      <c r="KHE781" s="48"/>
      <c r="KHF781" s="48"/>
      <c r="KHG781" s="48"/>
      <c r="KHH781" s="48"/>
      <c r="KHI781" s="48"/>
      <c r="KHJ781" s="48"/>
      <c r="KHK781" s="48"/>
      <c r="KHL781" s="48"/>
      <c r="KHM781" s="48"/>
      <c r="KHN781" s="48"/>
      <c r="KHO781" s="48"/>
      <c r="KHP781" s="48"/>
      <c r="KHQ781" s="48"/>
      <c r="KHR781" s="48"/>
      <c r="KHS781" s="48"/>
      <c r="KHT781" s="48"/>
      <c r="KHU781" s="48"/>
      <c r="KHV781" s="48"/>
      <c r="KHW781" s="48"/>
      <c r="KHX781" s="48"/>
      <c r="KHY781" s="48"/>
      <c r="KHZ781" s="48"/>
      <c r="KIA781" s="48"/>
      <c r="KIB781" s="48"/>
      <c r="KIC781" s="48"/>
      <c r="KID781" s="48"/>
      <c r="KIE781" s="48"/>
      <c r="KIF781" s="48"/>
      <c r="KIG781" s="48"/>
      <c r="KIH781" s="48"/>
      <c r="KII781" s="48"/>
      <c r="KIJ781" s="48"/>
      <c r="KIK781" s="48"/>
      <c r="KIL781" s="48"/>
      <c r="KIM781" s="48"/>
      <c r="KIN781" s="48"/>
      <c r="KIO781" s="48"/>
      <c r="KIP781" s="48"/>
      <c r="KIQ781" s="48"/>
      <c r="KIR781" s="48"/>
      <c r="KIS781" s="48"/>
      <c r="KIT781" s="48"/>
      <c r="KIU781" s="48"/>
      <c r="KIV781" s="48"/>
      <c r="KIW781" s="48"/>
      <c r="KIX781" s="48"/>
      <c r="KIY781" s="48"/>
      <c r="KIZ781" s="48"/>
      <c r="KJA781" s="48"/>
      <c r="KJB781" s="48"/>
      <c r="KJC781" s="48"/>
      <c r="KJD781" s="48"/>
      <c r="KJE781" s="48"/>
      <c r="KJF781" s="48"/>
      <c r="KJG781" s="48"/>
      <c r="KJH781" s="48"/>
      <c r="KJI781" s="48"/>
      <c r="KJJ781" s="48"/>
      <c r="KJK781" s="48"/>
      <c r="KJL781" s="48"/>
      <c r="KJM781" s="48"/>
      <c r="KJN781" s="48"/>
      <c r="KJO781" s="48"/>
      <c r="KJP781" s="48"/>
      <c r="KJQ781" s="48"/>
      <c r="KJR781" s="48"/>
      <c r="KJS781" s="48"/>
      <c r="KJT781" s="48"/>
      <c r="KJU781" s="48"/>
      <c r="KJV781" s="48"/>
      <c r="KJW781" s="48"/>
      <c r="KJX781" s="48"/>
      <c r="KJY781" s="48"/>
      <c r="KJZ781" s="48"/>
      <c r="KKA781" s="48"/>
      <c r="KKB781" s="48"/>
      <c r="KKC781" s="48"/>
      <c r="KKD781" s="48"/>
      <c r="KKE781" s="48"/>
      <c r="KKF781" s="48"/>
      <c r="KKG781" s="48"/>
      <c r="KKH781" s="48"/>
      <c r="KKI781" s="48"/>
      <c r="KKJ781" s="48"/>
      <c r="KKK781" s="48"/>
      <c r="KKL781" s="48"/>
      <c r="KKM781" s="48"/>
      <c r="KKN781" s="48"/>
      <c r="KKO781" s="48"/>
      <c r="KKP781" s="48"/>
      <c r="KKQ781" s="48"/>
      <c r="KKR781" s="48"/>
      <c r="KKS781" s="48"/>
      <c r="KKT781" s="48"/>
      <c r="KKU781" s="48"/>
      <c r="KKV781" s="48"/>
      <c r="KKW781" s="48"/>
      <c r="KKX781" s="48"/>
      <c r="KKY781" s="48"/>
      <c r="KKZ781" s="48"/>
      <c r="KLA781" s="48"/>
      <c r="KLB781" s="48"/>
      <c r="KLC781" s="48"/>
      <c r="KLD781" s="48"/>
      <c r="KLE781" s="48"/>
      <c r="KLF781" s="48"/>
      <c r="KLG781" s="48"/>
      <c r="KLH781" s="48"/>
      <c r="KLI781" s="48"/>
      <c r="KLJ781" s="48"/>
      <c r="KLK781" s="48"/>
      <c r="KLL781" s="48"/>
      <c r="KLM781" s="48"/>
      <c r="KLN781" s="48"/>
      <c r="KLO781" s="48"/>
      <c r="KLP781" s="48"/>
      <c r="KLQ781" s="48"/>
      <c r="KLR781" s="48"/>
      <c r="KLS781" s="48"/>
      <c r="KLT781" s="48"/>
      <c r="KLU781" s="48"/>
      <c r="KLV781" s="48"/>
      <c r="KLW781" s="48"/>
      <c r="KLX781" s="48"/>
      <c r="KLY781" s="48"/>
      <c r="KLZ781" s="48"/>
      <c r="KMA781" s="48"/>
      <c r="KMB781" s="48"/>
      <c r="KMC781" s="48"/>
      <c r="KMD781" s="48"/>
      <c r="KME781" s="48"/>
      <c r="KMF781" s="48"/>
      <c r="KMG781" s="48"/>
      <c r="KMH781" s="48"/>
      <c r="KMI781" s="48"/>
      <c r="KMJ781" s="48"/>
      <c r="KMK781" s="48"/>
      <c r="KML781" s="48"/>
      <c r="KMM781" s="48"/>
      <c r="KMN781" s="48"/>
      <c r="KMO781" s="48"/>
      <c r="KMP781" s="48"/>
      <c r="KMQ781" s="48"/>
      <c r="KMR781" s="48"/>
      <c r="KMS781" s="48"/>
      <c r="KMT781" s="48"/>
      <c r="KMU781" s="48"/>
      <c r="KMV781" s="48"/>
      <c r="KMW781" s="48"/>
      <c r="KMX781" s="48"/>
      <c r="KMY781" s="48"/>
      <c r="KMZ781" s="48"/>
      <c r="KNA781" s="48"/>
      <c r="KNB781" s="48"/>
      <c r="KNC781" s="48"/>
      <c r="KND781" s="48"/>
      <c r="KNE781" s="48"/>
      <c r="KNF781" s="48"/>
      <c r="KNG781" s="48"/>
      <c r="KNH781" s="48"/>
      <c r="KNI781" s="48"/>
      <c r="KNJ781" s="48"/>
      <c r="KNK781" s="48"/>
      <c r="KNL781" s="48"/>
      <c r="KNM781" s="48"/>
      <c r="KNN781" s="48"/>
      <c r="KNO781" s="48"/>
      <c r="KNP781" s="48"/>
      <c r="KNQ781" s="48"/>
      <c r="KNR781" s="48"/>
      <c r="KNS781" s="48"/>
      <c r="KNT781" s="48"/>
      <c r="KNU781" s="48"/>
      <c r="KNV781" s="48"/>
      <c r="KNW781" s="48"/>
      <c r="KNX781" s="48"/>
      <c r="KNY781" s="48"/>
      <c r="KNZ781" s="48"/>
      <c r="KOA781" s="48"/>
      <c r="KOB781" s="48"/>
      <c r="KOC781" s="48"/>
      <c r="KOD781" s="48"/>
      <c r="KOE781" s="48"/>
      <c r="KOF781" s="48"/>
      <c r="KOG781" s="48"/>
      <c r="KOH781" s="48"/>
      <c r="KOI781" s="48"/>
      <c r="KOJ781" s="48"/>
      <c r="KOK781" s="48"/>
      <c r="KOL781" s="48"/>
      <c r="KOM781" s="48"/>
      <c r="KON781" s="48"/>
      <c r="KOO781" s="48"/>
      <c r="KOP781" s="48"/>
      <c r="KOQ781" s="48"/>
      <c r="KOR781" s="48"/>
      <c r="KOS781" s="48"/>
      <c r="KOT781" s="48"/>
      <c r="KOU781" s="48"/>
      <c r="KOV781" s="48"/>
      <c r="KOW781" s="48"/>
      <c r="KOX781" s="48"/>
      <c r="KOY781" s="48"/>
      <c r="KOZ781" s="48"/>
      <c r="KPA781" s="48"/>
      <c r="KPB781" s="48"/>
      <c r="KPC781" s="48"/>
      <c r="KPD781" s="48"/>
      <c r="KPE781" s="48"/>
      <c r="KPF781" s="48"/>
      <c r="KPG781" s="48"/>
      <c r="KPH781" s="48"/>
      <c r="KPI781" s="48"/>
      <c r="KPJ781" s="48"/>
      <c r="KPK781" s="48"/>
      <c r="KPL781" s="48"/>
      <c r="KPM781" s="48"/>
      <c r="KPN781" s="48"/>
      <c r="KPO781" s="48"/>
      <c r="KPP781" s="48"/>
      <c r="KPQ781" s="48"/>
      <c r="KPR781" s="48"/>
      <c r="KPS781" s="48"/>
      <c r="KPT781" s="48"/>
      <c r="KPU781" s="48"/>
      <c r="KPV781" s="48"/>
      <c r="KPW781" s="48"/>
      <c r="KPX781" s="48"/>
      <c r="KPY781" s="48"/>
      <c r="KPZ781" s="48"/>
      <c r="KQA781" s="48"/>
      <c r="KQB781" s="48"/>
      <c r="KQC781" s="48"/>
      <c r="KQD781" s="48"/>
      <c r="KQE781" s="48"/>
      <c r="KQF781" s="48"/>
      <c r="KQG781" s="48"/>
      <c r="KQH781" s="48"/>
      <c r="KQI781" s="48"/>
      <c r="KQJ781" s="48"/>
      <c r="KQK781" s="48"/>
      <c r="KQL781" s="48"/>
      <c r="KQM781" s="48"/>
      <c r="KQN781" s="48"/>
      <c r="KQO781" s="48"/>
      <c r="KQP781" s="48"/>
      <c r="KQQ781" s="48"/>
      <c r="KQR781" s="48"/>
      <c r="KQS781" s="48"/>
      <c r="KQT781" s="48"/>
      <c r="KQU781" s="48"/>
      <c r="KQV781" s="48"/>
      <c r="KQW781" s="48"/>
      <c r="KQX781" s="48"/>
      <c r="KQY781" s="48"/>
      <c r="KQZ781" s="48"/>
      <c r="KRA781" s="48"/>
      <c r="KRB781" s="48"/>
      <c r="KRC781" s="48"/>
      <c r="KRD781" s="48"/>
      <c r="KRE781" s="48"/>
      <c r="KRF781" s="48"/>
      <c r="KRG781" s="48"/>
      <c r="KRH781" s="48"/>
      <c r="KRI781" s="48"/>
      <c r="KRJ781" s="48"/>
      <c r="KRK781" s="48"/>
      <c r="KRL781" s="48"/>
      <c r="KRM781" s="48"/>
      <c r="KRN781" s="48"/>
      <c r="KRO781" s="48"/>
      <c r="KRP781" s="48"/>
      <c r="KRQ781" s="48"/>
      <c r="KRR781" s="48"/>
      <c r="KRS781" s="48"/>
      <c r="KRT781" s="48"/>
      <c r="KRU781" s="48"/>
      <c r="KRV781" s="48"/>
      <c r="KRW781" s="48"/>
      <c r="KRX781" s="48"/>
      <c r="KRY781" s="48"/>
      <c r="KRZ781" s="48"/>
      <c r="KSA781" s="48"/>
      <c r="KSB781" s="48"/>
      <c r="KSC781" s="48"/>
      <c r="KSD781" s="48"/>
      <c r="KSE781" s="48"/>
      <c r="KSF781" s="48"/>
      <c r="KSG781" s="48"/>
      <c r="KSH781" s="48"/>
      <c r="KSI781" s="48"/>
      <c r="KSJ781" s="48"/>
      <c r="KSK781" s="48"/>
      <c r="KSL781" s="48"/>
      <c r="KSM781" s="48"/>
      <c r="KSN781" s="48"/>
      <c r="KSO781" s="48"/>
      <c r="KSP781" s="48"/>
      <c r="KSQ781" s="48"/>
      <c r="KSR781" s="48"/>
      <c r="KSS781" s="48"/>
      <c r="KST781" s="48"/>
      <c r="KSU781" s="48"/>
      <c r="KSV781" s="48"/>
      <c r="KSW781" s="48"/>
      <c r="KSX781" s="48"/>
      <c r="KSY781" s="48"/>
      <c r="KSZ781" s="48"/>
      <c r="KTA781" s="48"/>
      <c r="KTB781" s="48"/>
      <c r="KTC781" s="48"/>
      <c r="KTD781" s="48"/>
      <c r="KTE781" s="48"/>
      <c r="KTF781" s="48"/>
      <c r="KTG781" s="48"/>
      <c r="KTH781" s="48"/>
      <c r="KTI781" s="48"/>
      <c r="KTJ781" s="48"/>
      <c r="KTK781" s="48"/>
      <c r="KTL781" s="48"/>
      <c r="KTM781" s="48"/>
      <c r="KTN781" s="48"/>
      <c r="KTO781" s="48"/>
      <c r="KTP781" s="48"/>
      <c r="KTQ781" s="48"/>
      <c r="KTR781" s="48"/>
      <c r="KTS781" s="48"/>
      <c r="KTT781" s="48"/>
      <c r="KTU781" s="48"/>
      <c r="KTV781" s="48"/>
      <c r="KTW781" s="48"/>
      <c r="KTX781" s="48"/>
      <c r="KTY781" s="48"/>
      <c r="KTZ781" s="48"/>
      <c r="KUA781" s="48"/>
      <c r="KUB781" s="48"/>
      <c r="KUC781" s="48"/>
      <c r="KUD781" s="48"/>
      <c r="KUE781" s="48"/>
      <c r="KUF781" s="48"/>
      <c r="KUG781" s="48"/>
      <c r="KUH781" s="48"/>
      <c r="KUI781" s="48"/>
      <c r="KUJ781" s="48"/>
      <c r="KUK781" s="48"/>
      <c r="KUL781" s="48"/>
      <c r="KUM781" s="48"/>
      <c r="KUN781" s="48"/>
      <c r="KUO781" s="48"/>
      <c r="KUP781" s="48"/>
      <c r="KUQ781" s="48"/>
      <c r="KUR781" s="48"/>
      <c r="KUS781" s="48"/>
      <c r="KUT781" s="48"/>
      <c r="KUU781" s="48"/>
      <c r="KUV781" s="48"/>
      <c r="KUW781" s="48"/>
      <c r="KUX781" s="48"/>
      <c r="KUY781" s="48"/>
      <c r="KUZ781" s="48"/>
      <c r="KVA781" s="48"/>
      <c r="KVB781" s="48"/>
      <c r="KVC781" s="48"/>
      <c r="KVD781" s="48"/>
      <c r="KVE781" s="48"/>
      <c r="KVF781" s="48"/>
      <c r="KVG781" s="48"/>
      <c r="KVH781" s="48"/>
      <c r="KVI781" s="48"/>
      <c r="KVJ781" s="48"/>
      <c r="KVK781" s="48"/>
      <c r="KVL781" s="48"/>
      <c r="KVM781" s="48"/>
      <c r="KVN781" s="48"/>
      <c r="KVO781" s="48"/>
      <c r="KVP781" s="48"/>
      <c r="KVQ781" s="48"/>
      <c r="KVR781" s="48"/>
      <c r="KVS781" s="48"/>
      <c r="KVT781" s="48"/>
      <c r="KVU781" s="48"/>
      <c r="KVV781" s="48"/>
      <c r="KVW781" s="48"/>
      <c r="KVX781" s="48"/>
      <c r="KVY781" s="48"/>
      <c r="KVZ781" s="48"/>
      <c r="KWA781" s="48"/>
      <c r="KWB781" s="48"/>
      <c r="KWC781" s="48"/>
      <c r="KWD781" s="48"/>
      <c r="KWE781" s="48"/>
      <c r="KWF781" s="48"/>
      <c r="KWG781" s="48"/>
      <c r="KWH781" s="48"/>
      <c r="KWI781" s="48"/>
      <c r="KWJ781" s="48"/>
      <c r="KWK781" s="48"/>
      <c r="KWL781" s="48"/>
      <c r="KWM781" s="48"/>
      <c r="KWN781" s="48"/>
      <c r="KWO781" s="48"/>
      <c r="KWP781" s="48"/>
      <c r="KWQ781" s="48"/>
      <c r="KWR781" s="48"/>
      <c r="KWS781" s="48"/>
      <c r="KWT781" s="48"/>
      <c r="KWU781" s="48"/>
      <c r="KWV781" s="48"/>
      <c r="KWW781" s="48"/>
      <c r="KWX781" s="48"/>
      <c r="KWY781" s="48"/>
      <c r="KWZ781" s="48"/>
      <c r="KXA781" s="48"/>
      <c r="KXB781" s="48"/>
      <c r="KXC781" s="48"/>
      <c r="KXD781" s="48"/>
      <c r="KXE781" s="48"/>
      <c r="KXF781" s="48"/>
      <c r="KXG781" s="48"/>
      <c r="KXH781" s="48"/>
      <c r="KXI781" s="48"/>
      <c r="KXJ781" s="48"/>
      <c r="KXK781" s="48"/>
      <c r="KXL781" s="48"/>
      <c r="KXM781" s="48"/>
      <c r="KXN781" s="48"/>
      <c r="KXO781" s="48"/>
      <c r="KXP781" s="48"/>
      <c r="KXQ781" s="48"/>
      <c r="KXR781" s="48"/>
      <c r="KXS781" s="48"/>
      <c r="KXT781" s="48"/>
      <c r="KXU781" s="48"/>
      <c r="KXV781" s="48"/>
      <c r="KXW781" s="48"/>
      <c r="KXX781" s="48"/>
      <c r="KXY781" s="48"/>
      <c r="KXZ781" s="48"/>
      <c r="KYA781" s="48"/>
      <c r="KYB781" s="48"/>
      <c r="KYC781" s="48"/>
      <c r="KYD781" s="48"/>
      <c r="KYE781" s="48"/>
      <c r="KYF781" s="48"/>
      <c r="KYG781" s="48"/>
      <c r="KYH781" s="48"/>
      <c r="KYI781" s="48"/>
      <c r="KYJ781" s="48"/>
      <c r="KYK781" s="48"/>
      <c r="KYL781" s="48"/>
      <c r="KYM781" s="48"/>
      <c r="KYN781" s="48"/>
      <c r="KYO781" s="48"/>
      <c r="KYP781" s="48"/>
      <c r="KYQ781" s="48"/>
      <c r="KYR781" s="48"/>
      <c r="KYS781" s="48"/>
      <c r="KYT781" s="48"/>
      <c r="KYU781" s="48"/>
      <c r="KYV781" s="48"/>
      <c r="KYW781" s="48"/>
      <c r="KYX781" s="48"/>
      <c r="KYY781" s="48"/>
      <c r="KYZ781" s="48"/>
      <c r="KZA781" s="48"/>
      <c r="KZB781" s="48"/>
      <c r="KZC781" s="48"/>
      <c r="KZD781" s="48"/>
      <c r="KZE781" s="48"/>
      <c r="KZF781" s="48"/>
      <c r="KZG781" s="48"/>
      <c r="KZH781" s="48"/>
      <c r="KZI781" s="48"/>
      <c r="KZJ781" s="48"/>
      <c r="KZK781" s="48"/>
      <c r="KZL781" s="48"/>
      <c r="KZM781" s="48"/>
      <c r="KZN781" s="48"/>
      <c r="KZO781" s="48"/>
      <c r="KZP781" s="48"/>
      <c r="KZQ781" s="48"/>
      <c r="KZR781" s="48"/>
      <c r="KZS781" s="48"/>
      <c r="KZT781" s="48"/>
      <c r="KZU781" s="48"/>
      <c r="KZV781" s="48"/>
      <c r="KZW781" s="48"/>
      <c r="KZX781" s="48"/>
      <c r="KZY781" s="48"/>
      <c r="KZZ781" s="48"/>
      <c r="LAA781" s="48"/>
      <c r="LAB781" s="48"/>
      <c r="LAC781" s="48"/>
      <c r="LAD781" s="48"/>
      <c r="LAE781" s="48"/>
      <c r="LAF781" s="48"/>
      <c r="LAG781" s="48"/>
      <c r="LAH781" s="48"/>
      <c r="LAI781" s="48"/>
      <c r="LAJ781" s="48"/>
      <c r="LAK781" s="48"/>
      <c r="LAL781" s="48"/>
      <c r="LAM781" s="48"/>
      <c r="LAN781" s="48"/>
      <c r="LAO781" s="48"/>
      <c r="LAP781" s="48"/>
      <c r="LAQ781" s="48"/>
      <c r="LAR781" s="48"/>
      <c r="LAS781" s="48"/>
      <c r="LAT781" s="48"/>
      <c r="LAU781" s="48"/>
      <c r="LAV781" s="48"/>
      <c r="LAW781" s="48"/>
      <c r="LAX781" s="48"/>
      <c r="LAY781" s="48"/>
      <c r="LAZ781" s="48"/>
      <c r="LBA781" s="48"/>
      <c r="LBB781" s="48"/>
      <c r="LBC781" s="48"/>
      <c r="LBD781" s="48"/>
      <c r="LBE781" s="48"/>
      <c r="LBF781" s="48"/>
      <c r="LBG781" s="48"/>
      <c r="LBH781" s="48"/>
      <c r="LBI781" s="48"/>
      <c r="LBJ781" s="48"/>
      <c r="LBK781" s="48"/>
      <c r="LBL781" s="48"/>
      <c r="LBM781" s="48"/>
      <c r="LBN781" s="48"/>
      <c r="LBO781" s="48"/>
      <c r="LBP781" s="48"/>
      <c r="LBQ781" s="48"/>
      <c r="LBR781" s="48"/>
      <c r="LBS781" s="48"/>
      <c r="LBT781" s="48"/>
      <c r="LBU781" s="48"/>
      <c r="LBV781" s="48"/>
      <c r="LBW781" s="48"/>
      <c r="LBX781" s="48"/>
      <c r="LBY781" s="48"/>
      <c r="LBZ781" s="48"/>
      <c r="LCA781" s="48"/>
      <c r="LCB781" s="48"/>
      <c r="LCC781" s="48"/>
      <c r="LCD781" s="48"/>
      <c r="LCE781" s="48"/>
      <c r="LCF781" s="48"/>
      <c r="LCG781" s="48"/>
      <c r="LCH781" s="48"/>
      <c r="LCI781" s="48"/>
      <c r="LCJ781" s="48"/>
      <c r="LCK781" s="48"/>
      <c r="LCL781" s="48"/>
      <c r="LCM781" s="48"/>
      <c r="LCN781" s="48"/>
      <c r="LCO781" s="48"/>
      <c r="LCP781" s="48"/>
      <c r="LCQ781" s="48"/>
      <c r="LCR781" s="48"/>
      <c r="LCS781" s="48"/>
      <c r="LCT781" s="48"/>
      <c r="LCU781" s="48"/>
      <c r="LCV781" s="48"/>
      <c r="LCW781" s="48"/>
      <c r="LCX781" s="48"/>
      <c r="LCY781" s="48"/>
      <c r="LCZ781" s="48"/>
      <c r="LDA781" s="48"/>
      <c r="LDB781" s="48"/>
      <c r="LDC781" s="48"/>
      <c r="LDD781" s="48"/>
      <c r="LDE781" s="48"/>
      <c r="LDF781" s="48"/>
      <c r="LDG781" s="48"/>
      <c r="LDH781" s="48"/>
      <c r="LDI781" s="48"/>
      <c r="LDJ781" s="48"/>
      <c r="LDK781" s="48"/>
      <c r="LDL781" s="48"/>
      <c r="LDM781" s="48"/>
      <c r="LDN781" s="48"/>
      <c r="LDO781" s="48"/>
      <c r="LDP781" s="48"/>
      <c r="LDQ781" s="48"/>
      <c r="LDR781" s="48"/>
      <c r="LDS781" s="48"/>
      <c r="LDT781" s="48"/>
      <c r="LDU781" s="48"/>
      <c r="LDV781" s="48"/>
      <c r="LDW781" s="48"/>
      <c r="LDX781" s="48"/>
      <c r="LDY781" s="48"/>
      <c r="LDZ781" s="48"/>
      <c r="LEA781" s="48"/>
      <c r="LEB781" s="48"/>
      <c r="LEC781" s="48"/>
      <c r="LED781" s="48"/>
      <c r="LEE781" s="48"/>
      <c r="LEF781" s="48"/>
      <c r="LEG781" s="48"/>
      <c r="LEH781" s="48"/>
      <c r="LEI781" s="48"/>
      <c r="LEJ781" s="48"/>
      <c r="LEK781" s="48"/>
      <c r="LEL781" s="48"/>
      <c r="LEM781" s="48"/>
      <c r="LEN781" s="48"/>
      <c r="LEO781" s="48"/>
      <c r="LEP781" s="48"/>
      <c r="LEQ781" s="48"/>
      <c r="LER781" s="48"/>
      <c r="LES781" s="48"/>
      <c r="LET781" s="48"/>
      <c r="LEU781" s="48"/>
      <c r="LEV781" s="48"/>
      <c r="LEW781" s="48"/>
      <c r="LEX781" s="48"/>
      <c r="LEY781" s="48"/>
      <c r="LEZ781" s="48"/>
      <c r="LFA781" s="48"/>
      <c r="LFB781" s="48"/>
      <c r="LFC781" s="48"/>
      <c r="LFD781" s="48"/>
      <c r="LFE781" s="48"/>
      <c r="LFF781" s="48"/>
      <c r="LFG781" s="48"/>
      <c r="LFH781" s="48"/>
      <c r="LFI781" s="48"/>
      <c r="LFJ781" s="48"/>
      <c r="LFK781" s="48"/>
      <c r="LFL781" s="48"/>
      <c r="LFM781" s="48"/>
      <c r="LFN781" s="48"/>
      <c r="LFO781" s="48"/>
      <c r="LFP781" s="48"/>
      <c r="LFQ781" s="48"/>
      <c r="LFR781" s="48"/>
      <c r="LFS781" s="48"/>
      <c r="LFT781" s="48"/>
      <c r="LFU781" s="48"/>
      <c r="LFV781" s="48"/>
      <c r="LFW781" s="48"/>
      <c r="LFX781" s="48"/>
      <c r="LFY781" s="48"/>
      <c r="LFZ781" s="48"/>
      <c r="LGA781" s="48"/>
      <c r="LGB781" s="48"/>
      <c r="LGC781" s="48"/>
      <c r="LGD781" s="48"/>
      <c r="LGE781" s="48"/>
      <c r="LGF781" s="48"/>
      <c r="LGG781" s="48"/>
      <c r="LGH781" s="48"/>
      <c r="LGI781" s="48"/>
      <c r="LGJ781" s="48"/>
      <c r="LGK781" s="48"/>
      <c r="LGL781" s="48"/>
      <c r="LGM781" s="48"/>
      <c r="LGN781" s="48"/>
      <c r="LGO781" s="48"/>
      <c r="LGP781" s="48"/>
      <c r="LGQ781" s="48"/>
      <c r="LGR781" s="48"/>
      <c r="LGS781" s="48"/>
      <c r="LGT781" s="48"/>
      <c r="LGU781" s="48"/>
      <c r="LGV781" s="48"/>
      <c r="LGW781" s="48"/>
      <c r="LGX781" s="48"/>
      <c r="LGY781" s="48"/>
      <c r="LGZ781" s="48"/>
      <c r="LHA781" s="48"/>
      <c r="LHB781" s="48"/>
      <c r="LHC781" s="48"/>
      <c r="LHD781" s="48"/>
      <c r="LHE781" s="48"/>
      <c r="LHF781" s="48"/>
      <c r="LHG781" s="48"/>
      <c r="LHH781" s="48"/>
      <c r="LHI781" s="48"/>
      <c r="LHJ781" s="48"/>
      <c r="LHK781" s="48"/>
      <c r="LHL781" s="48"/>
      <c r="LHM781" s="48"/>
      <c r="LHN781" s="48"/>
      <c r="LHO781" s="48"/>
      <c r="LHP781" s="48"/>
      <c r="LHQ781" s="48"/>
      <c r="LHR781" s="48"/>
      <c r="LHS781" s="48"/>
      <c r="LHT781" s="48"/>
      <c r="LHU781" s="48"/>
      <c r="LHV781" s="48"/>
      <c r="LHW781" s="48"/>
      <c r="LHX781" s="48"/>
      <c r="LHY781" s="48"/>
      <c r="LHZ781" s="48"/>
      <c r="LIA781" s="48"/>
      <c r="LIB781" s="48"/>
      <c r="LIC781" s="48"/>
      <c r="LID781" s="48"/>
      <c r="LIE781" s="48"/>
      <c r="LIF781" s="48"/>
      <c r="LIG781" s="48"/>
      <c r="LIH781" s="48"/>
      <c r="LII781" s="48"/>
      <c r="LIJ781" s="48"/>
      <c r="LIK781" s="48"/>
      <c r="LIL781" s="48"/>
      <c r="LIM781" s="48"/>
      <c r="LIN781" s="48"/>
      <c r="LIO781" s="48"/>
      <c r="LIP781" s="48"/>
      <c r="LIQ781" s="48"/>
      <c r="LIR781" s="48"/>
      <c r="LIS781" s="48"/>
      <c r="LIT781" s="48"/>
      <c r="LIU781" s="48"/>
      <c r="LIV781" s="48"/>
      <c r="LIW781" s="48"/>
      <c r="LIX781" s="48"/>
      <c r="LIY781" s="48"/>
      <c r="LIZ781" s="48"/>
      <c r="LJA781" s="48"/>
      <c r="LJB781" s="48"/>
      <c r="LJC781" s="48"/>
      <c r="LJD781" s="48"/>
      <c r="LJE781" s="48"/>
      <c r="LJF781" s="48"/>
      <c r="LJG781" s="48"/>
      <c r="LJH781" s="48"/>
      <c r="LJI781" s="48"/>
      <c r="LJJ781" s="48"/>
      <c r="LJK781" s="48"/>
      <c r="LJL781" s="48"/>
      <c r="LJM781" s="48"/>
      <c r="LJN781" s="48"/>
      <c r="LJO781" s="48"/>
      <c r="LJP781" s="48"/>
      <c r="LJQ781" s="48"/>
      <c r="LJR781" s="48"/>
      <c r="LJS781" s="48"/>
      <c r="LJT781" s="48"/>
      <c r="LJU781" s="48"/>
      <c r="LJV781" s="48"/>
      <c r="LJW781" s="48"/>
      <c r="LJX781" s="48"/>
      <c r="LJY781" s="48"/>
      <c r="LJZ781" s="48"/>
      <c r="LKA781" s="48"/>
      <c r="LKB781" s="48"/>
      <c r="LKC781" s="48"/>
      <c r="LKD781" s="48"/>
      <c r="LKE781" s="48"/>
      <c r="LKF781" s="48"/>
      <c r="LKG781" s="48"/>
      <c r="LKH781" s="48"/>
      <c r="LKI781" s="48"/>
      <c r="LKJ781" s="48"/>
      <c r="LKK781" s="48"/>
      <c r="LKL781" s="48"/>
      <c r="LKM781" s="48"/>
      <c r="LKN781" s="48"/>
      <c r="LKO781" s="48"/>
      <c r="LKP781" s="48"/>
      <c r="LKQ781" s="48"/>
      <c r="LKR781" s="48"/>
      <c r="LKS781" s="48"/>
      <c r="LKT781" s="48"/>
      <c r="LKU781" s="48"/>
      <c r="LKV781" s="48"/>
      <c r="LKW781" s="48"/>
      <c r="LKX781" s="48"/>
      <c r="LKY781" s="48"/>
      <c r="LKZ781" s="48"/>
      <c r="LLA781" s="48"/>
      <c r="LLB781" s="48"/>
      <c r="LLC781" s="48"/>
      <c r="LLD781" s="48"/>
      <c r="LLE781" s="48"/>
      <c r="LLF781" s="48"/>
      <c r="LLG781" s="48"/>
      <c r="LLH781" s="48"/>
      <c r="LLI781" s="48"/>
      <c r="LLJ781" s="48"/>
      <c r="LLK781" s="48"/>
      <c r="LLL781" s="48"/>
      <c r="LLM781" s="48"/>
      <c r="LLN781" s="48"/>
      <c r="LLO781" s="48"/>
      <c r="LLP781" s="48"/>
      <c r="LLQ781" s="48"/>
      <c r="LLR781" s="48"/>
      <c r="LLS781" s="48"/>
      <c r="LLT781" s="48"/>
      <c r="LLU781" s="48"/>
      <c r="LLV781" s="48"/>
      <c r="LLW781" s="48"/>
      <c r="LLX781" s="48"/>
      <c r="LLY781" s="48"/>
      <c r="LLZ781" s="48"/>
      <c r="LMA781" s="48"/>
      <c r="LMB781" s="48"/>
      <c r="LMC781" s="48"/>
      <c r="LMD781" s="48"/>
      <c r="LME781" s="48"/>
      <c r="LMF781" s="48"/>
      <c r="LMG781" s="48"/>
      <c r="LMH781" s="48"/>
      <c r="LMI781" s="48"/>
      <c r="LMJ781" s="48"/>
      <c r="LMK781" s="48"/>
      <c r="LML781" s="48"/>
      <c r="LMM781" s="48"/>
      <c r="LMN781" s="48"/>
      <c r="LMO781" s="48"/>
      <c r="LMP781" s="48"/>
      <c r="LMQ781" s="48"/>
      <c r="LMR781" s="48"/>
      <c r="LMS781" s="48"/>
      <c r="LMT781" s="48"/>
      <c r="LMU781" s="48"/>
      <c r="LMV781" s="48"/>
      <c r="LMW781" s="48"/>
      <c r="LMX781" s="48"/>
      <c r="LMY781" s="48"/>
      <c r="LMZ781" s="48"/>
      <c r="LNA781" s="48"/>
      <c r="LNB781" s="48"/>
      <c r="LNC781" s="48"/>
      <c r="LND781" s="48"/>
      <c r="LNE781" s="48"/>
      <c r="LNF781" s="48"/>
      <c r="LNG781" s="48"/>
      <c r="LNH781" s="48"/>
      <c r="LNI781" s="48"/>
      <c r="LNJ781" s="48"/>
      <c r="LNK781" s="48"/>
      <c r="LNL781" s="48"/>
      <c r="LNM781" s="48"/>
      <c r="LNN781" s="48"/>
      <c r="LNO781" s="48"/>
      <c r="LNP781" s="48"/>
      <c r="LNQ781" s="48"/>
      <c r="LNR781" s="48"/>
      <c r="LNS781" s="48"/>
      <c r="LNT781" s="48"/>
      <c r="LNU781" s="48"/>
      <c r="LNV781" s="48"/>
      <c r="LNW781" s="48"/>
      <c r="LNX781" s="48"/>
      <c r="LNY781" s="48"/>
      <c r="LNZ781" s="48"/>
      <c r="LOA781" s="48"/>
      <c r="LOB781" s="48"/>
      <c r="LOC781" s="48"/>
      <c r="LOD781" s="48"/>
      <c r="LOE781" s="48"/>
      <c r="LOF781" s="48"/>
      <c r="LOG781" s="48"/>
      <c r="LOH781" s="48"/>
      <c r="LOI781" s="48"/>
      <c r="LOJ781" s="48"/>
      <c r="LOK781" s="48"/>
      <c r="LOL781" s="48"/>
      <c r="LOM781" s="48"/>
      <c r="LON781" s="48"/>
      <c r="LOO781" s="48"/>
      <c r="LOP781" s="48"/>
      <c r="LOQ781" s="48"/>
      <c r="LOR781" s="48"/>
      <c r="LOS781" s="48"/>
      <c r="LOT781" s="48"/>
      <c r="LOU781" s="48"/>
      <c r="LOV781" s="48"/>
      <c r="LOW781" s="48"/>
      <c r="LOX781" s="48"/>
      <c r="LOY781" s="48"/>
      <c r="LOZ781" s="48"/>
      <c r="LPA781" s="48"/>
      <c r="LPB781" s="48"/>
      <c r="LPC781" s="48"/>
      <c r="LPD781" s="48"/>
      <c r="LPE781" s="48"/>
      <c r="LPF781" s="48"/>
      <c r="LPG781" s="48"/>
      <c r="LPH781" s="48"/>
      <c r="LPI781" s="48"/>
      <c r="LPJ781" s="48"/>
      <c r="LPK781" s="48"/>
      <c r="LPL781" s="48"/>
      <c r="LPM781" s="48"/>
      <c r="LPN781" s="48"/>
      <c r="LPO781" s="48"/>
      <c r="LPP781" s="48"/>
      <c r="LPQ781" s="48"/>
      <c r="LPR781" s="48"/>
      <c r="LPS781" s="48"/>
      <c r="LPT781" s="48"/>
      <c r="LPU781" s="48"/>
      <c r="LPV781" s="48"/>
      <c r="LPW781" s="48"/>
      <c r="LPX781" s="48"/>
      <c r="LPY781" s="48"/>
      <c r="LPZ781" s="48"/>
      <c r="LQA781" s="48"/>
      <c r="LQB781" s="48"/>
      <c r="LQC781" s="48"/>
      <c r="LQD781" s="48"/>
      <c r="LQE781" s="48"/>
      <c r="LQF781" s="48"/>
      <c r="LQG781" s="48"/>
      <c r="LQH781" s="48"/>
      <c r="LQI781" s="48"/>
      <c r="LQJ781" s="48"/>
      <c r="LQK781" s="48"/>
      <c r="LQL781" s="48"/>
      <c r="LQM781" s="48"/>
      <c r="LQN781" s="48"/>
      <c r="LQO781" s="48"/>
      <c r="LQP781" s="48"/>
      <c r="LQQ781" s="48"/>
      <c r="LQR781" s="48"/>
      <c r="LQS781" s="48"/>
      <c r="LQT781" s="48"/>
      <c r="LQU781" s="48"/>
      <c r="LQV781" s="48"/>
      <c r="LQW781" s="48"/>
      <c r="LQX781" s="48"/>
      <c r="LQY781" s="48"/>
      <c r="LQZ781" s="48"/>
      <c r="LRA781" s="48"/>
      <c r="LRB781" s="48"/>
      <c r="LRC781" s="48"/>
      <c r="LRD781" s="48"/>
      <c r="LRE781" s="48"/>
      <c r="LRF781" s="48"/>
      <c r="LRG781" s="48"/>
      <c r="LRH781" s="48"/>
      <c r="LRI781" s="48"/>
      <c r="LRJ781" s="48"/>
      <c r="LRK781" s="48"/>
      <c r="LRL781" s="48"/>
      <c r="LRM781" s="48"/>
      <c r="LRN781" s="48"/>
      <c r="LRO781" s="48"/>
      <c r="LRP781" s="48"/>
      <c r="LRQ781" s="48"/>
      <c r="LRR781" s="48"/>
      <c r="LRS781" s="48"/>
      <c r="LRT781" s="48"/>
      <c r="LRU781" s="48"/>
      <c r="LRV781" s="48"/>
      <c r="LRW781" s="48"/>
      <c r="LRX781" s="48"/>
      <c r="LRY781" s="48"/>
      <c r="LRZ781" s="48"/>
      <c r="LSA781" s="48"/>
      <c r="LSB781" s="48"/>
      <c r="LSC781" s="48"/>
      <c r="LSD781" s="48"/>
      <c r="LSE781" s="48"/>
      <c r="LSF781" s="48"/>
      <c r="LSG781" s="48"/>
      <c r="LSH781" s="48"/>
      <c r="LSI781" s="48"/>
      <c r="LSJ781" s="48"/>
      <c r="LSK781" s="48"/>
      <c r="LSL781" s="48"/>
      <c r="LSM781" s="48"/>
      <c r="LSN781" s="48"/>
      <c r="LSO781" s="48"/>
      <c r="LSP781" s="48"/>
      <c r="LSQ781" s="48"/>
      <c r="LSR781" s="48"/>
      <c r="LSS781" s="48"/>
      <c r="LST781" s="48"/>
      <c r="LSU781" s="48"/>
      <c r="LSV781" s="48"/>
      <c r="LSW781" s="48"/>
      <c r="LSX781" s="48"/>
      <c r="LSY781" s="48"/>
      <c r="LSZ781" s="48"/>
      <c r="LTA781" s="48"/>
      <c r="LTB781" s="48"/>
      <c r="LTC781" s="48"/>
      <c r="LTD781" s="48"/>
      <c r="LTE781" s="48"/>
      <c r="LTF781" s="48"/>
      <c r="LTG781" s="48"/>
      <c r="LTH781" s="48"/>
      <c r="LTI781" s="48"/>
      <c r="LTJ781" s="48"/>
      <c r="LTK781" s="48"/>
      <c r="LTL781" s="48"/>
      <c r="LTM781" s="48"/>
      <c r="LTN781" s="48"/>
      <c r="LTO781" s="48"/>
      <c r="LTP781" s="48"/>
      <c r="LTQ781" s="48"/>
      <c r="LTR781" s="48"/>
      <c r="LTS781" s="48"/>
      <c r="LTT781" s="48"/>
      <c r="LTU781" s="48"/>
      <c r="LTV781" s="48"/>
      <c r="LTW781" s="48"/>
      <c r="LTX781" s="48"/>
      <c r="LTY781" s="48"/>
      <c r="LTZ781" s="48"/>
      <c r="LUA781" s="48"/>
      <c r="LUB781" s="48"/>
      <c r="LUC781" s="48"/>
      <c r="LUD781" s="48"/>
      <c r="LUE781" s="48"/>
      <c r="LUF781" s="48"/>
      <c r="LUG781" s="48"/>
      <c r="LUH781" s="48"/>
      <c r="LUI781" s="48"/>
      <c r="LUJ781" s="48"/>
      <c r="LUK781" s="48"/>
      <c r="LUL781" s="48"/>
      <c r="LUM781" s="48"/>
      <c r="LUN781" s="48"/>
      <c r="LUO781" s="48"/>
      <c r="LUP781" s="48"/>
      <c r="LUQ781" s="48"/>
      <c r="LUR781" s="48"/>
      <c r="LUS781" s="48"/>
      <c r="LUT781" s="48"/>
      <c r="LUU781" s="48"/>
      <c r="LUV781" s="48"/>
      <c r="LUW781" s="48"/>
      <c r="LUX781" s="48"/>
      <c r="LUY781" s="48"/>
      <c r="LUZ781" s="48"/>
      <c r="LVA781" s="48"/>
      <c r="LVB781" s="48"/>
      <c r="LVC781" s="48"/>
      <c r="LVD781" s="48"/>
      <c r="LVE781" s="48"/>
      <c r="LVF781" s="48"/>
      <c r="LVG781" s="48"/>
      <c r="LVH781" s="48"/>
      <c r="LVI781" s="48"/>
      <c r="LVJ781" s="48"/>
      <c r="LVK781" s="48"/>
      <c r="LVL781" s="48"/>
      <c r="LVM781" s="48"/>
      <c r="LVN781" s="48"/>
      <c r="LVO781" s="48"/>
      <c r="LVP781" s="48"/>
      <c r="LVQ781" s="48"/>
      <c r="LVR781" s="48"/>
      <c r="LVS781" s="48"/>
      <c r="LVT781" s="48"/>
      <c r="LVU781" s="48"/>
      <c r="LVV781" s="48"/>
      <c r="LVW781" s="48"/>
      <c r="LVX781" s="48"/>
      <c r="LVY781" s="48"/>
      <c r="LVZ781" s="48"/>
      <c r="LWA781" s="48"/>
      <c r="LWB781" s="48"/>
      <c r="LWC781" s="48"/>
      <c r="LWD781" s="48"/>
      <c r="LWE781" s="48"/>
      <c r="LWF781" s="48"/>
      <c r="LWG781" s="48"/>
      <c r="LWH781" s="48"/>
      <c r="LWI781" s="48"/>
      <c r="LWJ781" s="48"/>
      <c r="LWK781" s="48"/>
      <c r="LWL781" s="48"/>
      <c r="LWM781" s="48"/>
      <c r="LWN781" s="48"/>
      <c r="LWO781" s="48"/>
      <c r="LWP781" s="48"/>
      <c r="LWQ781" s="48"/>
      <c r="LWR781" s="48"/>
      <c r="LWS781" s="48"/>
      <c r="LWT781" s="48"/>
      <c r="LWU781" s="48"/>
      <c r="LWV781" s="48"/>
      <c r="LWW781" s="48"/>
      <c r="LWX781" s="48"/>
      <c r="LWY781" s="48"/>
      <c r="LWZ781" s="48"/>
      <c r="LXA781" s="48"/>
      <c r="LXB781" s="48"/>
      <c r="LXC781" s="48"/>
      <c r="LXD781" s="48"/>
      <c r="LXE781" s="48"/>
      <c r="LXF781" s="48"/>
      <c r="LXG781" s="48"/>
      <c r="LXH781" s="48"/>
      <c r="LXI781" s="48"/>
      <c r="LXJ781" s="48"/>
      <c r="LXK781" s="48"/>
      <c r="LXL781" s="48"/>
      <c r="LXM781" s="48"/>
      <c r="LXN781" s="48"/>
      <c r="LXO781" s="48"/>
      <c r="LXP781" s="48"/>
      <c r="LXQ781" s="48"/>
      <c r="LXR781" s="48"/>
      <c r="LXS781" s="48"/>
      <c r="LXT781" s="48"/>
      <c r="LXU781" s="48"/>
      <c r="LXV781" s="48"/>
      <c r="LXW781" s="48"/>
      <c r="LXX781" s="48"/>
      <c r="LXY781" s="48"/>
      <c r="LXZ781" s="48"/>
      <c r="LYA781" s="48"/>
      <c r="LYB781" s="48"/>
      <c r="LYC781" s="48"/>
      <c r="LYD781" s="48"/>
      <c r="LYE781" s="48"/>
      <c r="LYF781" s="48"/>
      <c r="LYG781" s="48"/>
      <c r="LYH781" s="48"/>
      <c r="LYI781" s="48"/>
      <c r="LYJ781" s="48"/>
      <c r="LYK781" s="48"/>
      <c r="LYL781" s="48"/>
      <c r="LYM781" s="48"/>
      <c r="LYN781" s="48"/>
      <c r="LYO781" s="48"/>
      <c r="LYP781" s="48"/>
      <c r="LYQ781" s="48"/>
      <c r="LYR781" s="48"/>
      <c r="LYS781" s="48"/>
      <c r="LYT781" s="48"/>
      <c r="LYU781" s="48"/>
      <c r="LYV781" s="48"/>
      <c r="LYW781" s="48"/>
      <c r="LYX781" s="48"/>
      <c r="LYY781" s="48"/>
      <c r="LYZ781" s="48"/>
      <c r="LZA781" s="48"/>
      <c r="LZB781" s="48"/>
      <c r="LZC781" s="48"/>
      <c r="LZD781" s="48"/>
      <c r="LZE781" s="48"/>
      <c r="LZF781" s="48"/>
      <c r="LZG781" s="48"/>
      <c r="LZH781" s="48"/>
      <c r="LZI781" s="48"/>
      <c r="LZJ781" s="48"/>
      <c r="LZK781" s="48"/>
      <c r="LZL781" s="48"/>
      <c r="LZM781" s="48"/>
      <c r="LZN781" s="48"/>
      <c r="LZO781" s="48"/>
      <c r="LZP781" s="48"/>
      <c r="LZQ781" s="48"/>
      <c r="LZR781" s="48"/>
      <c r="LZS781" s="48"/>
      <c r="LZT781" s="48"/>
      <c r="LZU781" s="48"/>
      <c r="LZV781" s="48"/>
      <c r="LZW781" s="48"/>
      <c r="LZX781" s="48"/>
      <c r="LZY781" s="48"/>
      <c r="LZZ781" s="48"/>
      <c r="MAA781" s="48"/>
      <c r="MAB781" s="48"/>
      <c r="MAC781" s="48"/>
      <c r="MAD781" s="48"/>
      <c r="MAE781" s="48"/>
      <c r="MAF781" s="48"/>
      <c r="MAG781" s="48"/>
      <c r="MAH781" s="48"/>
      <c r="MAI781" s="48"/>
      <c r="MAJ781" s="48"/>
      <c r="MAK781" s="48"/>
      <c r="MAL781" s="48"/>
      <c r="MAM781" s="48"/>
      <c r="MAN781" s="48"/>
      <c r="MAO781" s="48"/>
      <c r="MAP781" s="48"/>
      <c r="MAQ781" s="48"/>
      <c r="MAR781" s="48"/>
      <c r="MAS781" s="48"/>
      <c r="MAT781" s="48"/>
      <c r="MAU781" s="48"/>
      <c r="MAV781" s="48"/>
      <c r="MAW781" s="48"/>
      <c r="MAX781" s="48"/>
      <c r="MAY781" s="48"/>
      <c r="MAZ781" s="48"/>
      <c r="MBA781" s="48"/>
      <c r="MBB781" s="48"/>
      <c r="MBC781" s="48"/>
      <c r="MBD781" s="48"/>
      <c r="MBE781" s="48"/>
      <c r="MBF781" s="48"/>
      <c r="MBG781" s="48"/>
      <c r="MBH781" s="48"/>
      <c r="MBI781" s="48"/>
      <c r="MBJ781" s="48"/>
      <c r="MBK781" s="48"/>
      <c r="MBL781" s="48"/>
      <c r="MBM781" s="48"/>
      <c r="MBN781" s="48"/>
      <c r="MBO781" s="48"/>
      <c r="MBP781" s="48"/>
      <c r="MBQ781" s="48"/>
      <c r="MBR781" s="48"/>
      <c r="MBS781" s="48"/>
      <c r="MBT781" s="48"/>
      <c r="MBU781" s="48"/>
      <c r="MBV781" s="48"/>
      <c r="MBW781" s="48"/>
      <c r="MBX781" s="48"/>
      <c r="MBY781" s="48"/>
      <c r="MBZ781" s="48"/>
      <c r="MCA781" s="48"/>
      <c r="MCB781" s="48"/>
      <c r="MCC781" s="48"/>
      <c r="MCD781" s="48"/>
      <c r="MCE781" s="48"/>
      <c r="MCF781" s="48"/>
      <c r="MCG781" s="48"/>
      <c r="MCH781" s="48"/>
      <c r="MCI781" s="48"/>
      <c r="MCJ781" s="48"/>
      <c r="MCK781" s="48"/>
      <c r="MCL781" s="48"/>
      <c r="MCM781" s="48"/>
      <c r="MCN781" s="48"/>
      <c r="MCO781" s="48"/>
      <c r="MCP781" s="48"/>
      <c r="MCQ781" s="48"/>
      <c r="MCR781" s="48"/>
      <c r="MCS781" s="48"/>
      <c r="MCT781" s="48"/>
      <c r="MCU781" s="48"/>
      <c r="MCV781" s="48"/>
      <c r="MCW781" s="48"/>
      <c r="MCX781" s="48"/>
      <c r="MCY781" s="48"/>
      <c r="MCZ781" s="48"/>
      <c r="MDA781" s="48"/>
      <c r="MDB781" s="48"/>
      <c r="MDC781" s="48"/>
      <c r="MDD781" s="48"/>
      <c r="MDE781" s="48"/>
      <c r="MDF781" s="48"/>
      <c r="MDG781" s="48"/>
      <c r="MDH781" s="48"/>
      <c r="MDI781" s="48"/>
      <c r="MDJ781" s="48"/>
      <c r="MDK781" s="48"/>
      <c r="MDL781" s="48"/>
      <c r="MDM781" s="48"/>
      <c r="MDN781" s="48"/>
      <c r="MDO781" s="48"/>
      <c r="MDP781" s="48"/>
      <c r="MDQ781" s="48"/>
      <c r="MDR781" s="48"/>
      <c r="MDS781" s="48"/>
      <c r="MDT781" s="48"/>
      <c r="MDU781" s="48"/>
      <c r="MDV781" s="48"/>
      <c r="MDW781" s="48"/>
      <c r="MDX781" s="48"/>
      <c r="MDY781" s="48"/>
      <c r="MDZ781" s="48"/>
      <c r="MEA781" s="48"/>
      <c r="MEB781" s="48"/>
      <c r="MEC781" s="48"/>
      <c r="MED781" s="48"/>
      <c r="MEE781" s="48"/>
      <c r="MEF781" s="48"/>
      <c r="MEG781" s="48"/>
      <c r="MEH781" s="48"/>
      <c r="MEI781" s="48"/>
      <c r="MEJ781" s="48"/>
      <c r="MEK781" s="48"/>
      <c r="MEL781" s="48"/>
      <c r="MEM781" s="48"/>
      <c r="MEN781" s="48"/>
      <c r="MEO781" s="48"/>
      <c r="MEP781" s="48"/>
      <c r="MEQ781" s="48"/>
      <c r="MER781" s="48"/>
      <c r="MES781" s="48"/>
      <c r="MET781" s="48"/>
      <c r="MEU781" s="48"/>
      <c r="MEV781" s="48"/>
      <c r="MEW781" s="48"/>
      <c r="MEX781" s="48"/>
      <c r="MEY781" s="48"/>
      <c r="MEZ781" s="48"/>
      <c r="MFA781" s="48"/>
      <c r="MFB781" s="48"/>
      <c r="MFC781" s="48"/>
      <c r="MFD781" s="48"/>
      <c r="MFE781" s="48"/>
      <c r="MFF781" s="48"/>
      <c r="MFG781" s="48"/>
      <c r="MFH781" s="48"/>
      <c r="MFI781" s="48"/>
      <c r="MFJ781" s="48"/>
      <c r="MFK781" s="48"/>
      <c r="MFL781" s="48"/>
      <c r="MFM781" s="48"/>
      <c r="MFN781" s="48"/>
      <c r="MFO781" s="48"/>
      <c r="MFP781" s="48"/>
      <c r="MFQ781" s="48"/>
      <c r="MFR781" s="48"/>
      <c r="MFS781" s="48"/>
      <c r="MFT781" s="48"/>
      <c r="MFU781" s="48"/>
      <c r="MFV781" s="48"/>
      <c r="MFW781" s="48"/>
      <c r="MFX781" s="48"/>
      <c r="MFY781" s="48"/>
      <c r="MFZ781" s="48"/>
      <c r="MGA781" s="48"/>
      <c r="MGB781" s="48"/>
      <c r="MGC781" s="48"/>
      <c r="MGD781" s="48"/>
      <c r="MGE781" s="48"/>
      <c r="MGF781" s="48"/>
      <c r="MGG781" s="48"/>
      <c r="MGH781" s="48"/>
      <c r="MGI781" s="48"/>
      <c r="MGJ781" s="48"/>
      <c r="MGK781" s="48"/>
      <c r="MGL781" s="48"/>
      <c r="MGM781" s="48"/>
      <c r="MGN781" s="48"/>
      <c r="MGO781" s="48"/>
      <c r="MGP781" s="48"/>
      <c r="MGQ781" s="48"/>
      <c r="MGR781" s="48"/>
      <c r="MGS781" s="48"/>
      <c r="MGT781" s="48"/>
      <c r="MGU781" s="48"/>
      <c r="MGV781" s="48"/>
      <c r="MGW781" s="48"/>
      <c r="MGX781" s="48"/>
      <c r="MGY781" s="48"/>
      <c r="MGZ781" s="48"/>
      <c r="MHA781" s="48"/>
      <c r="MHB781" s="48"/>
      <c r="MHC781" s="48"/>
      <c r="MHD781" s="48"/>
      <c r="MHE781" s="48"/>
      <c r="MHF781" s="48"/>
      <c r="MHG781" s="48"/>
      <c r="MHH781" s="48"/>
      <c r="MHI781" s="48"/>
      <c r="MHJ781" s="48"/>
      <c r="MHK781" s="48"/>
      <c r="MHL781" s="48"/>
      <c r="MHM781" s="48"/>
      <c r="MHN781" s="48"/>
      <c r="MHO781" s="48"/>
      <c r="MHP781" s="48"/>
      <c r="MHQ781" s="48"/>
      <c r="MHR781" s="48"/>
      <c r="MHS781" s="48"/>
      <c r="MHT781" s="48"/>
      <c r="MHU781" s="48"/>
      <c r="MHV781" s="48"/>
      <c r="MHW781" s="48"/>
      <c r="MHX781" s="48"/>
      <c r="MHY781" s="48"/>
      <c r="MHZ781" s="48"/>
      <c r="MIA781" s="48"/>
      <c r="MIB781" s="48"/>
      <c r="MIC781" s="48"/>
      <c r="MID781" s="48"/>
      <c r="MIE781" s="48"/>
      <c r="MIF781" s="48"/>
      <c r="MIG781" s="48"/>
      <c r="MIH781" s="48"/>
      <c r="MII781" s="48"/>
      <c r="MIJ781" s="48"/>
      <c r="MIK781" s="48"/>
      <c r="MIL781" s="48"/>
      <c r="MIM781" s="48"/>
      <c r="MIN781" s="48"/>
      <c r="MIO781" s="48"/>
      <c r="MIP781" s="48"/>
      <c r="MIQ781" s="48"/>
      <c r="MIR781" s="48"/>
      <c r="MIS781" s="48"/>
      <c r="MIT781" s="48"/>
      <c r="MIU781" s="48"/>
      <c r="MIV781" s="48"/>
      <c r="MIW781" s="48"/>
      <c r="MIX781" s="48"/>
      <c r="MIY781" s="48"/>
      <c r="MIZ781" s="48"/>
      <c r="MJA781" s="48"/>
      <c r="MJB781" s="48"/>
      <c r="MJC781" s="48"/>
      <c r="MJD781" s="48"/>
      <c r="MJE781" s="48"/>
      <c r="MJF781" s="48"/>
      <c r="MJG781" s="48"/>
      <c r="MJH781" s="48"/>
      <c r="MJI781" s="48"/>
      <c r="MJJ781" s="48"/>
      <c r="MJK781" s="48"/>
      <c r="MJL781" s="48"/>
      <c r="MJM781" s="48"/>
      <c r="MJN781" s="48"/>
      <c r="MJO781" s="48"/>
      <c r="MJP781" s="48"/>
      <c r="MJQ781" s="48"/>
      <c r="MJR781" s="48"/>
      <c r="MJS781" s="48"/>
      <c r="MJT781" s="48"/>
      <c r="MJU781" s="48"/>
      <c r="MJV781" s="48"/>
      <c r="MJW781" s="48"/>
      <c r="MJX781" s="48"/>
      <c r="MJY781" s="48"/>
      <c r="MJZ781" s="48"/>
      <c r="MKA781" s="48"/>
      <c r="MKB781" s="48"/>
      <c r="MKC781" s="48"/>
      <c r="MKD781" s="48"/>
      <c r="MKE781" s="48"/>
      <c r="MKF781" s="48"/>
      <c r="MKG781" s="48"/>
      <c r="MKH781" s="48"/>
      <c r="MKI781" s="48"/>
      <c r="MKJ781" s="48"/>
      <c r="MKK781" s="48"/>
      <c r="MKL781" s="48"/>
      <c r="MKM781" s="48"/>
      <c r="MKN781" s="48"/>
      <c r="MKO781" s="48"/>
      <c r="MKP781" s="48"/>
      <c r="MKQ781" s="48"/>
      <c r="MKR781" s="48"/>
      <c r="MKS781" s="48"/>
      <c r="MKT781" s="48"/>
      <c r="MKU781" s="48"/>
      <c r="MKV781" s="48"/>
      <c r="MKW781" s="48"/>
      <c r="MKX781" s="48"/>
      <c r="MKY781" s="48"/>
      <c r="MKZ781" s="48"/>
      <c r="MLA781" s="48"/>
      <c r="MLB781" s="48"/>
      <c r="MLC781" s="48"/>
      <c r="MLD781" s="48"/>
      <c r="MLE781" s="48"/>
      <c r="MLF781" s="48"/>
      <c r="MLG781" s="48"/>
      <c r="MLH781" s="48"/>
      <c r="MLI781" s="48"/>
      <c r="MLJ781" s="48"/>
      <c r="MLK781" s="48"/>
      <c r="MLL781" s="48"/>
      <c r="MLM781" s="48"/>
      <c r="MLN781" s="48"/>
      <c r="MLO781" s="48"/>
      <c r="MLP781" s="48"/>
      <c r="MLQ781" s="48"/>
      <c r="MLR781" s="48"/>
      <c r="MLS781" s="48"/>
      <c r="MLT781" s="48"/>
      <c r="MLU781" s="48"/>
      <c r="MLV781" s="48"/>
      <c r="MLW781" s="48"/>
      <c r="MLX781" s="48"/>
      <c r="MLY781" s="48"/>
      <c r="MLZ781" s="48"/>
      <c r="MMA781" s="48"/>
      <c r="MMB781" s="48"/>
      <c r="MMC781" s="48"/>
      <c r="MMD781" s="48"/>
      <c r="MME781" s="48"/>
      <c r="MMF781" s="48"/>
      <c r="MMG781" s="48"/>
      <c r="MMH781" s="48"/>
      <c r="MMI781" s="48"/>
      <c r="MMJ781" s="48"/>
      <c r="MMK781" s="48"/>
      <c r="MML781" s="48"/>
      <c r="MMM781" s="48"/>
      <c r="MMN781" s="48"/>
      <c r="MMO781" s="48"/>
      <c r="MMP781" s="48"/>
      <c r="MMQ781" s="48"/>
      <c r="MMR781" s="48"/>
      <c r="MMS781" s="48"/>
      <c r="MMT781" s="48"/>
      <c r="MMU781" s="48"/>
      <c r="MMV781" s="48"/>
      <c r="MMW781" s="48"/>
      <c r="MMX781" s="48"/>
      <c r="MMY781" s="48"/>
      <c r="MMZ781" s="48"/>
      <c r="MNA781" s="48"/>
      <c r="MNB781" s="48"/>
      <c r="MNC781" s="48"/>
      <c r="MND781" s="48"/>
      <c r="MNE781" s="48"/>
      <c r="MNF781" s="48"/>
      <c r="MNG781" s="48"/>
      <c r="MNH781" s="48"/>
      <c r="MNI781" s="48"/>
      <c r="MNJ781" s="48"/>
      <c r="MNK781" s="48"/>
      <c r="MNL781" s="48"/>
      <c r="MNM781" s="48"/>
      <c r="MNN781" s="48"/>
      <c r="MNO781" s="48"/>
      <c r="MNP781" s="48"/>
      <c r="MNQ781" s="48"/>
      <c r="MNR781" s="48"/>
      <c r="MNS781" s="48"/>
      <c r="MNT781" s="48"/>
      <c r="MNU781" s="48"/>
      <c r="MNV781" s="48"/>
      <c r="MNW781" s="48"/>
      <c r="MNX781" s="48"/>
      <c r="MNY781" s="48"/>
      <c r="MNZ781" s="48"/>
      <c r="MOA781" s="48"/>
      <c r="MOB781" s="48"/>
      <c r="MOC781" s="48"/>
      <c r="MOD781" s="48"/>
      <c r="MOE781" s="48"/>
      <c r="MOF781" s="48"/>
      <c r="MOG781" s="48"/>
      <c r="MOH781" s="48"/>
      <c r="MOI781" s="48"/>
      <c r="MOJ781" s="48"/>
      <c r="MOK781" s="48"/>
      <c r="MOL781" s="48"/>
      <c r="MOM781" s="48"/>
      <c r="MON781" s="48"/>
      <c r="MOO781" s="48"/>
      <c r="MOP781" s="48"/>
      <c r="MOQ781" s="48"/>
      <c r="MOR781" s="48"/>
      <c r="MOS781" s="48"/>
      <c r="MOT781" s="48"/>
      <c r="MOU781" s="48"/>
      <c r="MOV781" s="48"/>
      <c r="MOW781" s="48"/>
      <c r="MOX781" s="48"/>
      <c r="MOY781" s="48"/>
      <c r="MOZ781" s="48"/>
      <c r="MPA781" s="48"/>
      <c r="MPB781" s="48"/>
      <c r="MPC781" s="48"/>
      <c r="MPD781" s="48"/>
      <c r="MPE781" s="48"/>
      <c r="MPF781" s="48"/>
      <c r="MPG781" s="48"/>
      <c r="MPH781" s="48"/>
      <c r="MPI781" s="48"/>
      <c r="MPJ781" s="48"/>
      <c r="MPK781" s="48"/>
      <c r="MPL781" s="48"/>
      <c r="MPM781" s="48"/>
      <c r="MPN781" s="48"/>
      <c r="MPO781" s="48"/>
      <c r="MPP781" s="48"/>
      <c r="MPQ781" s="48"/>
      <c r="MPR781" s="48"/>
      <c r="MPS781" s="48"/>
      <c r="MPT781" s="48"/>
      <c r="MPU781" s="48"/>
      <c r="MPV781" s="48"/>
      <c r="MPW781" s="48"/>
      <c r="MPX781" s="48"/>
      <c r="MPY781" s="48"/>
      <c r="MPZ781" s="48"/>
      <c r="MQA781" s="48"/>
      <c r="MQB781" s="48"/>
      <c r="MQC781" s="48"/>
      <c r="MQD781" s="48"/>
      <c r="MQE781" s="48"/>
      <c r="MQF781" s="48"/>
      <c r="MQG781" s="48"/>
      <c r="MQH781" s="48"/>
      <c r="MQI781" s="48"/>
      <c r="MQJ781" s="48"/>
      <c r="MQK781" s="48"/>
      <c r="MQL781" s="48"/>
      <c r="MQM781" s="48"/>
      <c r="MQN781" s="48"/>
      <c r="MQO781" s="48"/>
      <c r="MQP781" s="48"/>
      <c r="MQQ781" s="48"/>
      <c r="MQR781" s="48"/>
      <c r="MQS781" s="48"/>
      <c r="MQT781" s="48"/>
      <c r="MQU781" s="48"/>
      <c r="MQV781" s="48"/>
      <c r="MQW781" s="48"/>
      <c r="MQX781" s="48"/>
      <c r="MQY781" s="48"/>
      <c r="MQZ781" s="48"/>
      <c r="MRA781" s="48"/>
      <c r="MRB781" s="48"/>
      <c r="MRC781" s="48"/>
      <c r="MRD781" s="48"/>
      <c r="MRE781" s="48"/>
      <c r="MRF781" s="48"/>
      <c r="MRG781" s="48"/>
      <c r="MRH781" s="48"/>
      <c r="MRI781" s="48"/>
      <c r="MRJ781" s="48"/>
      <c r="MRK781" s="48"/>
      <c r="MRL781" s="48"/>
      <c r="MRM781" s="48"/>
      <c r="MRN781" s="48"/>
      <c r="MRO781" s="48"/>
      <c r="MRP781" s="48"/>
      <c r="MRQ781" s="48"/>
      <c r="MRR781" s="48"/>
      <c r="MRS781" s="48"/>
      <c r="MRT781" s="48"/>
      <c r="MRU781" s="48"/>
      <c r="MRV781" s="48"/>
      <c r="MRW781" s="48"/>
      <c r="MRX781" s="48"/>
      <c r="MRY781" s="48"/>
      <c r="MRZ781" s="48"/>
      <c r="MSA781" s="48"/>
      <c r="MSB781" s="48"/>
      <c r="MSC781" s="48"/>
      <c r="MSD781" s="48"/>
      <c r="MSE781" s="48"/>
      <c r="MSF781" s="48"/>
      <c r="MSG781" s="48"/>
      <c r="MSH781" s="48"/>
      <c r="MSI781" s="48"/>
      <c r="MSJ781" s="48"/>
      <c r="MSK781" s="48"/>
      <c r="MSL781" s="48"/>
      <c r="MSM781" s="48"/>
      <c r="MSN781" s="48"/>
      <c r="MSO781" s="48"/>
      <c r="MSP781" s="48"/>
      <c r="MSQ781" s="48"/>
      <c r="MSR781" s="48"/>
      <c r="MSS781" s="48"/>
      <c r="MST781" s="48"/>
      <c r="MSU781" s="48"/>
      <c r="MSV781" s="48"/>
      <c r="MSW781" s="48"/>
      <c r="MSX781" s="48"/>
      <c r="MSY781" s="48"/>
      <c r="MSZ781" s="48"/>
      <c r="MTA781" s="48"/>
      <c r="MTB781" s="48"/>
      <c r="MTC781" s="48"/>
      <c r="MTD781" s="48"/>
      <c r="MTE781" s="48"/>
      <c r="MTF781" s="48"/>
      <c r="MTG781" s="48"/>
      <c r="MTH781" s="48"/>
      <c r="MTI781" s="48"/>
      <c r="MTJ781" s="48"/>
      <c r="MTK781" s="48"/>
      <c r="MTL781" s="48"/>
      <c r="MTM781" s="48"/>
      <c r="MTN781" s="48"/>
      <c r="MTO781" s="48"/>
      <c r="MTP781" s="48"/>
      <c r="MTQ781" s="48"/>
      <c r="MTR781" s="48"/>
      <c r="MTS781" s="48"/>
      <c r="MTT781" s="48"/>
      <c r="MTU781" s="48"/>
      <c r="MTV781" s="48"/>
      <c r="MTW781" s="48"/>
      <c r="MTX781" s="48"/>
      <c r="MTY781" s="48"/>
      <c r="MTZ781" s="48"/>
      <c r="MUA781" s="48"/>
      <c r="MUB781" s="48"/>
      <c r="MUC781" s="48"/>
      <c r="MUD781" s="48"/>
      <c r="MUE781" s="48"/>
      <c r="MUF781" s="48"/>
      <c r="MUG781" s="48"/>
      <c r="MUH781" s="48"/>
      <c r="MUI781" s="48"/>
      <c r="MUJ781" s="48"/>
      <c r="MUK781" s="48"/>
      <c r="MUL781" s="48"/>
      <c r="MUM781" s="48"/>
      <c r="MUN781" s="48"/>
      <c r="MUO781" s="48"/>
      <c r="MUP781" s="48"/>
      <c r="MUQ781" s="48"/>
      <c r="MUR781" s="48"/>
      <c r="MUS781" s="48"/>
      <c r="MUT781" s="48"/>
      <c r="MUU781" s="48"/>
      <c r="MUV781" s="48"/>
      <c r="MUW781" s="48"/>
      <c r="MUX781" s="48"/>
      <c r="MUY781" s="48"/>
      <c r="MUZ781" s="48"/>
      <c r="MVA781" s="48"/>
      <c r="MVB781" s="48"/>
      <c r="MVC781" s="48"/>
      <c r="MVD781" s="48"/>
      <c r="MVE781" s="48"/>
      <c r="MVF781" s="48"/>
      <c r="MVG781" s="48"/>
      <c r="MVH781" s="48"/>
      <c r="MVI781" s="48"/>
      <c r="MVJ781" s="48"/>
      <c r="MVK781" s="48"/>
      <c r="MVL781" s="48"/>
      <c r="MVM781" s="48"/>
      <c r="MVN781" s="48"/>
      <c r="MVO781" s="48"/>
      <c r="MVP781" s="48"/>
      <c r="MVQ781" s="48"/>
      <c r="MVR781" s="48"/>
      <c r="MVS781" s="48"/>
      <c r="MVT781" s="48"/>
      <c r="MVU781" s="48"/>
      <c r="MVV781" s="48"/>
      <c r="MVW781" s="48"/>
      <c r="MVX781" s="48"/>
      <c r="MVY781" s="48"/>
      <c r="MVZ781" s="48"/>
      <c r="MWA781" s="48"/>
      <c r="MWB781" s="48"/>
      <c r="MWC781" s="48"/>
      <c r="MWD781" s="48"/>
      <c r="MWE781" s="48"/>
      <c r="MWF781" s="48"/>
      <c r="MWG781" s="48"/>
      <c r="MWH781" s="48"/>
      <c r="MWI781" s="48"/>
      <c r="MWJ781" s="48"/>
      <c r="MWK781" s="48"/>
      <c r="MWL781" s="48"/>
      <c r="MWM781" s="48"/>
      <c r="MWN781" s="48"/>
      <c r="MWO781" s="48"/>
      <c r="MWP781" s="48"/>
      <c r="MWQ781" s="48"/>
      <c r="MWR781" s="48"/>
      <c r="MWS781" s="48"/>
      <c r="MWT781" s="48"/>
      <c r="MWU781" s="48"/>
      <c r="MWV781" s="48"/>
      <c r="MWW781" s="48"/>
      <c r="MWX781" s="48"/>
      <c r="MWY781" s="48"/>
      <c r="MWZ781" s="48"/>
      <c r="MXA781" s="48"/>
      <c r="MXB781" s="48"/>
      <c r="MXC781" s="48"/>
      <c r="MXD781" s="48"/>
      <c r="MXE781" s="48"/>
      <c r="MXF781" s="48"/>
      <c r="MXG781" s="48"/>
      <c r="MXH781" s="48"/>
      <c r="MXI781" s="48"/>
      <c r="MXJ781" s="48"/>
      <c r="MXK781" s="48"/>
      <c r="MXL781" s="48"/>
      <c r="MXM781" s="48"/>
      <c r="MXN781" s="48"/>
      <c r="MXO781" s="48"/>
      <c r="MXP781" s="48"/>
      <c r="MXQ781" s="48"/>
      <c r="MXR781" s="48"/>
      <c r="MXS781" s="48"/>
      <c r="MXT781" s="48"/>
      <c r="MXU781" s="48"/>
      <c r="MXV781" s="48"/>
      <c r="MXW781" s="48"/>
      <c r="MXX781" s="48"/>
      <c r="MXY781" s="48"/>
      <c r="MXZ781" s="48"/>
      <c r="MYA781" s="48"/>
      <c r="MYB781" s="48"/>
      <c r="MYC781" s="48"/>
      <c r="MYD781" s="48"/>
      <c r="MYE781" s="48"/>
      <c r="MYF781" s="48"/>
      <c r="MYG781" s="48"/>
      <c r="MYH781" s="48"/>
      <c r="MYI781" s="48"/>
      <c r="MYJ781" s="48"/>
      <c r="MYK781" s="48"/>
      <c r="MYL781" s="48"/>
      <c r="MYM781" s="48"/>
      <c r="MYN781" s="48"/>
      <c r="MYO781" s="48"/>
      <c r="MYP781" s="48"/>
      <c r="MYQ781" s="48"/>
      <c r="MYR781" s="48"/>
      <c r="MYS781" s="48"/>
      <c r="MYT781" s="48"/>
      <c r="MYU781" s="48"/>
      <c r="MYV781" s="48"/>
      <c r="MYW781" s="48"/>
      <c r="MYX781" s="48"/>
      <c r="MYY781" s="48"/>
      <c r="MYZ781" s="48"/>
      <c r="MZA781" s="48"/>
      <c r="MZB781" s="48"/>
      <c r="MZC781" s="48"/>
      <c r="MZD781" s="48"/>
      <c r="MZE781" s="48"/>
      <c r="MZF781" s="48"/>
      <c r="MZG781" s="48"/>
      <c r="MZH781" s="48"/>
      <c r="MZI781" s="48"/>
      <c r="MZJ781" s="48"/>
      <c r="MZK781" s="48"/>
      <c r="MZL781" s="48"/>
      <c r="MZM781" s="48"/>
      <c r="MZN781" s="48"/>
      <c r="MZO781" s="48"/>
      <c r="MZP781" s="48"/>
      <c r="MZQ781" s="48"/>
      <c r="MZR781" s="48"/>
      <c r="MZS781" s="48"/>
      <c r="MZT781" s="48"/>
      <c r="MZU781" s="48"/>
      <c r="MZV781" s="48"/>
      <c r="MZW781" s="48"/>
      <c r="MZX781" s="48"/>
      <c r="MZY781" s="48"/>
      <c r="MZZ781" s="48"/>
      <c r="NAA781" s="48"/>
      <c r="NAB781" s="48"/>
      <c r="NAC781" s="48"/>
      <c r="NAD781" s="48"/>
      <c r="NAE781" s="48"/>
      <c r="NAF781" s="48"/>
      <c r="NAG781" s="48"/>
      <c r="NAH781" s="48"/>
      <c r="NAI781" s="48"/>
      <c r="NAJ781" s="48"/>
      <c r="NAK781" s="48"/>
      <c r="NAL781" s="48"/>
      <c r="NAM781" s="48"/>
      <c r="NAN781" s="48"/>
      <c r="NAO781" s="48"/>
      <c r="NAP781" s="48"/>
      <c r="NAQ781" s="48"/>
      <c r="NAR781" s="48"/>
      <c r="NAS781" s="48"/>
      <c r="NAT781" s="48"/>
      <c r="NAU781" s="48"/>
      <c r="NAV781" s="48"/>
      <c r="NAW781" s="48"/>
      <c r="NAX781" s="48"/>
      <c r="NAY781" s="48"/>
      <c r="NAZ781" s="48"/>
      <c r="NBA781" s="48"/>
      <c r="NBB781" s="48"/>
      <c r="NBC781" s="48"/>
      <c r="NBD781" s="48"/>
      <c r="NBE781" s="48"/>
      <c r="NBF781" s="48"/>
      <c r="NBG781" s="48"/>
      <c r="NBH781" s="48"/>
      <c r="NBI781" s="48"/>
      <c r="NBJ781" s="48"/>
      <c r="NBK781" s="48"/>
      <c r="NBL781" s="48"/>
      <c r="NBM781" s="48"/>
      <c r="NBN781" s="48"/>
      <c r="NBO781" s="48"/>
      <c r="NBP781" s="48"/>
      <c r="NBQ781" s="48"/>
      <c r="NBR781" s="48"/>
      <c r="NBS781" s="48"/>
      <c r="NBT781" s="48"/>
      <c r="NBU781" s="48"/>
      <c r="NBV781" s="48"/>
      <c r="NBW781" s="48"/>
      <c r="NBX781" s="48"/>
      <c r="NBY781" s="48"/>
      <c r="NBZ781" s="48"/>
      <c r="NCA781" s="48"/>
      <c r="NCB781" s="48"/>
      <c r="NCC781" s="48"/>
      <c r="NCD781" s="48"/>
      <c r="NCE781" s="48"/>
      <c r="NCF781" s="48"/>
      <c r="NCG781" s="48"/>
      <c r="NCH781" s="48"/>
      <c r="NCI781" s="48"/>
      <c r="NCJ781" s="48"/>
      <c r="NCK781" s="48"/>
      <c r="NCL781" s="48"/>
      <c r="NCM781" s="48"/>
      <c r="NCN781" s="48"/>
      <c r="NCO781" s="48"/>
      <c r="NCP781" s="48"/>
      <c r="NCQ781" s="48"/>
      <c r="NCR781" s="48"/>
      <c r="NCS781" s="48"/>
      <c r="NCT781" s="48"/>
      <c r="NCU781" s="48"/>
      <c r="NCV781" s="48"/>
      <c r="NCW781" s="48"/>
      <c r="NCX781" s="48"/>
      <c r="NCY781" s="48"/>
      <c r="NCZ781" s="48"/>
      <c r="NDA781" s="48"/>
      <c r="NDB781" s="48"/>
      <c r="NDC781" s="48"/>
      <c r="NDD781" s="48"/>
      <c r="NDE781" s="48"/>
      <c r="NDF781" s="48"/>
      <c r="NDG781" s="48"/>
      <c r="NDH781" s="48"/>
      <c r="NDI781" s="48"/>
      <c r="NDJ781" s="48"/>
      <c r="NDK781" s="48"/>
      <c r="NDL781" s="48"/>
      <c r="NDM781" s="48"/>
      <c r="NDN781" s="48"/>
      <c r="NDO781" s="48"/>
      <c r="NDP781" s="48"/>
      <c r="NDQ781" s="48"/>
      <c r="NDR781" s="48"/>
      <c r="NDS781" s="48"/>
      <c r="NDT781" s="48"/>
      <c r="NDU781" s="48"/>
      <c r="NDV781" s="48"/>
      <c r="NDW781" s="48"/>
      <c r="NDX781" s="48"/>
      <c r="NDY781" s="48"/>
      <c r="NDZ781" s="48"/>
      <c r="NEA781" s="48"/>
      <c r="NEB781" s="48"/>
      <c r="NEC781" s="48"/>
      <c r="NED781" s="48"/>
      <c r="NEE781" s="48"/>
      <c r="NEF781" s="48"/>
      <c r="NEG781" s="48"/>
      <c r="NEH781" s="48"/>
      <c r="NEI781" s="48"/>
      <c r="NEJ781" s="48"/>
      <c r="NEK781" s="48"/>
      <c r="NEL781" s="48"/>
      <c r="NEM781" s="48"/>
      <c r="NEN781" s="48"/>
      <c r="NEO781" s="48"/>
      <c r="NEP781" s="48"/>
      <c r="NEQ781" s="48"/>
      <c r="NER781" s="48"/>
      <c r="NES781" s="48"/>
      <c r="NET781" s="48"/>
      <c r="NEU781" s="48"/>
      <c r="NEV781" s="48"/>
      <c r="NEW781" s="48"/>
      <c r="NEX781" s="48"/>
      <c r="NEY781" s="48"/>
      <c r="NEZ781" s="48"/>
      <c r="NFA781" s="48"/>
      <c r="NFB781" s="48"/>
      <c r="NFC781" s="48"/>
      <c r="NFD781" s="48"/>
      <c r="NFE781" s="48"/>
      <c r="NFF781" s="48"/>
      <c r="NFG781" s="48"/>
      <c r="NFH781" s="48"/>
      <c r="NFI781" s="48"/>
      <c r="NFJ781" s="48"/>
      <c r="NFK781" s="48"/>
      <c r="NFL781" s="48"/>
      <c r="NFM781" s="48"/>
      <c r="NFN781" s="48"/>
      <c r="NFO781" s="48"/>
      <c r="NFP781" s="48"/>
      <c r="NFQ781" s="48"/>
      <c r="NFR781" s="48"/>
      <c r="NFS781" s="48"/>
      <c r="NFT781" s="48"/>
      <c r="NFU781" s="48"/>
      <c r="NFV781" s="48"/>
      <c r="NFW781" s="48"/>
      <c r="NFX781" s="48"/>
      <c r="NFY781" s="48"/>
      <c r="NFZ781" s="48"/>
      <c r="NGA781" s="48"/>
      <c r="NGB781" s="48"/>
      <c r="NGC781" s="48"/>
      <c r="NGD781" s="48"/>
      <c r="NGE781" s="48"/>
      <c r="NGF781" s="48"/>
      <c r="NGG781" s="48"/>
      <c r="NGH781" s="48"/>
      <c r="NGI781" s="48"/>
      <c r="NGJ781" s="48"/>
      <c r="NGK781" s="48"/>
      <c r="NGL781" s="48"/>
      <c r="NGM781" s="48"/>
      <c r="NGN781" s="48"/>
      <c r="NGO781" s="48"/>
      <c r="NGP781" s="48"/>
      <c r="NGQ781" s="48"/>
      <c r="NGR781" s="48"/>
      <c r="NGS781" s="48"/>
      <c r="NGT781" s="48"/>
      <c r="NGU781" s="48"/>
      <c r="NGV781" s="48"/>
      <c r="NGW781" s="48"/>
      <c r="NGX781" s="48"/>
      <c r="NGY781" s="48"/>
      <c r="NGZ781" s="48"/>
      <c r="NHA781" s="48"/>
      <c r="NHB781" s="48"/>
      <c r="NHC781" s="48"/>
      <c r="NHD781" s="48"/>
      <c r="NHE781" s="48"/>
      <c r="NHF781" s="48"/>
      <c r="NHG781" s="48"/>
      <c r="NHH781" s="48"/>
      <c r="NHI781" s="48"/>
      <c r="NHJ781" s="48"/>
      <c r="NHK781" s="48"/>
      <c r="NHL781" s="48"/>
      <c r="NHM781" s="48"/>
      <c r="NHN781" s="48"/>
      <c r="NHO781" s="48"/>
      <c r="NHP781" s="48"/>
      <c r="NHQ781" s="48"/>
      <c r="NHR781" s="48"/>
      <c r="NHS781" s="48"/>
      <c r="NHT781" s="48"/>
      <c r="NHU781" s="48"/>
      <c r="NHV781" s="48"/>
      <c r="NHW781" s="48"/>
      <c r="NHX781" s="48"/>
      <c r="NHY781" s="48"/>
      <c r="NHZ781" s="48"/>
      <c r="NIA781" s="48"/>
      <c r="NIB781" s="48"/>
      <c r="NIC781" s="48"/>
      <c r="NID781" s="48"/>
      <c r="NIE781" s="48"/>
      <c r="NIF781" s="48"/>
      <c r="NIG781" s="48"/>
      <c r="NIH781" s="48"/>
      <c r="NII781" s="48"/>
      <c r="NIJ781" s="48"/>
      <c r="NIK781" s="48"/>
      <c r="NIL781" s="48"/>
      <c r="NIM781" s="48"/>
      <c r="NIN781" s="48"/>
      <c r="NIO781" s="48"/>
      <c r="NIP781" s="48"/>
      <c r="NIQ781" s="48"/>
      <c r="NIR781" s="48"/>
      <c r="NIS781" s="48"/>
      <c r="NIT781" s="48"/>
      <c r="NIU781" s="48"/>
      <c r="NIV781" s="48"/>
      <c r="NIW781" s="48"/>
      <c r="NIX781" s="48"/>
      <c r="NIY781" s="48"/>
      <c r="NIZ781" s="48"/>
      <c r="NJA781" s="48"/>
      <c r="NJB781" s="48"/>
      <c r="NJC781" s="48"/>
      <c r="NJD781" s="48"/>
      <c r="NJE781" s="48"/>
      <c r="NJF781" s="48"/>
      <c r="NJG781" s="48"/>
      <c r="NJH781" s="48"/>
      <c r="NJI781" s="48"/>
      <c r="NJJ781" s="48"/>
      <c r="NJK781" s="48"/>
      <c r="NJL781" s="48"/>
      <c r="NJM781" s="48"/>
      <c r="NJN781" s="48"/>
      <c r="NJO781" s="48"/>
      <c r="NJP781" s="48"/>
      <c r="NJQ781" s="48"/>
      <c r="NJR781" s="48"/>
      <c r="NJS781" s="48"/>
      <c r="NJT781" s="48"/>
      <c r="NJU781" s="48"/>
      <c r="NJV781" s="48"/>
      <c r="NJW781" s="48"/>
      <c r="NJX781" s="48"/>
      <c r="NJY781" s="48"/>
      <c r="NJZ781" s="48"/>
      <c r="NKA781" s="48"/>
      <c r="NKB781" s="48"/>
      <c r="NKC781" s="48"/>
      <c r="NKD781" s="48"/>
      <c r="NKE781" s="48"/>
      <c r="NKF781" s="48"/>
      <c r="NKG781" s="48"/>
      <c r="NKH781" s="48"/>
      <c r="NKI781" s="48"/>
      <c r="NKJ781" s="48"/>
      <c r="NKK781" s="48"/>
      <c r="NKL781" s="48"/>
      <c r="NKM781" s="48"/>
      <c r="NKN781" s="48"/>
      <c r="NKO781" s="48"/>
      <c r="NKP781" s="48"/>
      <c r="NKQ781" s="48"/>
      <c r="NKR781" s="48"/>
      <c r="NKS781" s="48"/>
      <c r="NKT781" s="48"/>
      <c r="NKU781" s="48"/>
      <c r="NKV781" s="48"/>
      <c r="NKW781" s="48"/>
      <c r="NKX781" s="48"/>
      <c r="NKY781" s="48"/>
      <c r="NKZ781" s="48"/>
      <c r="NLA781" s="48"/>
      <c r="NLB781" s="48"/>
      <c r="NLC781" s="48"/>
      <c r="NLD781" s="48"/>
      <c r="NLE781" s="48"/>
      <c r="NLF781" s="48"/>
      <c r="NLG781" s="48"/>
      <c r="NLH781" s="48"/>
      <c r="NLI781" s="48"/>
      <c r="NLJ781" s="48"/>
      <c r="NLK781" s="48"/>
      <c r="NLL781" s="48"/>
      <c r="NLM781" s="48"/>
      <c r="NLN781" s="48"/>
      <c r="NLO781" s="48"/>
      <c r="NLP781" s="48"/>
      <c r="NLQ781" s="48"/>
      <c r="NLR781" s="48"/>
      <c r="NLS781" s="48"/>
      <c r="NLT781" s="48"/>
      <c r="NLU781" s="48"/>
      <c r="NLV781" s="48"/>
      <c r="NLW781" s="48"/>
      <c r="NLX781" s="48"/>
      <c r="NLY781" s="48"/>
      <c r="NLZ781" s="48"/>
      <c r="NMA781" s="48"/>
      <c r="NMB781" s="48"/>
      <c r="NMC781" s="48"/>
      <c r="NMD781" s="48"/>
      <c r="NME781" s="48"/>
      <c r="NMF781" s="48"/>
      <c r="NMG781" s="48"/>
      <c r="NMH781" s="48"/>
      <c r="NMI781" s="48"/>
      <c r="NMJ781" s="48"/>
      <c r="NMK781" s="48"/>
      <c r="NML781" s="48"/>
      <c r="NMM781" s="48"/>
      <c r="NMN781" s="48"/>
      <c r="NMO781" s="48"/>
      <c r="NMP781" s="48"/>
      <c r="NMQ781" s="48"/>
      <c r="NMR781" s="48"/>
      <c r="NMS781" s="48"/>
      <c r="NMT781" s="48"/>
      <c r="NMU781" s="48"/>
      <c r="NMV781" s="48"/>
      <c r="NMW781" s="48"/>
      <c r="NMX781" s="48"/>
      <c r="NMY781" s="48"/>
      <c r="NMZ781" s="48"/>
      <c r="NNA781" s="48"/>
      <c r="NNB781" s="48"/>
      <c r="NNC781" s="48"/>
      <c r="NND781" s="48"/>
      <c r="NNE781" s="48"/>
      <c r="NNF781" s="48"/>
      <c r="NNG781" s="48"/>
      <c r="NNH781" s="48"/>
      <c r="NNI781" s="48"/>
      <c r="NNJ781" s="48"/>
      <c r="NNK781" s="48"/>
      <c r="NNL781" s="48"/>
      <c r="NNM781" s="48"/>
      <c r="NNN781" s="48"/>
      <c r="NNO781" s="48"/>
      <c r="NNP781" s="48"/>
      <c r="NNQ781" s="48"/>
      <c r="NNR781" s="48"/>
      <c r="NNS781" s="48"/>
      <c r="NNT781" s="48"/>
      <c r="NNU781" s="48"/>
      <c r="NNV781" s="48"/>
      <c r="NNW781" s="48"/>
      <c r="NNX781" s="48"/>
      <c r="NNY781" s="48"/>
      <c r="NNZ781" s="48"/>
      <c r="NOA781" s="48"/>
      <c r="NOB781" s="48"/>
      <c r="NOC781" s="48"/>
      <c r="NOD781" s="48"/>
      <c r="NOE781" s="48"/>
      <c r="NOF781" s="48"/>
      <c r="NOG781" s="48"/>
      <c r="NOH781" s="48"/>
      <c r="NOI781" s="48"/>
      <c r="NOJ781" s="48"/>
      <c r="NOK781" s="48"/>
      <c r="NOL781" s="48"/>
      <c r="NOM781" s="48"/>
      <c r="NON781" s="48"/>
      <c r="NOO781" s="48"/>
      <c r="NOP781" s="48"/>
      <c r="NOQ781" s="48"/>
      <c r="NOR781" s="48"/>
      <c r="NOS781" s="48"/>
      <c r="NOT781" s="48"/>
      <c r="NOU781" s="48"/>
      <c r="NOV781" s="48"/>
      <c r="NOW781" s="48"/>
      <c r="NOX781" s="48"/>
      <c r="NOY781" s="48"/>
      <c r="NOZ781" s="48"/>
      <c r="NPA781" s="48"/>
      <c r="NPB781" s="48"/>
      <c r="NPC781" s="48"/>
      <c r="NPD781" s="48"/>
      <c r="NPE781" s="48"/>
      <c r="NPF781" s="48"/>
      <c r="NPG781" s="48"/>
      <c r="NPH781" s="48"/>
      <c r="NPI781" s="48"/>
      <c r="NPJ781" s="48"/>
      <c r="NPK781" s="48"/>
      <c r="NPL781" s="48"/>
      <c r="NPM781" s="48"/>
      <c r="NPN781" s="48"/>
      <c r="NPO781" s="48"/>
      <c r="NPP781" s="48"/>
      <c r="NPQ781" s="48"/>
      <c r="NPR781" s="48"/>
      <c r="NPS781" s="48"/>
      <c r="NPT781" s="48"/>
      <c r="NPU781" s="48"/>
      <c r="NPV781" s="48"/>
      <c r="NPW781" s="48"/>
      <c r="NPX781" s="48"/>
      <c r="NPY781" s="48"/>
      <c r="NPZ781" s="48"/>
      <c r="NQA781" s="48"/>
      <c r="NQB781" s="48"/>
      <c r="NQC781" s="48"/>
      <c r="NQD781" s="48"/>
      <c r="NQE781" s="48"/>
      <c r="NQF781" s="48"/>
      <c r="NQG781" s="48"/>
      <c r="NQH781" s="48"/>
      <c r="NQI781" s="48"/>
      <c r="NQJ781" s="48"/>
      <c r="NQK781" s="48"/>
      <c r="NQL781" s="48"/>
      <c r="NQM781" s="48"/>
      <c r="NQN781" s="48"/>
      <c r="NQO781" s="48"/>
      <c r="NQP781" s="48"/>
      <c r="NQQ781" s="48"/>
      <c r="NQR781" s="48"/>
      <c r="NQS781" s="48"/>
      <c r="NQT781" s="48"/>
      <c r="NQU781" s="48"/>
      <c r="NQV781" s="48"/>
      <c r="NQW781" s="48"/>
      <c r="NQX781" s="48"/>
      <c r="NQY781" s="48"/>
      <c r="NQZ781" s="48"/>
      <c r="NRA781" s="48"/>
      <c r="NRB781" s="48"/>
      <c r="NRC781" s="48"/>
      <c r="NRD781" s="48"/>
      <c r="NRE781" s="48"/>
      <c r="NRF781" s="48"/>
      <c r="NRG781" s="48"/>
      <c r="NRH781" s="48"/>
      <c r="NRI781" s="48"/>
      <c r="NRJ781" s="48"/>
      <c r="NRK781" s="48"/>
      <c r="NRL781" s="48"/>
      <c r="NRM781" s="48"/>
      <c r="NRN781" s="48"/>
      <c r="NRO781" s="48"/>
      <c r="NRP781" s="48"/>
      <c r="NRQ781" s="48"/>
      <c r="NRR781" s="48"/>
      <c r="NRS781" s="48"/>
      <c r="NRT781" s="48"/>
      <c r="NRU781" s="48"/>
      <c r="NRV781" s="48"/>
      <c r="NRW781" s="48"/>
      <c r="NRX781" s="48"/>
      <c r="NRY781" s="48"/>
      <c r="NRZ781" s="48"/>
      <c r="NSA781" s="48"/>
      <c r="NSB781" s="48"/>
      <c r="NSC781" s="48"/>
      <c r="NSD781" s="48"/>
      <c r="NSE781" s="48"/>
      <c r="NSF781" s="48"/>
      <c r="NSG781" s="48"/>
      <c r="NSH781" s="48"/>
      <c r="NSI781" s="48"/>
      <c r="NSJ781" s="48"/>
      <c r="NSK781" s="48"/>
      <c r="NSL781" s="48"/>
      <c r="NSM781" s="48"/>
      <c r="NSN781" s="48"/>
      <c r="NSO781" s="48"/>
      <c r="NSP781" s="48"/>
      <c r="NSQ781" s="48"/>
      <c r="NSR781" s="48"/>
      <c r="NSS781" s="48"/>
      <c r="NST781" s="48"/>
      <c r="NSU781" s="48"/>
      <c r="NSV781" s="48"/>
      <c r="NSW781" s="48"/>
      <c r="NSX781" s="48"/>
      <c r="NSY781" s="48"/>
      <c r="NSZ781" s="48"/>
      <c r="NTA781" s="48"/>
      <c r="NTB781" s="48"/>
      <c r="NTC781" s="48"/>
      <c r="NTD781" s="48"/>
      <c r="NTE781" s="48"/>
      <c r="NTF781" s="48"/>
      <c r="NTG781" s="48"/>
      <c r="NTH781" s="48"/>
      <c r="NTI781" s="48"/>
      <c r="NTJ781" s="48"/>
      <c r="NTK781" s="48"/>
      <c r="NTL781" s="48"/>
      <c r="NTM781" s="48"/>
      <c r="NTN781" s="48"/>
      <c r="NTO781" s="48"/>
      <c r="NTP781" s="48"/>
      <c r="NTQ781" s="48"/>
      <c r="NTR781" s="48"/>
      <c r="NTS781" s="48"/>
      <c r="NTT781" s="48"/>
      <c r="NTU781" s="48"/>
      <c r="NTV781" s="48"/>
      <c r="NTW781" s="48"/>
      <c r="NTX781" s="48"/>
      <c r="NTY781" s="48"/>
      <c r="NTZ781" s="48"/>
      <c r="NUA781" s="48"/>
      <c r="NUB781" s="48"/>
      <c r="NUC781" s="48"/>
      <c r="NUD781" s="48"/>
      <c r="NUE781" s="48"/>
      <c r="NUF781" s="48"/>
      <c r="NUG781" s="48"/>
      <c r="NUH781" s="48"/>
      <c r="NUI781" s="48"/>
      <c r="NUJ781" s="48"/>
      <c r="NUK781" s="48"/>
      <c r="NUL781" s="48"/>
      <c r="NUM781" s="48"/>
      <c r="NUN781" s="48"/>
      <c r="NUO781" s="48"/>
      <c r="NUP781" s="48"/>
      <c r="NUQ781" s="48"/>
      <c r="NUR781" s="48"/>
      <c r="NUS781" s="48"/>
      <c r="NUT781" s="48"/>
      <c r="NUU781" s="48"/>
      <c r="NUV781" s="48"/>
      <c r="NUW781" s="48"/>
      <c r="NUX781" s="48"/>
      <c r="NUY781" s="48"/>
      <c r="NUZ781" s="48"/>
      <c r="NVA781" s="48"/>
      <c r="NVB781" s="48"/>
      <c r="NVC781" s="48"/>
      <c r="NVD781" s="48"/>
      <c r="NVE781" s="48"/>
      <c r="NVF781" s="48"/>
      <c r="NVG781" s="48"/>
      <c r="NVH781" s="48"/>
      <c r="NVI781" s="48"/>
      <c r="NVJ781" s="48"/>
      <c r="NVK781" s="48"/>
      <c r="NVL781" s="48"/>
      <c r="NVM781" s="48"/>
      <c r="NVN781" s="48"/>
      <c r="NVO781" s="48"/>
      <c r="NVP781" s="48"/>
      <c r="NVQ781" s="48"/>
      <c r="NVR781" s="48"/>
      <c r="NVS781" s="48"/>
      <c r="NVT781" s="48"/>
      <c r="NVU781" s="48"/>
      <c r="NVV781" s="48"/>
      <c r="NVW781" s="48"/>
      <c r="NVX781" s="48"/>
      <c r="NVY781" s="48"/>
      <c r="NVZ781" s="48"/>
      <c r="NWA781" s="48"/>
      <c r="NWB781" s="48"/>
      <c r="NWC781" s="48"/>
      <c r="NWD781" s="48"/>
      <c r="NWE781" s="48"/>
      <c r="NWF781" s="48"/>
      <c r="NWG781" s="48"/>
      <c r="NWH781" s="48"/>
      <c r="NWI781" s="48"/>
      <c r="NWJ781" s="48"/>
      <c r="NWK781" s="48"/>
      <c r="NWL781" s="48"/>
      <c r="NWM781" s="48"/>
      <c r="NWN781" s="48"/>
      <c r="NWO781" s="48"/>
      <c r="NWP781" s="48"/>
      <c r="NWQ781" s="48"/>
      <c r="NWR781" s="48"/>
      <c r="NWS781" s="48"/>
      <c r="NWT781" s="48"/>
      <c r="NWU781" s="48"/>
      <c r="NWV781" s="48"/>
      <c r="NWW781" s="48"/>
      <c r="NWX781" s="48"/>
      <c r="NWY781" s="48"/>
      <c r="NWZ781" s="48"/>
      <c r="NXA781" s="48"/>
      <c r="NXB781" s="48"/>
      <c r="NXC781" s="48"/>
      <c r="NXD781" s="48"/>
      <c r="NXE781" s="48"/>
      <c r="NXF781" s="48"/>
      <c r="NXG781" s="48"/>
      <c r="NXH781" s="48"/>
      <c r="NXI781" s="48"/>
      <c r="NXJ781" s="48"/>
      <c r="NXK781" s="48"/>
      <c r="NXL781" s="48"/>
      <c r="NXM781" s="48"/>
      <c r="NXN781" s="48"/>
      <c r="NXO781" s="48"/>
      <c r="NXP781" s="48"/>
      <c r="NXQ781" s="48"/>
      <c r="NXR781" s="48"/>
      <c r="NXS781" s="48"/>
      <c r="NXT781" s="48"/>
      <c r="NXU781" s="48"/>
      <c r="NXV781" s="48"/>
      <c r="NXW781" s="48"/>
      <c r="NXX781" s="48"/>
      <c r="NXY781" s="48"/>
      <c r="NXZ781" s="48"/>
      <c r="NYA781" s="48"/>
      <c r="NYB781" s="48"/>
      <c r="NYC781" s="48"/>
      <c r="NYD781" s="48"/>
      <c r="NYE781" s="48"/>
      <c r="NYF781" s="48"/>
      <c r="NYG781" s="48"/>
      <c r="NYH781" s="48"/>
      <c r="NYI781" s="48"/>
      <c r="NYJ781" s="48"/>
      <c r="NYK781" s="48"/>
      <c r="NYL781" s="48"/>
      <c r="NYM781" s="48"/>
      <c r="NYN781" s="48"/>
      <c r="NYO781" s="48"/>
      <c r="NYP781" s="48"/>
      <c r="NYQ781" s="48"/>
      <c r="NYR781" s="48"/>
      <c r="NYS781" s="48"/>
      <c r="NYT781" s="48"/>
      <c r="NYU781" s="48"/>
      <c r="NYV781" s="48"/>
      <c r="NYW781" s="48"/>
      <c r="NYX781" s="48"/>
      <c r="NYY781" s="48"/>
      <c r="NYZ781" s="48"/>
      <c r="NZA781" s="48"/>
      <c r="NZB781" s="48"/>
      <c r="NZC781" s="48"/>
      <c r="NZD781" s="48"/>
      <c r="NZE781" s="48"/>
      <c r="NZF781" s="48"/>
      <c r="NZG781" s="48"/>
      <c r="NZH781" s="48"/>
      <c r="NZI781" s="48"/>
      <c r="NZJ781" s="48"/>
      <c r="NZK781" s="48"/>
      <c r="NZL781" s="48"/>
      <c r="NZM781" s="48"/>
      <c r="NZN781" s="48"/>
      <c r="NZO781" s="48"/>
      <c r="NZP781" s="48"/>
      <c r="NZQ781" s="48"/>
      <c r="NZR781" s="48"/>
      <c r="NZS781" s="48"/>
      <c r="NZT781" s="48"/>
      <c r="NZU781" s="48"/>
      <c r="NZV781" s="48"/>
      <c r="NZW781" s="48"/>
      <c r="NZX781" s="48"/>
      <c r="NZY781" s="48"/>
      <c r="NZZ781" s="48"/>
      <c r="OAA781" s="48"/>
      <c r="OAB781" s="48"/>
      <c r="OAC781" s="48"/>
      <c r="OAD781" s="48"/>
      <c r="OAE781" s="48"/>
      <c r="OAF781" s="48"/>
      <c r="OAG781" s="48"/>
      <c r="OAH781" s="48"/>
      <c r="OAI781" s="48"/>
      <c r="OAJ781" s="48"/>
      <c r="OAK781" s="48"/>
      <c r="OAL781" s="48"/>
      <c r="OAM781" s="48"/>
      <c r="OAN781" s="48"/>
      <c r="OAO781" s="48"/>
      <c r="OAP781" s="48"/>
      <c r="OAQ781" s="48"/>
      <c r="OAR781" s="48"/>
      <c r="OAS781" s="48"/>
      <c r="OAT781" s="48"/>
      <c r="OAU781" s="48"/>
      <c r="OAV781" s="48"/>
      <c r="OAW781" s="48"/>
      <c r="OAX781" s="48"/>
      <c r="OAY781" s="48"/>
      <c r="OAZ781" s="48"/>
      <c r="OBA781" s="48"/>
      <c r="OBB781" s="48"/>
      <c r="OBC781" s="48"/>
      <c r="OBD781" s="48"/>
      <c r="OBE781" s="48"/>
      <c r="OBF781" s="48"/>
      <c r="OBG781" s="48"/>
      <c r="OBH781" s="48"/>
      <c r="OBI781" s="48"/>
      <c r="OBJ781" s="48"/>
      <c r="OBK781" s="48"/>
      <c r="OBL781" s="48"/>
      <c r="OBM781" s="48"/>
      <c r="OBN781" s="48"/>
      <c r="OBO781" s="48"/>
      <c r="OBP781" s="48"/>
      <c r="OBQ781" s="48"/>
      <c r="OBR781" s="48"/>
      <c r="OBS781" s="48"/>
      <c r="OBT781" s="48"/>
      <c r="OBU781" s="48"/>
      <c r="OBV781" s="48"/>
      <c r="OBW781" s="48"/>
      <c r="OBX781" s="48"/>
      <c r="OBY781" s="48"/>
      <c r="OBZ781" s="48"/>
      <c r="OCA781" s="48"/>
      <c r="OCB781" s="48"/>
      <c r="OCC781" s="48"/>
      <c r="OCD781" s="48"/>
      <c r="OCE781" s="48"/>
      <c r="OCF781" s="48"/>
      <c r="OCG781" s="48"/>
      <c r="OCH781" s="48"/>
      <c r="OCI781" s="48"/>
      <c r="OCJ781" s="48"/>
      <c r="OCK781" s="48"/>
      <c r="OCL781" s="48"/>
      <c r="OCM781" s="48"/>
      <c r="OCN781" s="48"/>
      <c r="OCO781" s="48"/>
      <c r="OCP781" s="48"/>
      <c r="OCQ781" s="48"/>
      <c r="OCR781" s="48"/>
      <c r="OCS781" s="48"/>
      <c r="OCT781" s="48"/>
      <c r="OCU781" s="48"/>
      <c r="OCV781" s="48"/>
      <c r="OCW781" s="48"/>
      <c r="OCX781" s="48"/>
      <c r="OCY781" s="48"/>
      <c r="OCZ781" s="48"/>
      <c r="ODA781" s="48"/>
      <c r="ODB781" s="48"/>
      <c r="ODC781" s="48"/>
      <c r="ODD781" s="48"/>
      <c r="ODE781" s="48"/>
      <c r="ODF781" s="48"/>
      <c r="ODG781" s="48"/>
      <c r="ODH781" s="48"/>
      <c r="ODI781" s="48"/>
      <c r="ODJ781" s="48"/>
      <c r="ODK781" s="48"/>
      <c r="ODL781" s="48"/>
      <c r="ODM781" s="48"/>
      <c r="ODN781" s="48"/>
      <c r="ODO781" s="48"/>
      <c r="ODP781" s="48"/>
      <c r="ODQ781" s="48"/>
      <c r="ODR781" s="48"/>
      <c r="ODS781" s="48"/>
      <c r="ODT781" s="48"/>
      <c r="ODU781" s="48"/>
      <c r="ODV781" s="48"/>
      <c r="ODW781" s="48"/>
      <c r="ODX781" s="48"/>
      <c r="ODY781" s="48"/>
      <c r="ODZ781" s="48"/>
      <c r="OEA781" s="48"/>
      <c r="OEB781" s="48"/>
      <c r="OEC781" s="48"/>
      <c r="OED781" s="48"/>
      <c r="OEE781" s="48"/>
      <c r="OEF781" s="48"/>
      <c r="OEG781" s="48"/>
      <c r="OEH781" s="48"/>
      <c r="OEI781" s="48"/>
      <c r="OEJ781" s="48"/>
      <c r="OEK781" s="48"/>
      <c r="OEL781" s="48"/>
      <c r="OEM781" s="48"/>
      <c r="OEN781" s="48"/>
      <c r="OEO781" s="48"/>
      <c r="OEP781" s="48"/>
      <c r="OEQ781" s="48"/>
      <c r="OER781" s="48"/>
      <c r="OES781" s="48"/>
      <c r="OET781" s="48"/>
      <c r="OEU781" s="48"/>
      <c r="OEV781" s="48"/>
      <c r="OEW781" s="48"/>
      <c r="OEX781" s="48"/>
      <c r="OEY781" s="48"/>
      <c r="OEZ781" s="48"/>
      <c r="OFA781" s="48"/>
      <c r="OFB781" s="48"/>
      <c r="OFC781" s="48"/>
      <c r="OFD781" s="48"/>
      <c r="OFE781" s="48"/>
      <c r="OFF781" s="48"/>
      <c r="OFG781" s="48"/>
      <c r="OFH781" s="48"/>
      <c r="OFI781" s="48"/>
      <c r="OFJ781" s="48"/>
      <c r="OFK781" s="48"/>
      <c r="OFL781" s="48"/>
      <c r="OFM781" s="48"/>
      <c r="OFN781" s="48"/>
      <c r="OFO781" s="48"/>
      <c r="OFP781" s="48"/>
      <c r="OFQ781" s="48"/>
      <c r="OFR781" s="48"/>
      <c r="OFS781" s="48"/>
      <c r="OFT781" s="48"/>
      <c r="OFU781" s="48"/>
      <c r="OFV781" s="48"/>
      <c r="OFW781" s="48"/>
      <c r="OFX781" s="48"/>
      <c r="OFY781" s="48"/>
      <c r="OFZ781" s="48"/>
      <c r="OGA781" s="48"/>
      <c r="OGB781" s="48"/>
      <c r="OGC781" s="48"/>
      <c r="OGD781" s="48"/>
      <c r="OGE781" s="48"/>
      <c r="OGF781" s="48"/>
      <c r="OGG781" s="48"/>
      <c r="OGH781" s="48"/>
      <c r="OGI781" s="48"/>
      <c r="OGJ781" s="48"/>
      <c r="OGK781" s="48"/>
      <c r="OGL781" s="48"/>
      <c r="OGM781" s="48"/>
      <c r="OGN781" s="48"/>
      <c r="OGO781" s="48"/>
      <c r="OGP781" s="48"/>
      <c r="OGQ781" s="48"/>
      <c r="OGR781" s="48"/>
      <c r="OGS781" s="48"/>
      <c r="OGT781" s="48"/>
      <c r="OGU781" s="48"/>
      <c r="OGV781" s="48"/>
      <c r="OGW781" s="48"/>
      <c r="OGX781" s="48"/>
      <c r="OGY781" s="48"/>
      <c r="OGZ781" s="48"/>
      <c r="OHA781" s="48"/>
      <c r="OHB781" s="48"/>
      <c r="OHC781" s="48"/>
      <c r="OHD781" s="48"/>
      <c r="OHE781" s="48"/>
      <c r="OHF781" s="48"/>
      <c r="OHG781" s="48"/>
      <c r="OHH781" s="48"/>
      <c r="OHI781" s="48"/>
      <c r="OHJ781" s="48"/>
      <c r="OHK781" s="48"/>
      <c r="OHL781" s="48"/>
      <c r="OHM781" s="48"/>
      <c r="OHN781" s="48"/>
      <c r="OHO781" s="48"/>
      <c r="OHP781" s="48"/>
      <c r="OHQ781" s="48"/>
      <c r="OHR781" s="48"/>
      <c r="OHS781" s="48"/>
      <c r="OHT781" s="48"/>
      <c r="OHU781" s="48"/>
      <c r="OHV781" s="48"/>
      <c r="OHW781" s="48"/>
      <c r="OHX781" s="48"/>
      <c r="OHY781" s="48"/>
      <c r="OHZ781" s="48"/>
      <c r="OIA781" s="48"/>
      <c r="OIB781" s="48"/>
      <c r="OIC781" s="48"/>
      <c r="OID781" s="48"/>
      <c r="OIE781" s="48"/>
      <c r="OIF781" s="48"/>
      <c r="OIG781" s="48"/>
      <c r="OIH781" s="48"/>
      <c r="OII781" s="48"/>
      <c r="OIJ781" s="48"/>
      <c r="OIK781" s="48"/>
      <c r="OIL781" s="48"/>
      <c r="OIM781" s="48"/>
      <c r="OIN781" s="48"/>
      <c r="OIO781" s="48"/>
      <c r="OIP781" s="48"/>
      <c r="OIQ781" s="48"/>
      <c r="OIR781" s="48"/>
      <c r="OIS781" s="48"/>
      <c r="OIT781" s="48"/>
      <c r="OIU781" s="48"/>
      <c r="OIV781" s="48"/>
      <c r="OIW781" s="48"/>
      <c r="OIX781" s="48"/>
      <c r="OIY781" s="48"/>
      <c r="OIZ781" s="48"/>
      <c r="OJA781" s="48"/>
      <c r="OJB781" s="48"/>
      <c r="OJC781" s="48"/>
      <c r="OJD781" s="48"/>
      <c r="OJE781" s="48"/>
      <c r="OJF781" s="48"/>
      <c r="OJG781" s="48"/>
      <c r="OJH781" s="48"/>
      <c r="OJI781" s="48"/>
      <c r="OJJ781" s="48"/>
      <c r="OJK781" s="48"/>
      <c r="OJL781" s="48"/>
      <c r="OJM781" s="48"/>
      <c r="OJN781" s="48"/>
      <c r="OJO781" s="48"/>
      <c r="OJP781" s="48"/>
      <c r="OJQ781" s="48"/>
      <c r="OJR781" s="48"/>
      <c r="OJS781" s="48"/>
      <c r="OJT781" s="48"/>
      <c r="OJU781" s="48"/>
      <c r="OJV781" s="48"/>
      <c r="OJW781" s="48"/>
      <c r="OJX781" s="48"/>
      <c r="OJY781" s="48"/>
      <c r="OJZ781" s="48"/>
      <c r="OKA781" s="48"/>
      <c r="OKB781" s="48"/>
      <c r="OKC781" s="48"/>
      <c r="OKD781" s="48"/>
      <c r="OKE781" s="48"/>
      <c r="OKF781" s="48"/>
      <c r="OKG781" s="48"/>
      <c r="OKH781" s="48"/>
      <c r="OKI781" s="48"/>
      <c r="OKJ781" s="48"/>
      <c r="OKK781" s="48"/>
      <c r="OKL781" s="48"/>
      <c r="OKM781" s="48"/>
      <c r="OKN781" s="48"/>
      <c r="OKO781" s="48"/>
      <c r="OKP781" s="48"/>
      <c r="OKQ781" s="48"/>
      <c r="OKR781" s="48"/>
      <c r="OKS781" s="48"/>
      <c r="OKT781" s="48"/>
      <c r="OKU781" s="48"/>
      <c r="OKV781" s="48"/>
      <c r="OKW781" s="48"/>
      <c r="OKX781" s="48"/>
      <c r="OKY781" s="48"/>
      <c r="OKZ781" s="48"/>
      <c r="OLA781" s="48"/>
      <c r="OLB781" s="48"/>
      <c r="OLC781" s="48"/>
      <c r="OLD781" s="48"/>
      <c r="OLE781" s="48"/>
      <c r="OLF781" s="48"/>
      <c r="OLG781" s="48"/>
      <c r="OLH781" s="48"/>
      <c r="OLI781" s="48"/>
      <c r="OLJ781" s="48"/>
      <c r="OLK781" s="48"/>
      <c r="OLL781" s="48"/>
      <c r="OLM781" s="48"/>
      <c r="OLN781" s="48"/>
      <c r="OLO781" s="48"/>
      <c r="OLP781" s="48"/>
      <c r="OLQ781" s="48"/>
      <c r="OLR781" s="48"/>
      <c r="OLS781" s="48"/>
      <c r="OLT781" s="48"/>
      <c r="OLU781" s="48"/>
      <c r="OLV781" s="48"/>
      <c r="OLW781" s="48"/>
      <c r="OLX781" s="48"/>
      <c r="OLY781" s="48"/>
      <c r="OLZ781" s="48"/>
      <c r="OMA781" s="48"/>
      <c r="OMB781" s="48"/>
      <c r="OMC781" s="48"/>
      <c r="OMD781" s="48"/>
      <c r="OME781" s="48"/>
      <c r="OMF781" s="48"/>
      <c r="OMG781" s="48"/>
      <c r="OMH781" s="48"/>
      <c r="OMI781" s="48"/>
      <c r="OMJ781" s="48"/>
      <c r="OMK781" s="48"/>
      <c r="OML781" s="48"/>
      <c r="OMM781" s="48"/>
      <c r="OMN781" s="48"/>
      <c r="OMO781" s="48"/>
      <c r="OMP781" s="48"/>
      <c r="OMQ781" s="48"/>
      <c r="OMR781" s="48"/>
      <c r="OMS781" s="48"/>
      <c r="OMT781" s="48"/>
      <c r="OMU781" s="48"/>
      <c r="OMV781" s="48"/>
      <c r="OMW781" s="48"/>
      <c r="OMX781" s="48"/>
      <c r="OMY781" s="48"/>
      <c r="OMZ781" s="48"/>
      <c r="ONA781" s="48"/>
      <c r="ONB781" s="48"/>
      <c r="ONC781" s="48"/>
      <c r="OND781" s="48"/>
      <c r="ONE781" s="48"/>
      <c r="ONF781" s="48"/>
      <c r="ONG781" s="48"/>
      <c r="ONH781" s="48"/>
      <c r="ONI781" s="48"/>
      <c r="ONJ781" s="48"/>
      <c r="ONK781" s="48"/>
      <c r="ONL781" s="48"/>
      <c r="ONM781" s="48"/>
      <c r="ONN781" s="48"/>
      <c r="ONO781" s="48"/>
      <c r="ONP781" s="48"/>
      <c r="ONQ781" s="48"/>
      <c r="ONR781" s="48"/>
      <c r="ONS781" s="48"/>
      <c r="ONT781" s="48"/>
      <c r="ONU781" s="48"/>
      <c r="ONV781" s="48"/>
      <c r="ONW781" s="48"/>
      <c r="ONX781" s="48"/>
      <c r="ONY781" s="48"/>
      <c r="ONZ781" s="48"/>
      <c r="OOA781" s="48"/>
      <c r="OOB781" s="48"/>
      <c r="OOC781" s="48"/>
      <c r="OOD781" s="48"/>
      <c r="OOE781" s="48"/>
      <c r="OOF781" s="48"/>
      <c r="OOG781" s="48"/>
      <c r="OOH781" s="48"/>
      <c r="OOI781" s="48"/>
      <c r="OOJ781" s="48"/>
      <c r="OOK781" s="48"/>
      <c r="OOL781" s="48"/>
      <c r="OOM781" s="48"/>
      <c r="OON781" s="48"/>
      <c r="OOO781" s="48"/>
      <c r="OOP781" s="48"/>
      <c r="OOQ781" s="48"/>
      <c r="OOR781" s="48"/>
      <c r="OOS781" s="48"/>
      <c r="OOT781" s="48"/>
      <c r="OOU781" s="48"/>
      <c r="OOV781" s="48"/>
      <c r="OOW781" s="48"/>
      <c r="OOX781" s="48"/>
      <c r="OOY781" s="48"/>
      <c r="OOZ781" s="48"/>
      <c r="OPA781" s="48"/>
      <c r="OPB781" s="48"/>
      <c r="OPC781" s="48"/>
      <c r="OPD781" s="48"/>
      <c r="OPE781" s="48"/>
      <c r="OPF781" s="48"/>
      <c r="OPG781" s="48"/>
      <c r="OPH781" s="48"/>
      <c r="OPI781" s="48"/>
      <c r="OPJ781" s="48"/>
      <c r="OPK781" s="48"/>
      <c r="OPL781" s="48"/>
      <c r="OPM781" s="48"/>
      <c r="OPN781" s="48"/>
      <c r="OPO781" s="48"/>
      <c r="OPP781" s="48"/>
      <c r="OPQ781" s="48"/>
      <c r="OPR781" s="48"/>
      <c r="OPS781" s="48"/>
      <c r="OPT781" s="48"/>
      <c r="OPU781" s="48"/>
      <c r="OPV781" s="48"/>
      <c r="OPW781" s="48"/>
      <c r="OPX781" s="48"/>
      <c r="OPY781" s="48"/>
      <c r="OPZ781" s="48"/>
      <c r="OQA781" s="48"/>
      <c r="OQB781" s="48"/>
      <c r="OQC781" s="48"/>
      <c r="OQD781" s="48"/>
      <c r="OQE781" s="48"/>
      <c r="OQF781" s="48"/>
      <c r="OQG781" s="48"/>
      <c r="OQH781" s="48"/>
      <c r="OQI781" s="48"/>
      <c r="OQJ781" s="48"/>
      <c r="OQK781" s="48"/>
      <c r="OQL781" s="48"/>
      <c r="OQM781" s="48"/>
      <c r="OQN781" s="48"/>
      <c r="OQO781" s="48"/>
      <c r="OQP781" s="48"/>
      <c r="OQQ781" s="48"/>
      <c r="OQR781" s="48"/>
      <c r="OQS781" s="48"/>
      <c r="OQT781" s="48"/>
      <c r="OQU781" s="48"/>
      <c r="OQV781" s="48"/>
      <c r="OQW781" s="48"/>
      <c r="OQX781" s="48"/>
      <c r="OQY781" s="48"/>
      <c r="OQZ781" s="48"/>
      <c r="ORA781" s="48"/>
      <c r="ORB781" s="48"/>
      <c r="ORC781" s="48"/>
      <c r="ORD781" s="48"/>
      <c r="ORE781" s="48"/>
      <c r="ORF781" s="48"/>
      <c r="ORG781" s="48"/>
      <c r="ORH781" s="48"/>
      <c r="ORI781" s="48"/>
      <c r="ORJ781" s="48"/>
      <c r="ORK781" s="48"/>
      <c r="ORL781" s="48"/>
      <c r="ORM781" s="48"/>
      <c r="ORN781" s="48"/>
      <c r="ORO781" s="48"/>
      <c r="ORP781" s="48"/>
      <c r="ORQ781" s="48"/>
      <c r="ORR781" s="48"/>
      <c r="ORS781" s="48"/>
      <c r="ORT781" s="48"/>
      <c r="ORU781" s="48"/>
      <c r="ORV781" s="48"/>
      <c r="ORW781" s="48"/>
      <c r="ORX781" s="48"/>
      <c r="ORY781" s="48"/>
      <c r="ORZ781" s="48"/>
      <c r="OSA781" s="48"/>
      <c r="OSB781" s="48"/>
      <c r="OSC781" s="48"/>
      <c r="OSD781" s="48"/>
      <c r="OSE781" s="48"/>
      <c r="OSF781" s="48"/>
      <c r="OSG781" s="48"/>
      <c r="OSH781" s="48"/>
      <c r="OSI781" s="48"/>
      <c r="OSJ781" s="48"/>
      <c r="OSK781" s="48"/>
      <c r="OSL781" s="48"/>
      <c r="OSM781" s="48"/>
      <c r="OSN781" s="48"/>
      <c r="OSO781" s="48"/>
      <c r="OSP781" s="48"/>
      <c r="OSQ781" s="48"/>
      <c r="OSR781" s="48"/>
      <c r="OSS781" s="48"/>
      <c r="OST781" s="48"/>
      <c r="OSU781" s="48"/>
      <c r="OSV781" s="48"/>
      <c r="OSW781" s="48"/>
      <c r="OSX781" s="48"/>
      <c r="OSY781" s="48"/>
      <c r="OSZ781" s="48"/>
      <c r="OTA781" s="48"/>
      <c r="OTB781" s="48"/>
      <c r="OTC781" s="48"/>
      <c r="OTD781" s="48"/>
      <c r="OTE781" s="48"/>
      <c r="OTF781" s="48"/>
      <c r="OTG781" s="48"/>
      <c r="OTH781" s="48"/>
      <c r="OTI781" s="48"/>
      <c r="OTJ781" s="48"/>
      <c r="OTK781" s="48"/>
      <c r="OTL781" s="48"/>
      <c r="OTM781" s="48"/>
      <c r="OTN781" s="48"/>
      <c r="OTO781" s="48"/>
      <c r="OTP781" s="48"/>
      <c r="OTQ781" s="48"/>
      <c r="OTR781" s="48"/>
      <c r="OTS781" s="48"/>
      <c r="OTT781" s="48"/>
      <c r="OTU781" s="48"/>
      <c r="OTV781" s="48"/>
      <c r="OTW781" s="48"/>
      <c r="OTX781" s="48"/>
      <c r="OTY781" s="48"/>
      <c r="OTZ781" s="48"/>
      <c r="OUA781" s="48"/>
      <c r="OUB781" s="48"/>
      <c r="OUC781" s="48"/>
      <c r="OUD781" s="48"/>
      <c r="OUE781" s="48"/>
      <c r="OUF781" s="48"/>
      <c r="OUG781" s="48"/>
      <c r="OUH781" s="48"/>
      <c r="OUI781" s="48"/>
      <c r="OUJ781" s="48"/>
      <c r="OUK781" s="48"/>
      <c r="OUL781" s="48"/>
      <c r="OUM781" s="48"/>
      <c r="OUN781" s="48"/>
      <c r="OUO781" s="48"/>
      <c r="OUP781" s="48"/>
      <c r="OUQ781" s="48"/>
      <c r="OUR781" s="48"/>
      <c r="OUS781" s="48"/>
      <c r="OUT781" s="48"/>
      <c r="OUU781" s="48"/>
      <c r="OUV781" s="48"/>
      <c r="OUW781" s="48"/>
      <c r="OUX781" s="48"/>
      <c r="OUY781" s="48"/>
      <c r="OUZ781" s="48"/>
      <c r="OVA781" s="48"/>
      <c r="OVB781" s="48"/>
      <c r="OVC781" s="48"/>
      <c r="OVD781" s="48"/>
      <c r="OVE781" s="48"/>
      <c r="OVF781" s="48"/>
      <c r="OVG781" s="48"/>
      <c r="OVH781" s="48"/>
      <c r="OVI781" s="48"/>
      <c r="OVJ781" s="48"/>
      <c r="OVK781" s="48"/>
      <c r="OVL781" s="48"/>
      <c r="OVM781" s="48"/>
      <c r="OVN781" s="48"/>
      <c r="OVO781" s="48"/>
      <c r="OVP781" s="48"/>
      <c r="OVQ781" s="48"/>
      <c r="OVR781" s="48"/>
      <c r="OVS781" s="48"/>
      <c r="OVT781" s="48"/>
      <c r="OVU781" s="48"/>
      <c r="OVV781" s="48"/>
      <c r="OVW781" s="48"/>
      <c r="OVX781" s="48"/>
      <c r="OVY781" s="48"/>
      <c r="OVZ781" s="48"/>
      <c r="OWA781" s="48"/>
      <c r="OWB781" s="48"/>
      <c r="OWC781" s="48"/>
      <c r="OWD781" s="48"/>
      <c r="OWE781" s="48"/>
      <c r="OWF781" s="48"/>
      <c r="OWG781" s="48"/>
      <c r="OWH781" s="48"/>
      <c r="OWI781" s="48"/>
      <c r="OWJ781" s="48"/>
      <c r="OWK781" s="48"/>
      <c r="OWL781" s="48"/>
      <c r="OWM781" s="48"/>
      <c r="OWN781" s="48"/>
      <c r="OWO781" s="48"/>
      <c r="OWP781" s="48"/>
      <c r="OWQ781" s="48"/>
      <c r="OWR781" s="48"/>
      <c r="OWS781" s="48"/>
      <c r="OWT781" s="48"/>
      <c r="OWU781" s="48"/>
      <c r="OWV781" s="48"/>
      <c r="OWW781" s="48"/>
      <c r="OWX781" s="48"/>
      <c r="OWY781" s="48"/>
      <c r="OWZ781" s="48"/>
      <c r="OXA781" s="48"/>
      <c r="OXB781" s="48"/>
      <c r="OXC781" s="48"/>
      <c r="OXD781" s="48"/>
      <c r="OXE781" s="48"/>
      <c r="OXF781" s="48"/>
      <c r="OXG781" s="48"/>
      <c r="OXH781" s="48"/>
      <c r="OXI781" s="48"/>
      <c r="OXJ781" s="48"/>
      <c r="OXK781" s="48"/>
      <c r="OXL781" s="48"/>
      <c r="OXM781" s="48"/>
      <c r="OXN781" s="48"/>
      <c r="OXO781" s="48"/>
      <c r="OXP781" s="48"/>
      <c r="OXQ781" s="48"/>
      <c r="OXR781" s="48"/>
      <c r="OXS781" s="48"/>
      <c r="OXT781" s="48"/>
      <c r="OXU781" s="48"/>
      <c r="OXV781" s="48"/>
      <c r="OXW781" s="48"/>
      <c r="OXX781" s="48"/>
      <c r="OXY781" s="48"/>
      <c r="OXZ781" s="48"/>
      <c r="OYA781" s="48"/>
      <c r="OYB781" s="48"/>
      <c r="OYC781" s="48"/>
      <c r="OYD781" s="48"/>
      <c r="OYE781" s="48"/>
      <c r="OYF781" s="48"/>
      <c r="OYG781" s="48"/>
      <c r="OYH781" s="48"/>
      <c r="OYI781" s="48"/>
      <c r="OYJ781" s="48"/>
      <c r="OYK781" s="48"/>
      <c r="OYL781" s="48"/>
      <c r="OYM781" s="48"/>
      <c r="OYN781" s="48"/>
      <c r="OYO781" s="48"/>
      <c r="OYP781" s="48"/>
      <c r="OYQ781" s="48"/>
      <c r="OYR781" s="48"/>
      <c r="OYS781" s="48"/>
      <c r="OYT781" s="48"/>
      <c r="OYU781" s="48"/>
      <c r="OYV781" s="48"/>
      <c r="OYW781" s="48"/>
      <c r="OYX781" s="48"/>
      <c r="OYY781" s="48"/>
      <c r="OYZ781" s="48"/>
      <c r="OZA781" s="48"/>
      <c r="OZB781" s="48"/>
      <c r="OZC781" s="48"/>
      <c r="OZD781" s="48"/>
      <c r="OZE781" s="48"/>
      <c r="OZF781" s="48"/>
      <c r="OZG781" s="48"/>
      <c r="OZH781" s="48"/>
      <c r="OZI781" s="48"/>
      <c r="OZJ781" s="48"/>
      <c r="OZK781" s="48"/>
      <c r="OZL781" s="48"/>
      <c r="OZM781" s="48"/>
      <c r="OZN781" s="48"/>
      <c r="OZO781" s="48"/>
      <c r="OZP781" s="48"/>
      <c r="OZQ781" s="48"/>
      <c r="OZR781" s="48"/>
      <c r="OZS781" s="48"/>
      <c r="OZT781" s="48"/>
      <c r="OZU781" s="48"/>
      <c r="OZV781" s="48"/>
      <c r="OZW781" s="48"/>
      <c r="OZX781" s="48"/>
      <c r="OZY781" s="48"/>
      <c r="OZZ781" s="48"/>
      <c r="PAA781" s="48"/>
      <c r="PAB781" s="48"/>
      <c r="PAC781" s="48"/>
      <c r="PAD781" s="48"/>
      <c r="PAE781" s="48"/>
      <c r="PAF781" s="48"/>
      <c r="PAG781" s="48"/>
      <c r="PAH781" s="48"/>
      <c r="PAI781" s="48"/>
      <c r="PAJ781" s="48"/>
      <c r="PAK781" s="48"/>
      <c r="PAL781" s="48"/>
      <c r="PAM781" s="48"/>
      <c r="PAN781" s="48"/>
      <c r="PAO781" s="48"/>
      <c r="PAP781" s="48"/>
      <c r="PAQ781" s="48"/>
      <c r="PAR781" s="48"/>
      <c r="PAS781" s="48"/>
      <c r="PAT781" s="48"/>
      <c r="PAU781" s="48"/>
      <c r="PAV781" s="48"/>
      <c r="PAW781" s="48"/>
      <c r="PAX781" s="48"/>
      <c r="PAY781" s="48"/>
      <c r="PAZ781" s="48"/>
      <c r="PBA781" s="48"/>
      <c r="PBB781" s="48"/>
      <c r="PBC781" s="48"/>
      <c r="PBD781" s="48"/>
      <c r="PBE781" s="48"/>
      <c r="PBF781" s="48"/>
      <c r="PBG781" s="48"/>
      <c r="PBH781" s="48"/>
      <c r="PBI781" s="48"/>
      <c r="PBJ781" s="48"/>
      <c r="PBK781" s="48"/>
      <c r="PBL781" s="48"/>
      <c r="PBM781" s="48"/>
      <c r="PBN781" s="48"/>
      <c r="PBO781" s="48"/>
      <c r="PBP781" s="48"/>
      <c r="PBQ781" s="48"/>
      <c r="PBR781" s="48"/>
      <c r="PBS781" s="48"/>
      <c r="PBT781" s="48"/>
      <c r="PBU781" s="48"/>
      <c r="PBV781" s="48"/>
      <c r="PBW781" s="48"/>
      <c r="PBX781" s="48"/>
      <c r="PBY781" s="48"/>
      <c r="PBZ781" s="48"/>
      <c r="PCA781" s="48"/>
      <c r="PCB781" s="48"/>
      <c r="PCC781" s="48"/>
      <c r="PCD781" s="48"/>
      <c r="PCE781" s="48"/>
      <c r="PCF781" s="48"/>
      <c r="PCG781" s="48"/>
      <c r="PCH781" s="48"/>
      <c r="PCI781" s="48"/>
      <c r="PCJ781" s="48"/>
      <c r="PCK781" s="48"/>
      <c r="PCL781" s="48"/>
      <c r="PCM781" s="48"/>
      <c r="PCN781" s="48"/>
      <c r="PCO781" s="48"/>
      <c r="PCP781" s="48"/>
      <c r="PCQ781" s="48"/>
      <c r="PCR781" s="48"/>
      <c r="PCS781" s="48"/>
      <c r="PCT781" s="48"/>
      <c r="PCU781" s="48"/>
      <c r="PCV781" s="48"/>
      <c r="PCW781" s="48"/>
      <c r="PCX781" s="48"/>
      <c r="PCY781" s="48"/>
      <c r="PCZ781" s="48"/>
      <c r="PDA781" s="48"/>
      <c r="PDB781" s="48"/>
      <c r="PDC781" s="48"/>
      <c r="PDD781" s="48"/>
      <c r="PDE781" s="48"/>
      <c r="PDF781" s="48"/>
      <c r="PDG781" s="48"/>
      <c r="PDH781" s="48"/>
      <c r="PDI781" s="48"/>
      <c r="PDJ781" s="48"/>
      <c r="PDK781" s="48"/>
      <c r="PDL781" s="48"/>
      <c r="PDM781" s="48"/>
      <c r="PDN781" s="48"/>
      <c r="PDO781" s="48"/>
      <c r="PDP781" s="48"/>
      <c r="PDQ781" s="48"/>
      <c r="PDR781" s="48"/>
      <c r="PDS781" s="48"/>
      <c r="PDT781" s="48"/>
      <c r="PDU781" s="48"/>
      <c r="PDV781" s="48"/>
      <c r="PDW781" s="48"/>
      <c r="PDX781" s="48"/>
      <c r="PDY781" s="48"/>
      <c r="PDZ781" s="48"/>
      <c r="PEA781" s="48"/>
      <c r="PEB781" s="48"/>
      <c r="PEC781" s="48"/>
      <c r="PED781" s="48"/>
      <c r="PEE781" s="48"/>
      <c r="PEF781" s="48"/>
      <c r="PEG781" s="48"/>
      <c r="PEH781" s="48"/>
      <c r="PEI781" s="48"/>
      <c r="PEJ781" s="48"/>
      <c r="PEK781" s="48"/>
      <c r="PEL781" s="48"/>
      <c r="PEM781" s="48"/>
      <c r="PEN781" s="48"/>
      <c r="PEO781" s="48"/>
      <c r="PEP781" s="48"/>
      <c r="PEQ781" s="48"/>
      <c r="PER781" s="48"/>
      <c r="PES781" s="48"/>
      <c r="PET781" s="48"/>
      <c r="PEU781" s="48"/>
      <c r="PEV781" s="48"/>
      <c r="PEW781" s="48"/>
      <c r="PEX781" s="48"/>
      <c r="PEY781" s="48"/>
      <c r="PEZ781" s="48"/>
      <c r="PFA781" s="48"/>
      <c r="PFB781" s="48"/>
      <c r="PFC781" s="48"/>
      <c r="PFD781" s="48"/>
      <c r="PFE781" s="48"/>
      <c r="PFF781" s="48"/>
      <c r="PFG781" s="48"/>
      <c r="PFH781" s="48"/>
      <c r="PFI781" s="48"/>
      <c r="PFJ781" s="48"/>
      <c r="PFK781" s="48"/>
      <c r="PFL781" s="48"/>
      <c r="PFM781" s="48"/>
      <c r="PFN781" s="48"/>
      <c r="PFO781" s="48"/>
      <c r="PFP781" s="48"/>
      <c r="PFQ781" s="48"/>
      <c r="PFR781" s="48"/>
      <c r="PFS781" s="48"/>
      <c r="PFT781" s="48"/>
      <c r="PFU781" s="48"/>
      <c r="PFV781" s="48"/>
      <c r="PFW781" s="48"/>
      <c r="PFX781" s="48"/>
      <c r="PFY781" s="48"/>
      <c r="PFZ781" s="48"/>
      <c r="PGA781" s="48"/>
      <c r="PGB781" s="48"/>
      <c r="PGC781" s="48"/>
      <c r="PGD781" s="48"/>
      <c r="PGE781" s="48"/>
      <c r="PGF781" s="48"/>
      <c r="PGG781" s="48"/>
      <c r="PGH781" s="48"/>
      <c r="PGI781" s="48"/>
      <c r="PGJ781" s="48"/>
      <c r="PGK781" s="48"/>
      <c r="PGL781" s="48"/>
      <c r="PGM781" s="48"/>
      <c r="PGN781" s="48"/>
      <c r="PGO781" s="48"/>
      <c r="PGP781" s="48"/>
      <c r="PGQ781" s="48"/>
      <c r="PGR781" s="48"/>
      <c r="PGS781" s="48"/>
      <c r="PGT781" s="48"/>
      <c r="PGU781" s="48"/>
      <c r="PGV781" s="48"/>
      <c r="PGW781" s="48"/>
      <c r="PGX781" s="48"/>
      <c r="PGY781" s="48"/>
      <c r="PGZ781" s="48"/>
      <c r="PHA781" s="48"/>
      <c r="PHB781" s="48"/>
      <c r="PHC781" s="48"/>
      <c r="PHD781" s="48"/>
      <c r="PHE781" s="48"/>
      <c r="PHF781" s="48"/>
      <c r="PHG781" s="48"/>
      <c r="PHH781" s="48"/>
      <c r="PHI781" s="48"/>
      <c r="PHJ781" s="48"/>
      <c r="PHK781" s="48"/>
      <c r="PHL781" s="48"/>
      <c r="PHM781" s="48"/>
      <c r="PHN781" s="48"/>
      <c r="PHO781" s="48"/>
      <c r="PHP781" s="48"/>
      <c r="PHQ781" s="48"/>
      <c r="PHR781" s="48"/>
      <c r="PHS781" s="48"/>
      <c r="PHT781" s="48"/>
      <c r="PHU781" s="48"/>
      <c r="PHV781" s="48"/>
      <c r="PHW781" s="48"/>
      <c r="PHX781" s="48"/>
      <c r="PHY781" s="48"/>
      <c r="PHZ781" s="48"/>
      <c r="PIA781" s="48"/>
      <c r="PIB781" s="48"/>
      <c r="PIC781" s="48"/>
      <c r="PID781" s="48"/>
      <c r="PIE781" s="48"/>
      <c r="PIF781" s="48"/>
      <c r="PIG781" s="48"/>
      <c r="PIH781" s="48"/>
      <c r="PII781" s="48"/>
      <c r="PIJ781" s="48"/>
      <c r="PIK781" s="48"/>
      <c r="PIL781" s="48"/>
      <c r="PIM781" s="48"/>
      <c r="PIN781" s="48"/>
      <c r="PIO781" s="48"/>
      <c r="PIP781" s="48"/>
      <c r="PIQ781" s="48"/>
      <c r="PIR781" s="48"/>
      <c r="PIS781" s="48"/>
      <c r="PIT781" s="48"/>
      <c r="PIU781" s="48"/>
      <c r="PIV781" s="48"/>
      <c r="PIW781" s="48"/>
      <c r="PIX781" s="48"/>
      <c r="PIY781" s="48"/>
      <c r="PIZ781" s="48"/>
      <c r="PJA781" s="48"/>
      <c r="PJB781" s="48"/>
      <c r="PJC781" s="48"/>
      <c r="PJD781" s="48"/>
      <c r="PJE781" s="48"/>
      <c r="PJF781" s="48"/>
      <c r="PJG781" s="48"/>
      <c r="PJH781" s="48"/>
      <c r="PJI781" s="48"/>
      <c r="PJJ781" s="48"/>
      <c r="PJK781" s="48"/>
      <c r="PJL781" s="48"/>
      <c r="PJM781" s="48"/>
      <c r="PJN781" s="48"/>
      <c r="PJO781" s="48"/>
      <c r="PJP781" s="48"/>
      <c r="PJQ781" s="48"/>
      <c r="PJR781" s="48"/>
      <c r="PJS781" s="48"/>
      <c r="PJT781" s="48"/>
      <c r="PJU781" s="48"/>
      <c r="PJV781" s="48"/>
      <c r="PJW781" s="48"/>
      <c r="PJX781" s="48"/>
      <c r="PJY781" s="48"/>
      <c r="PJZ781" s="48"/>
      <c r="PKA781" s="48"/>
      <c r="PKB781" s="48"/>
      <c r="PKC781" s="48"/>
      <c r="PKD781" s="48"/>
      <c r="PKE781" s="48"/>
      <c r="PKF781" s="48"/>
      <c r="PKG781" s="48"/>
      <c r="PKH781" s="48"/>
      <c r="PKI781" s="48"/>
      <c r="PKJ781" s="48"/>
      <c r="PKK781" s="48"/>
      <c r="PKL781" s="48"/>
      <c r="PKM781" s="48"/>
      <c r="PKN781" s="48"/>
      <c r="PKO781" s="48"/>
      <c r="PKP781" s="48"/>
      <c r="PKQ781" s="48"/>
      <c r="PKR781" s="48"/>
      <c r="PKS781" s="48"/>
      <c r="PKT781" s="48"/>
      <c r="PKU781" s="48"/>
      <c r="PKV781" s="48"/>
      <c r="PKW781" s="48"/>
      <c r="PKX781" s="48"/>
      <c r="PKY781" s="48"/>
      <c r="PKZ781" s="48"/>
      <c r="PLA781" s="48"/>
      <c r="PLB781" s="48"/>
      <c r="PLC781" s="48"/>
      <c r="PLD781" s="48"/>
      <c r="PLE781" s="48"/>
      <c r="PLF781" s="48"/>
      <c r="PLG781" s="48"/>
      <c r="PLH781" s="48"/>
      <c r="PLI781" s="48"/>
      <c r="PLJ781" s="48"/>
      <c r="PLK781" s="48"/>
      <c r="PLL781" s="48"/>
      <c r="PLM781" s="48"/>
      <c r="PLN781" s="48"/>
      <c r="PLO781" s="48"/>
      <c r="PLP781" s="48"/>
      <c r="PLQ781" s="48"/>
      <c r="PLR781" s="48"/>
      <c r="PLS781" s="48"/>
      <c r="PLT781" s="48"/>
      <c r="PLU781" s="48"/>
      <c r="PLV781" s="48"/>
      <c r="PLW781" s="48"/>
      <c r="PLX781" s="48"/>
      <c r="PLY781" s="48"/>
      <c r="PLZ781" s="48"/>
      <c r="PMA781" s="48"/>
      <c r="PMB781" s="48"/>
      <c r="PMC781" s="48"/>
      <c r="PMD781" s="48"/>
      <c r="PME781" s="48"/>
      <c r="PMF781" s="48"/>
      <c r="PMG781" s="48"/>
      <c r="PMH781" s="48"/>
      <c r="PMI781" s="48"/>
      <c r="PMJ781" s="48"/>
      <c r="PMK781" s="48"/>
      <c r="PML781" s="48"/>
      <c r="PMM781" s="48"/>
      <c r="PMN781" s="48"/>
      <c r="PMO781" s="48"/>
      <c r="PMP781" s="48"/>
      <c r="PMQ781" s="48"/>
      <c r="PMR781" s="48"/>
      <c r="PMS781" s="48"/>
      <c r="PMT781" s="48"/>
      <c r="PMU781" s="48"/>
      <c r="PMV781" s="48"/>
      <c r="PMW781" s="48"/>
      <c r="PMX781" s="48"/>
      <c r="PMY781" s="48"/>
      <c r="PMZ781" s="48"/>
      <c r="PNA781" s="48"/>
      <c r="PNB781" s="48"/>
      <c r="PNC781" s="48"/>
      <c r="PND781" s="48"/>
      <c r="PNE781" s="48"/>
      <c r="PNF781" s="48"/>
      <c r="PNG781" s="48"/>
      <c r="PNH781" s="48"/>
      <c r="PNI781" s="48"/>
      <c r="PNJ781" s="48"/>
      <c r="PNK781" s="48"/>
      <c r="PNL781" s="48"/>
      <c r="PNM781" s="48"/>
      <c r="PNN781" s="48"/>
      <c r="PNO781" s="48"/>
      <c r="PNP781" s="48"/>
      <c r="PNQ781" s="48"/>
      <c r="PNR781" s="48"/>
      <c r="PNS781" s="48"/>
      <c r="PNT781" s="48"/>
      <c r="PNU781" s="48"/>
      <c r="PNV781" s="48"/>
      <c r="PNW781" s="48"/>
      <c r="PNX781" s="48"/>
      <c r="PNY781" s="48"/>
      <c r="PNZ781" s="48"/>
      <c r="POA781" s="48"/>
      <c r="POB781" s="48"/>
      <c r="POC781" s="48"/>
      <c r="POD781" s="48"/>
      <c r="POE781" s="48"/>
      <c r="POF781" s="48"/>
      <c r="POG781" s="48"/>
      <c r="POH781" s="48"/>
      <c r="POI781" s="48"/>
      <c r="POJ781" s="48"/>
      <c r="POK781" s="48"/>
      <c r="POL781" s="48"/>
      <c r="POM781" s="48"/>
      <c r="PON781" s="48"/>
      <c r="POO781" s="48"/>
      <c r="POP781" s="48"/>
      <c r="POQ781" s="48"/>
      <c r="POR781" s="48"/>
      <c r="POS781" s="48"/>
      <c r="POT781" s="48"/>
      <c r="POU781" s="48"/>
      <c r="POV781" s="48"/>
      <c r="POW781" s="48"/>
      <c r="POX781" s="48"/>
      <c r="POY781" s="48"/>
      <c r="POZ781" s="48"/>
      <c r="PPA781" s="48"/>
      <c r="PPB781" s="48"/>
      <c r="PPC781" s="48"/>
      <c r="PPD781" s="48"/>
      <c r="PPE781" s="48"/>
      <c r="PPF781" s="48"/>
      <c r="PPG781" s="48"/>
      <c r="PPH781" s="48"/>
      <c r="PPI781" s="48"/>
      <c r="PPJ781" s="48"/>
      <c r="PPK781" s="48"/>
      <c r="PPL781" s="48"/>
      <c r="PPM781" s="48"/>
      <c r="PPN781" s="48"/>
      <c r="PPO781" s="48"/>
      <c r="PPP781" s="48"/>
      <c r="PPQ781" s="48"/>
      <c r="PPR781" s="48"/>
      <c r="PPS781" s="48"/>
      <c r="PPT781" s="48"/>
      <c r="PPU781" s="48"/>
      <c r="PPV781" s="48"/>
      <c r="PPW781" s="48"/>
      <c r="PPX781" s="48"/>
      <c r="PPY781" s="48"/>
      <c r="PPZ781" s="48"/>
      <c r="PQA781" s="48"/>
      <c r="PQB781" s="48"/>
      <c r="PQC781" s="48"/>
      <c r="PQD781" s="48"/>
      <c r="PQE781" s="48"/>
      <c r="PQF781" s="48"/>
      <c r="PQG781" s="48"/>
      <c r="PQH781" s="48"/>
      <c r="PQI781" s="48"/>
      <c r="PQJ781" s="48"/>
      <c r="PQK781" s="48"/>
      <c r="PQL781" s="48"/>
      <c r="PQM781" s="48"/>
      <c r="PQN781" s="48"/>
      <c r="PQO781" s="48"/>
      <c r="PQP781" s="48"/>
      <c r="PQQ781" s="48"/>
      <c r="PQR781" s="48"/>
      <c r="PQS781" s="48"/>
      <c r="PQT781" s="48"/>
      <c r="PQU781" s="48"/>
      <c r="PQV781" s="48"/>
      <c r="PQW781" s="48"/>
      <c r="PQX781" s="48"/>
      <c r="PQY781" s="48"/>
      <c r="PQZ781" s="48"/>
      <c r="PRA781" s="48"/>
      <c r="PRB781" s="48"/>
      <c r="PRC781" s="48"/>
      <c r="PRD781" s="48"/>
      <c r="PRE781" s="48"/>
      <c r="PRF781" s="48"/>
      <c r="PRG781" s="48"/>
      <c r="PRH781" s="48"/>
      <c r="PRI781" s="48"/>
      <c r="PRJ781" s="48"/>
      <c r="PRK781" s="48"/>
      <c r="PRL781" s="48"/>
      <c r="PRM781" s="48"/>
      <c r="PRN781" s="48"/>
      <c r="PRO781" s="48"/>
      <c r="PRP781" s="48"/>
      <c r="PRQ781" s="48"/>
      <c r="PRR781" s="48"/>
      <c r="PRS781" s="48"/>
      <c r="PRT781" s="48"/>
      <c r="PRU781" s="48"/>
      <c r="PRV781" s="48"/>
      <c r="PRW781" s="48"/>
      <c r="PRX781" s="48"/>
      <c r="PRY781" s="48"/>
      <c r="PRZ781" s="48"/>
      <c r="PSA781" s="48"/>
      <c r="PSB781" s="48"/>
      <c r="PSC781" s="48"/>
      <c r="PSD781" s="48"/>
      <c r="PSE781" s="48"/>
      <c r="PSF781" s="48"/>
      <c r="PSG781" s="48"/>
      <c r="PSH781" s="48"/>
      <c r="PSI781" s="48"/>
      <c r="PSJ781" s="48"/>
      <c r="PSK781" s="48"/>
      <c r="PSL781" s="48"/>
      <c r="PSM781" s="48"/>
      <c r="PSN781" s="48"/>
      <c r="PSO781" s="48"/>
      <c r="PSP781" s="48"/>
      <c r="PSQ781" s="48"/>
      <c r="PSR781" s="48"/>
      <c r="PSS781" s="48"/>
      <c r="PST781" s="48"/>
      <c r="PSU781" s="48"/>
      <c r="PSV781" s="48"/>
      <c r="PSW781" s="48"/>
      <c r="PSX781" s="48"/>
      <c r="PSY781" s="48"/>
      <c r="PSZ781" s="48"/>
      <c r="PTA781" s="48"/>
      <c r="PTB781" s="48"/>
      <c r="PTC781" s="48"/>
      <c r="PTD781" s="48"/>
      <c r="PTE781" s="48"/>
      <c r="PTF781" s="48"/>
      <c r="PTG781" s="48"/>
      <c r="PTH781" s="48"/>
      <c r="PTI781" s="48"/>
      <c r="PTJ781" s="48"/>
      <c r="PTK781" s="48"/>
      <c r="PTL781" s="48"/>
      <c r="PTM781" s="48"/>
      <c r="PTN781" s="48"/>
      <c r="PTO781" s="48"/>
      <c r="PTP781" s="48"/>
      <c r="PTQ781" s="48"/>
      <c r="PTR781" s="48"/>
      <c r="PTS781" s="48"/>
      <c r="PTT781" s="48"/>
      <c r="PTU781" s="48"/>
      <c r="PTV781" s="48"/>
      <c r="PTW781" s="48"/>
      <c r="PTX781" s="48"/>
      <c r="PTY781" s="48"/>
      <c r="PTZ781" s="48"/>
      <c r="PUA781" s="48"/>
      <c r="PUB781" s="48"/>
      <c r="PUC781" s="48"/>
      <c r="PUD781" s="48"/>
      <c r="PUE781" s="48"/>
      <c r="PUF781" s="48"/>
      <c r="PUG781" s="48"/>
      <c r="PUH781" s="48"/>
      <c r="PUI781" s="48"/>
      <c r="PUJ781" s="48"/>
      <c r="PUK781" s="48"/>
      <c r="PUL781" s="48"/>
      <c r="PUM781" s="48"/>
      <c r="PUN781" s="48"/>
      <c r="PUO781" s="48"/>
      <c r="PUP781" s="48"/>
      <c r="PUQ781" s="48"/>
      <c r="PUR781" s="48"/>
      <c r="PUS781" s="48"/>
      <c r="PUT781" s="48"/>
      <c r="PUU781" s="48"/>
      <c r="PUV781" s="48"/>
      <c r="PUW781" s="48"/>
      <c r="PUX781" s="48"/>
      <c r="PUY781" s="48"/>
      <c r="PUZ781" s="48"/>
      <c r="PVA781" s="48"/>
      <c r="PVB781" s="48"/>
      <c r="PVC781" s="48"/>
      <c r="PVD781" s="48"/>
      <c r="PVE781" s="48"/>
      <c r="PVF781" s="48"/>
      <c r="PVG781" s="48"/>
      <c r="PVH781" s="48"/>
      <c r="PVI781" s="48"/>
      <c r="PVJ781" s="48"/>
      <c r="PVK781" s="48"/>
      <c r="PVL781" s="48"/>
      <c r="PVM781" s="48"/>
      <c r="PVN781" s="48"/>
      <c r="PVO781" s="48"/>
      <c r="PVP781" s="48"/>
      <c r="PVQ781" s="48"/>
      <c r="PVR781" s="48"/>
      <c r="PVS781" s="48"/>
      <c r="PVT781" s="48"/>
      <c r="PVU781" s="48"/>
      <c r="PVV781" s="48"/>
      <c r="PVW781" s="48"/>
      <c r="PVX781" s="48"/>
      <c r="PVY781" s="48"/>
      <c r="PVZ781" s="48"/>
      <c r="PWA781" s="48"/>
      <c r="PWB781" s="48"/>
      <c r="PWC781" s="48"/>
      <c r="PWD781" s="48"/>
      <c r="PWE781" s="48"/>
      <c r="PWF781" s="48"/>
      <c r="PWG781" s="48"/>
      <c r="PWH781" s="48"/>
      <c r="PWI781" s="48"/>
      <c r="PWJ781" s="48"/>
      <c r="PWK781" s="48"/>
      <c r="PWL781" s="48"/>
      <c r="PWM781" s="48"/>
      <c r="PWN781" s="48"/>
      <c r="PWO781" s="48"/>
      <c r="PWP781" s="48"/>
      <c r="PWQ781" s="48"/>
      <c r="PWR781" s="48"/>
      <c r="PWS781" s="48"/>
      <c r="PWT781" s="48"/>
      <c r="PWU781" s="48"/>
      <c r="PWV781" s="48"/>
      <c r="PWW781" s="48"/>
      <c r="PWX781" s="48"/>
      <c r="PWY781" s="48"/>
      <c r="PWZ781" s="48"/>
      <c r="PXA781" s="48"/>
      <c r="PXB781" s="48"/>
      <c r="PXC781" s="48"/>
      <c r="PXD781" s="48"/>
      <c r="PXE781" s="48"/>
      <c r="PXF781" s="48"/>
      <c r="PXG781" s="48"/>
      <c r="PXH781" s="48"/>
      <c r="PXI781" s="48"/>
      <c r="PXJ781" s="48"/>
      <c r="PXK781" s="48"/>
      <c r="PXL781" s="48"/>
      <c r="PXM781" s="48"/>
      <c r="PXN781" s="48"/>
      <c r="PXO781" s="48"/>
      <c r="PXP781" s="48"/>
      <c r="PXQ781" s="48"/>
      <c r="PXR781" s="48"/>
      <c r="PXS781" s="48"/>
      <c r="PXT781" s="48"/>
      <c r="PXU781" s="48"/>
      <c r="PXV781" s="48"/>
      <c r="PXW781" s="48"/>
      <c r="PXX781" s="48"/>
      <c r="PXY781" s="48"/>
      <c r="PXZ781" s="48"/>
      <c r="PYA781" s="48"/>
      <c r="PYB781" s="48"/>
      <c r="PYC781" s="48"/>
      <c r="PYD781" s="48"/>
      <c r="PYE781" s="48"/>
      <c r="PYF781" s="48"/>
      <c r="PYG781" s="48"/>
      <c r="PYH781" s="48"/>
      <c r="PYI781" s="48"/>
      <c r="PYJ781" s="48"/>
      <c r="PYK781" s="48"/>
      <c r="PYL781" s="48"/>
      <c r="PYM781" s="48"/>
      <c r="PYN781" s="48"/>
      <c r="PYO781" s="48"/>
      <c r="PYP781" s="48"/>
      <c r="PYQ781" s="48"/>
      <c r="PYR781" s="48"/>
      <c r="PYS781" s="48"/>
      <c r="PYT781" s="48"/>
      <c r="PYU781" s="48"/>
      <c r="PYV781" s="48"/>
      <c r="PYW781" s="48"/>
      <c r="PYX781" s="48"/>
      <c r="PYY781" s="48"/>
      <c r="PYZ781" s="48"/>
      <c r="PZA781" s="48"/>
      <c r="PZB781" s="48"/>
      <c r="PZC781" s="48"/>
      <c r="PZD781" s="48"/>
      <c r="PZE781" s="48"/>
      <c r="PZF781" s="48"/>
      <c r="PZG781" s="48"/>
      <c r="PZH781" s="48"/>
      <c r="PZI781" s="48"/>
      <c r="PZJ781" s="48"/>
      <c r="PZK781" s="48"/>
      <c r="PZL781" s="48"/>
      <c r="PZM781" s="48"/>
      <c r="PZN781" s="48"/>
      <c r="PZO781" s="48"/>
      <c r="PZP781" s="48"/>
      <c r="PZQ781" s="48"/>
      <c r="PZR781" s="48"/>
      <c r="PZS781" s="48"/>
      <c r="PZT781" s="48"/>
      <c r="PZU781" s="48"/>
      <c r="PZV781" s="48"/>
      <c r="PZW781" s="48"/>
      <c r="PZX781" s="48"/>
      <c r="PZY781" s="48"/>
      <c r="PZZ781" s="48"/>
      <c r="QAA781" s="48"/>
      <c r="QAB781" s="48"/>
      <c r="QAC781" s="48"/>
      <c r="QAD781" s="48"/>
      <c r="QAE781" s="48"/>
      <c r="QAF781" s="48"/>
      <c r="QAG781" s="48"/>
      <c r="QAH781" s="48"/>
      <c r="QAI781" s="48"/>
      <c r="QAJ781" s="48"/>
      <c r="QAK781" s="48"/>
      <c r="QAL781" s="48"/>
      <c r="QAM781" s="48"/>
      <c r="QAN781" s="48"/>
      <c r="QAO781" s="48"/>
      <c r="QAP781" s="48"/>
      <c r="QAQ781" s="48"/>
      <c r="QAR781" s="48"/>
      <c r="QAS781" s="48"/>
      <c r="QAT781" s="48"/>
      <c r="QAU781" s="48"/>
      <c r="QAV781" s="48"/>
      <c r="QAW781" s="48"/>
      <c r="QAX781" s="48"/>
      <c r="QAY781" s="48"/>
      <c r="QAZ781" s="48"/>
      <c r="QBA781" s="48"/>
      <c r="QBB781" s="48"/>
      <c r="QBC781" s="48"/>
      <c r="QBD781" s="48"/>
      <c r="QBE781" s="48"/>
      <c r="QBF781" s="48"/>
      <c r="QBG781" s="48"/>
      <c r="QBH781" s="48"/>
      <c r="QBI781" s="48"/>
      <c r="QBJ781" s="48"/>
      <c r="QBK781" s="48"/>
      <c r="QBL781" s="48"/>
      <c r="QBM781" s="48"/>
      <c r="QBN781" s="48"/>
      <c r="QBO781" s="48"/>
      <c r="QBP781" s="48"/>
      <c r="QBQ781" s="48"/>
      <c r="QBR781" s="48"/>
      <c r="QBS781" s="48"/>
      <c r="QBT781" s="48"/>
      <c r="QBU781" s="48"/>
      <c r="QBV781" s="48"/>
      <c r="QBW781" s="48"/>
      <c r="QBX781" s="48"/>
      <c r="QBY781" s="48"/>
      <c r="QBZ781" s="48"/>
      <c r="QCA781" s="48"/>
      <c r="QCB781" s="48"/>
      <c r="QCC781" s="48"/>
      <c r="QCD781" s="48"/>
      <c r="QCE781" s="48"/>
      <c r="QCF781" s="48"/>
      <c r="QCG781" s="48"/>
      <c r="QCH781" s="48"/>
      <c r="QCI781" s="48"/>
      <c r="QCJ781" s="48"/>
      <c r="QCK781" s="48"/>
      <c r="QCL781" s="48"/>
      <c r="QCM781" s="48"/>
      <c r="QCN781" s="48"/>
      <c r="QCO781" s="48"/>
      <c r="QCP781" s="48"/>
      <c r="QCQ781" s="48"/>
      <c r="QCR781" s="48"/>
      <c r="QCS781" s="48"/>
      <c r="QCT781" s="48"/>
      <c r="QCU781" s="48"/>
      <c r="QCV781" s="48"/>
      <c r="QCW781" s="48"/>
      <c r="QCX781" s="48"/>
      <c r="QCY781" s="48"/>
      <c r="QCZ781" s="48"/>
      <c r="QDA781" s="48"/>
      <c r="QDB781" s="48"/>
      <c r="QDC781" s="48"/>
      <c r="QDD781" s="48"/>
      <c r="QDE781" s="48"/>
      <c r="QDF781" s="48"/>
      <c r="QDG781" s="48"/>
      <c r="QDH781" s="48"/>
      <c r="QDI781" s="48"/>
      <c r="QDJ781" s="48"/>
      <c r="QDK781" s="48"/>
      <c r="QDL781" s="48"/>
      <c r="QDM781" s="48"/>
      <c r="QDN781" s="48"/>
      <c r="QDO781" s="48"/>
      <c r="QDP781" s="48"/>
      <c r="QDQ781" s="48"/>
      <c r="QDR781" s="48"/>
      <c r="QDS781" s="48"/>
      <c r="QDT781" s="48"/>
      <c r="QDU781" s="48"/>
      <c r="QDV781" s="48"/>
      <c r="QDW781" s="48"/>
      <c r="QDX781" s="48"/>
      <c r="QDY781" s="48"/>
      <c r="QDZ781" s="48"/>
      <c r="QEA781" s="48"/>
      <c r="QEB781" s="48"/>
      <c r="QEC781" s="48"/>
      <c r="QED781" s="48"/>
      <c r="QEE781" s="48"/>
      <c r="QEF781" s="48"/>
      <c r="QEG781" s="48"/>
      <c r="QEH781" s="48"/>
      <c r="QEI781" s="48"/>
      <c r="QEJ781" s="48"/>
      <c r="QEK781" s="48"/>
      <c r="QEL781" s="48"/>
      <c r="QEM781" s="48"/>
      <c r="QEN781" s="48"/>
      <c r="QEO781" s="48"/>
      <c r="QEP781" s="48"/>
      <c r="QEQ781" s="48"/>
      <c r="QER781" s="48"/>
      <c r="QES781" s="48"/>
      <c r="QET781" s="48"/>
      <c r="QEU781" s="48"/>
      <c r="QEV781" s="48"/>
      <c r="QEW781" s="48"/>
      <c r="QEX781" s="48"/>
      <c r="QEY781" s="48"/>
      <c r="QEZ781" s="48"/>
      <c r="QFA781" s="48"/>
      <c r="QFB781" s="48"/>
      <c r="QFC781" s="48"/>
      <c r="QFD781" s="48"/>
      <c r="QFE781" s="48"/>
      <c r="QFF781" s="48"/>
      <c r="QFG781" s="48"/>
      <c r="QFH781" s="48"/>
      <c r="QFI781" s="48"/>
      <c r="QFJ781" s="48"/>
      <c r="QFK781" s="48"/>
      <c r="QFL781" s="48"/>
      <c r="QFM781" s="48"/>
      <c r="QFN781" s="48"/>
      <c r="QFO781" s="48"/>
      <c r="QFP781" s="48"/>
      <c r="QFQ781" s="48"/>
      <c r="QFR781" s="48"/>
      <c r="QFS781" s="48"/>
      <c r="QFT781" s="48"/>
      <c r="QFU781" s="48"/>
      <c r="QFV781" s="48"/>
      <c r="QFW781" s="48"/>
      <c r="QFX781" s="48"/>
      <c r="QFY781" s="48"/>
      <c r="QFZ781" s="48"/>
      <c r="QGA781" s="48"/>
      <c r="QGB781" s="48"/>
      <c r="QGC781" s="48"/>
      <c r="QGD781" s="48"/>
      <c r="QGE781" s="48"/>
      <c r="QGF781" s="48"/>
      <c r="QGG781" s="48"/>
      <c r="QGH781" s="48"/>
      <c r="QGI781" s="48"/>
      <c r="QGJ781" s="48"/>
      <c r="QGK781" s="48"/>
      <c r="QGL781" s="48"/>
      <c r="QGM781" s="48"/>
      <c r="QGN781" s="48"/>
      <c r="QGO781" s="48"/>
      <c r="QGP781" s="48"/>
      <c r="QGQ781" s="48"/>
      <c r="QGR781" s="48"/>
      <c r="QGS781" s="48"/>
      <c r="QGT781" s="48"/>
      <c r="QGU781" s="48"/>
      <c r="QGV781" s="48"/>
      <c r="QGW781" s="48"/>
      <c r="QGX781" s="48"/>
      <c r="QGY781" s="48"/>
      <c r="QGZ781" s="48"/>
      <c r="QHA781" s="48"/>
      <c r="QHB781" s="48"/>
      <c r="QHC781" s="48"/>
      <c r="QHD781" s="48"/>
      <c r="QHE781" s="48"/>
      <c r="QHF781" s="48"/>
      <c r="QHG781" s="48"/>
      <c r="QHH781" s="48"/>
      <c r="QHI781" s="48"/>
      <c r="QHJ781" s="48"/>
      <c r="QHK781" s="48"/>
      <c r="QHL781" s="48"/>
      <c r="QHM781" s="48"/>
      <c r="QHN781" s="48"/>
      <c r="QHO781" s="48"/>
      <c r="QHP781" s="48"/>
      <c r="QHQ781" s="48"/>
      <c r="QHR781" s="48"/>
      <c r="QHS781" s="48"/>
      <c r="QHT781" s="48"/>
      <c r="QHU781" s="48"/>
      <c r="QHV781" s="48"/>
      <c r="QHW781" s="48"/>
      <c r="QHX781" s="48"/>
      <c r="QHY781" s="48"/>
      <c r="QHZ781" s="48"/>
      <c r="QIA781" s="48"/>
      <c r="QIB781" s="48"/>
      <c r="QIC781" s="48"/>
      <c r="QID781" s="48"/>
      <c r="QIE781" s="48"/>
      <c r="QIF781" s="48"/>
      <c r="QIG781" s="48"/>
      <c r="QIH781" s="48"/>
      <c r="QII781" s="48"/>
      <c r="QIJ781" s="48"/>
      <c r="QIK781" s="48"/>
      <c r="QIL781" s="48"/>
      <c r="QIM781" s="48"/>
      <c r="QIN781" s="48"/>
      <c r="QIO781" s="48"/>
      <c r="QIP781" s="48"/>
      <c r="QIQ781" s="48"/>
      <c r="QIR781" s="48"/>
      <c r="QIS781" s="48"/>
      <c r="QIT781" s="48"/>
      <c r="QIU781" s="48"/>
      <c r="QIV781" s="48"/>
      <c r="QIW781" s="48"/>
      <c r="QIX781" s="48"/>
      <c r="QIY781" s="48"/>
      <c r="QIZ781" s="48"/>
      <c r="QJA781" s="48"/>
      <c r="QJB781" s="48"/>
      <c r="QJC781" s="48"/>
      <c r="QJD781" s="48"/>
      <c r="QJE781" s="48"/>
      <c r="QJF781" s="48"/>
      <c r="QJG781" s="48"/>
      <c r="QJH781" s="48"/>
      <c r="QJI781" s="48"/>
      <c r="QJJ781" s="48"/>
      <c r="QJK781" s="48"/>
      <c r="QJL781" s="48"/>
      <c r="QJM781" s="48"/>
      <c r="QJN781" s="48"/>
      <c r="QJO781" s="48"/>
      <c r="QJP781" s="48"/>
      <c r="QJQ781" s="48"/>
      <c r="QJR781" s="48"/>
      <c r="QJS781" s="48"/>
      <c r="QJT781" s="48"/>
      <c r="QJU781" s="48"/>
      <c r="QJV781" s="48"/>
      <c r="QJW781" s="48"/>
      <c r="QJX781" s="48"/>
      <c r="QJY781" s="48"/>
      <c r="QJZ781" s="48"/>
      <c r="QKA781" s="48"/>
      <c r="QKB781" s="48"/>
      <c r="QKC781" s="48"/>
      <c r="QKD781" s="48"/>
      <c r="QKE781" s="48"/>
      <c r="QKF781" s="48"/>
      <c r="QKG781" s="48"/>
      <c r="QKH781" s="48"/>
      <c r="QKI781" s="48"/>
      <c r="QKJ781" s="48"/>
      <c r="QKK781" s="48"/>
      <c r="QKL781" s="48"/>
      <c r="QKM781" s="48"/>
      <c r="QKN781" s="48"/>
      <c r="QKO781" s="48"/>
      <c r="QKP781" s="48"/>
      <c r="QKQ781" s="48"/>
      <c r="QKR781" s="48"/>
      <c r="QKS781" s="48"/>
      <c r="QKT781" s="48"/>
      <c r="QKU781" s="48"/>
      <c r="QKV781" s="48"/>
      <c r="QKW781" s="48"/>
      <c r="QKX781" s="48"/>
      <c r="QKY781" s="48"/>
      <c r="QKZ781" s="48"/>
      <c r="QLA781" s="48"/>
      <c r="QLB781" s="48"/>
      <c r="QLC781" s="48"/>
      <c r="QLD781" s="48"/>
      <c r="QLE781" s="48"/>
      <c r="QLF781" s="48"/>
      <c r="QLG781" s="48"/>
      <c r="QLH781" s="48"/>
      <c r="QLI781" s="48"/>
      <c r="QLJ781" s="48"/>
      <c r="QLK781" s="48"/>
      <c r="QLL781" s="48"/>
      <c r="QLM781" s="48"/>
      <c r="QLN781" s="48"/>
      <c r="QLO781" s="48"/>
      <c r="QLP781" s="48"/>
      <c r="QLQ781" s="48"/>
      <c r="QLR781" s="48"/>
      <c r="QLS781" s="48"/>
      <c r="QLT781" s="48"/>
      <c r="QLU781" s="48"/>
      <c r="QLV781" s="48"/>
      <c r="QLW781" s="48"/>
      <c r="QLX781" s="48"/>
      <c r="QLY781" s="48"/>
      <c r="QLZ781" s="48"/>
      <c r="QMA781" s="48"/>
      <c r="QMB781" s="48"/>
      <c r="QMC781" s="48"/>
      <c r="QMD781" s="48"/>
      <c r="QME781" s="48"/>
      <c r="QMF781" s="48"/>
      <c r="QMG781" s="48"/>
      <c r="QMH781" s="48"/>
      <c r="QMI781" s="48"/>
      <c r="QMJ781" s="48"/>
      <c r="QMK781" s="48"/>
      <c r="QML781" s="48"/>
      <c r="QMM781" s="48"/>
      <c r="QMN781" s="48"/>
      <c r="QMO781" s="48"/>
      <c r="QMP781" s="48"/>
      <c r="QMQ781" s="48"/>
      <c r="QMR781" s="48"/>
      <c r="QMS781" s="48"/>
      <c r="QMT781" s="48"/>
      <c r="QMU781" s="48"/>
      <c r="QMV781" s="48"/>
      <c r="QMW781" s="48"/>
      <c r="QMX781" s="48"/>
      <c r="QMY781" s="48"/>
      <c r="QMZ781" s="48"/>
      <c r="QNA781" s="48"/>
      <c r="QNB781" s="48"/>
      <c r="QNC781" s="48"/>
      <c r="QND781" s="48"/>
      <c r="QNE781" s="48"/>
      <c r="QNF781" s="48"/>
      <c r="QNG781" s="48"/>
      <c r="QNH781" s="48"/>
      <c r="QNI781" s="48"/>
      <c r="QNJ781" s="48"/>
      <c r="QNK781" s="48"/>
      <c r="QNL781" s="48"/>
      <c r="QNM781" s="48"/>
      <c r="QNN781" s="48"/>
      <c r="QNO781" s="48"/>
      <c r="QNP781" s="48"/>
      <c r="QNQ781" s="48"/>
      <c r="QNR781" s="48"/>
      <c r="QNS781" s="48"/>
      <c r="QNT781" s="48"/>
      <c r="QNU781" s="48"/>
      <c r="QNV781" s="48"/>
      <c r="QNW781" s="48"/>
      <c r="QNX781" s="48"/>
      <c r="QNY781" s="48"/>
      <c r="QNZ781" s="48"/>
      <c r="QOA781" s="48"/>
      <c r="QOB781" s="48"/>
      <c r="QOC781" s="48"/>
      <c r="QOD781" s="48"/>
      <c r="QOE781" s="48"/>
      <c r="QOF781" s="48"/>
      <c r="QOG781" s="48"/>
      <c r="QOH781" s="48"/>
      <c r="QOI781" s="48"/>
      <c r="QOJ781" s="48"/>
      <c r="QOK781" s="48"/>
      <c r="QOL781" s="48"/>
      <c r="QOM781" s="48"/>
      <c r="QON781" s="48"/>
      <c r="QOO781" s="48"/>
      <c r="QOP781" s="48"/>
      <c r="QOQ781" s="48"/>
      <c r="QOR781" s="48"/>
      <c r="QOS781" s="48"/>
      <c r="QOT781" s="48"/>
      <c r="QOU781" s="48"/>
      <c r="QOV781" s="48"/>
      <c r="QOW781" s="48"/>
      <c r="QOX781" s="48"/>
      <c r="QOY781" s="48"/>
      <c r="QOZ781" s="48"/>
      <c r="QPA781" s="48"/>
      <c r="QPB781" s="48"/>
      <c r="QPC781" s="48"/>
      <c r="QPD781" s="48"/>
      <c r="QPE781" s="48"/>
      <c r="QPF781" s="48"/>
      <c r="QPG781" s="48"/>
      <c r="QPH781" s="48"/>
      <c r="QPI781" s="48"/>
      <c r="QPJ781" s="48"/>
      <c r="QPK781" s="48"/>
      <c r="QPL781" s="48"/>
      <c r="QPM781" s="48"/>
      <c r="QPN781" s="48"/>
      <c r="QPO781" s="48"/>
      <c r="QPP781" s="48"/>
      <c r="QPQ781" s="48"/>
      <c r="QPR781" s="48"/>
      <c r="QPS781" s="48"/>
      <c r="QPT781" s="48"/>
      <c r="QPU781" s="48"/>
      <c r="QPV781" s="48"/>
      <c r="QPW781" s="48"/>
      <c r="QPX781" s="48"/>
      <c r="QPY781" s="48"/>
      <c r="QPZ781" s="48"/>
      <c r="QQA781" s="48"/>
      <c r="QQB781" s="48"/>
      <c r="QQC781" s="48"/>
      <c r="QQD781" s="48"/>
      <c r="QQE781" s="48"/>
      <c r="QQF781" s="48"/>
      <c r="QQG781" s="48"/>
      <c r="QQH781" s="48"/>
      <c r="QQI781" s="48"/>
      <c r="QQJ781" s="48"/>
      <c r="QQK781" s="48"/>
      <c r="QQL781" s="48"/>
      <c r="QQM781" s="48"/>
      <c r="QQN781" s="48"/>
      <c r="QQO781" s="48"/>
      <c r="QQP781" s="48"/>
      <c r="QQQ781" s="48"/>
      <c r="QQR781" s="48"/>
      <c r="QQS781" s="48"/>
      <c r="QQT781" s="48"/>
      <c r="QQU781" s="48"/>
      <c r="QQV781" s="48"/>
      <c r="QQW781" s="48"/>
      <c r="QQX781" s="48"/>
      <c r="QQY781" s="48"/>
      <c r="QQZ781" s="48"/>
      <c r="QRA781" s="48"/>
      <c r="QRB781" s="48"/>
      <c r="QRC781" s="48"/>
      <c r="QRD781" s="48"/>
      <c r="QRE781" s="48"/>
      <c r="QRF781" s="48"/>
      <c r="QRG781" s="48"/>
      <c r="QRH781" s="48"/>
      <c r="QRI781" s="48"/>
      <c r="QRJ781" s="48"/>
      <c r="QRK781" s="48"/>
      <c r="QRL781" s="48"/>
      <c r="QRM781" s="48"/>
      <c r="QRN781" s="48"/>
      <c r="QRO781" s="48"/>
      <c r="QRP781" s="48"/>
      <c r="QRQ781" s="48"/>
      <c r="QRR781" s="48"/>
      <c r="QRS781" s="48"/>
      <c r="QRT781" s="48"/>
      <c r="QRU781" s="48"/>
      <c r="QRV781" s="48"/>
      <c r="QRW781" s="48"/>
      <c r="QRX781" s="48"/>
      <c r="QRY781" s="48"/>
      <c r="QRZ781" s="48"/>
      <c r="QSA781" s="48"/>
      <c r="QSB781" s="48"/>
      <c r="QSC781" s="48"/>
      <c r="QSD781" s="48"/>
      <c r="QSE781" s="48"/>
      <c r="QSF781" s="48"/>
      <c r="QSG781" s="48"/>
      <c r="QSH781" s="48"/>
      <c r="QSI781" s="48"/>
      <c r="QSJ781" s="48"/>
      <c r="QSK781" s="48"/>
      <c r="QSL781" s="48"/>
      <c r="QSM781" s="48"/>
      <c r="QSN781" s="48"/>
      <c r="QSO781" s="48"/>
      <c r="QSP781" s="48"/>
      <c r="QSQ781" s="48"/>
      <c r="QSR781" s="48"/>
      <c r="QSS781" s="48"/>
      <c r="QST781" s="48"/>
      <c r="QSU781" s="48"/>
      <c r="QSV781" s="48"/>
      <c r="QSW781" s="48"/>
      <c r="QSX781" s="48"/>
      <c r="QSY781" s="48"/>
      <c r="QSZ781" s="48"/>
      <c r="QTA781" s="48"/>
      <c r="QTB781" s="48"/>
      <c r="QTC781" s="48"/>
      <c r="QTD781" s="48"/>
      <c r="QTE781" s="48"/>
      <c r="QTF781" s="48"/>
      <c r="QTG781" s="48"/>
      <c r="QTH781" s="48"/>
      <c r="QTI781" s="48"/>
      <c r="QTJ781" s="48"/>
      <c r="QTK781" s="48"/>
      <c r="QTL781" s="48"/>
      <c r="QTM781" s="48"/>
      <c r="QTN781" s="48"/>
      <c r="QTO781" s="48"/>
      <c r="QTP781" s="48"/>
      <c r="QTQ781" s="48"/>
      <c r="QTR781" s="48"/>
      <c r="QTS781" s="48"/>
      <c r="QTT781" s="48"/>
      <c r="QTU781" s="48"/>
      <c r="QTV781" s="48"/>
      <c r="QTW781" s="48"/>
      <c r="QTX781" s="48"/>
      <c r="QTY781" s="48"/>
      <c r="QTZ781" s="48"/>
      <c r="QUA781" s="48"/>
      <c r="QUB781" s="48"/>
      <c r="QUC781" s="48"/>
      <c r="QUD781" s="48"/>
      <c r="QUE781" s="48"/>
      <c r="QUF781" s="48"/>
      <c r="QUG781" s="48"/>
      <c r="QUH781" s="48"/>
      <c r="QUI781" s="48"/>
      <c r="QUJ781" s="48"/>
      <c r="QUK781" s="48"/>
      <c r="QUL781" s="48"/>
      <c r="QUM781" s="48"/>
      <c r="QUN781" s="48"/>
      <c r="QUO781" s="48"/>
      <c r="QUP781" s="48"/>
      <c r="QUQ781" s="48"/>
      <c r="QUR781" s="48"/>
      <c r="QUS781" s="48"/>
      <c r="QUT781" s="48"/>
      <c r="QUU781" s="48"/>
      <c r="QUV781" s="48"/>
      <c r="QUW781" s="48"/>
      <c r="QUX781" s="48"/>
      <c r="QUY781" s="48"/>
      <c r="QUZ781" s="48"/>
      <c r="QVA781" s="48"/>
      <c r="QVB781" s="48"/>
      <c r="QVC781" s="48"/>
      <c r="QVD781" s="48"/>
      <c r="QVE781" s="48"/>
      <c r="QVF781" s="48"/>
      <c r="QVG781" s="48"/>
      <c r="QVH781" s="48"/>
      <c r="QVI781" s="48"/>
      <c r="QVJ781" s="48"/>
      <c r="QVK781" s="48"/>
      <c r="QVL781" s="48"/>
      <c r="QVM781" s="48"/>
      <c r="QVN781" s="48"/>
      <c r="QVO781" s="48"/>
      <c r="QVP781" s="48"/>
      <c r="QVQ781" s="48"/>
      <c r="QVR781" s="48"/>
      <c r="QVS781" s="48"/>
      <c r="QVT781" s="48"/>
      <c r="QVU781" s="48"/>
      <c r="QVV781" s="48"/>
      <c r="QVW781" s="48"/>
      <c r="QVX781" s="48"/>
      <c r="QVY781" s="48"/>
      <c r="QVZ781" s="48"/>
      <c r="QWA781" s="48"/>
      <c r="QWB781" s="48"/>
      <c r="QWC781" s="48"/>
      <c r="QWD781" s="48"/>
      <c r="QWE781" s="48"/>
      <c r="QWF781" s="48"/>
      <c r="QWG781" s="48"/>
      <c r="QWH781" s="48"/>
      <c r="QWI781" s="48"/>
      <c r="QWJ781" s="48"/>
      <c r="QWK781" s="48"/>
      <c r="QWL781" s="48"/>
      <c r="QWM781" s="48"/>
      <c r="QWN781" s="48"/>
      <c r="QWO781" s="48"/>
      <c r="QWP781" s="48"/>
      <c r="QWQ781" s="48"/>
      <c r="QWR781" s="48"/>
      <c r="QWS781" s="48"/>
      <c r="QWT781" s="48"/>
      <c r="QWU781" s="48"/>
      <c r="QWV781" s="48"/>
      <c r="QWW781" s="48"/>
      <c r="QWX781" s="48"/>
      <c r="QWY781" s="48"/>
      <c r="QWZ781" s="48"/>
      <c r="QXA781" s="48"/>
      <c r="QXB781" s="48"/>
      <c r="QXC781" s="48"/>
      <c r="QXD781" s="48"/>
      <c r="QXE781" s="48"/>
      <c r="QXF781" s="48"/>
      <c r="QXG781" s="48"/>
      <c r="QXH781" s="48"/>
      <c r="QXI781" s="48"/>
      <c r="QXJ781" s="48"/>
      <c r="QXK781" s="48"/>
      <c r="QXL781" s="48"/>
      <c r="QXM781" s="48"/>
      <c r="QXN781" s="48"/>
      <c r="QXO781" s="48"/>
      <c r="QXP781" s="48"/>
      <c r="QXQ781" s="48"/>
      <c r="QXR781" s="48"/>
      <c r="QXS781" s="48"/>
      <c r="QXT781" s="48"/>
      <c r="QXU781" s="48"/>
      <c r="QXV781" s="48"/>
      <c r="QXW781" s="48"/>
      <c r="QXX781" s="48"/>
      <c r="QXY781" s="48"/>
      <c r="QXZ781" s="48"/>
      <c r="QYA781" s="48"/>
      <c r="QYB781" s="48"/>
      <c r="QYC781" s="48"/>
      <c r="QYD781" s="48"/>
      <c r="QYE781" s="48"/>
      <c r="QYF781" s="48"/>
      <c r="QYG781" s="48"/>
      <c r="QYH781" s="48"/>
      <c r="QYI781" s="48"/>
      <c r="QYJ781" s="48"/>
      <c r="QYK781" s="48"/>
      <c r="QYL781" s="48"/>
      <c r="QYM781" s="48"/>
      <c r="QYN781" s="48"/>
      <c r="QYO781" s="48"/>
      <c r="QYP781" s="48"/>
      <c r="QYQ781" s="48"/>
      <c r="QYR781" s="48"/>
      <c r="QYS781" s="48"/>
      <c r="QYT781" s="48"/>
      <c r="QYU781" s="48"/>
      <c r="QYV781" s="48"/>
      <c r="QYW781" s="48"/>
      <c r="QYX781" s="48"/>
      <c r="QYY781" s="48"/>
      <c r="QYZ781" s="48"/>
      <c r="QZA781" s="48"/>
      <c r="QZB781" s="48"/>
      <c r="QZC781" s="48"/>
      <c r="QZD781" s="48"/>
      <c r="QZE781" s="48"/>
      <c r="QZF781" s="48"/>
      <c r="QZG781" s="48"/>
      <c r="QZH781" s="48"/>
      <c r="QZI781" s="48"/>
      <c r="QZJ781" s="48"/>
      <c r="QZK781" s="48"/>
      <c r="QZL781" s="48"/>
      <c r="QZM781" s="48"/>
      <c r="QZN781" s="48"/>
      <c r="QZO781" s="48"/>
      <c r="QZP781" s="48"/>
      <c r="QZQ781" s="48"/>
      <c r="QZR781" s="48"/>
      <c r="QZS781" s="48"/>
      <c r="QZT781" s="48"/>
      <c r="QZU781" s="48"/>
      <c r="QZV781" s="48"/>
      <c r="QZW781" s="48"/>
      <c r="QZX781" s="48"/>
      <c r="QZY781" s="48"/>
      <c r="QZZ781" s="48"/>
      <c r="RAA781" s="48"/>
      <c r="RAB781" s="48"/>
      <c r="RAC781" s="48"/>
      <c r="RAD781" s="48"/>
      <c r="RAE781" s="48"/>
      <c r="RAF781" s="48"/>
      <c r="RAG781" s="48"/>
      <c r="RAH781" s="48"/>
      <c r="RAI781" s="48"/>
      <c r="RAJ781" s="48"/>
      <c r="RAK781" s="48"/>
      <c r="RAL781" s="48"/>
      <c r="RAM781" s="48"/>
      <c r="RAN781" s="48"/>
      <c r="RAO781" s="48"/>
      <c r="RAP781" s="48"/>
      <c r="RAQ781" s="48"/>
      <c r="RAR781" s="48"/>
      <c r="RAS781" s="48"/>
      <c r="RAT781" s="48"/>
      <c r="RAU781" s="48"/>
      <c r="RAV781" s="48"/>
      <c r="RAW781" s="48"/>
      <c r="RAX781" s="48"/>
      <c r="RAY781" s="48"/>
      <c r="RAZ781" s="48"/>
      <c r="RBA781" s="48"/>
      <c r="RBB781" s="48"/>
      <c r="RBC781" s="48"/>
      <c r="RBD781" s="48"/>
      <c r="RBE781" s="48"/>
      <c r="RBF781" s="48"/>
      <c r="RBG781" s="48"/>
      <c r="RBH781" s="48"/>
      <c r="RBI781" s="48"/>
      <c r="RBJ781" s="48"/>
      <c r="RBK781" s="48"/>
      <c r="RBL781" s="48"/>
      <c r="RBM781" s="48"/>
      <c r="RBN781" s="48"/>
      <c r="RBO781" s="48"/>
      <c r="RBP781" s="48"/>
      <c r="RBQ781" s="48"/>
      <c r="RBR781" s="48"/>
      <c r="RBS781" s="48"/>
      <c r="RBT781" s="48"/>
      <c r="RBU781" s="48"/>
      <c r="RBV781" s="48"/>
      <c r="RBW781" s="48"/>
      <c r="RBX781" s="48"/>
      <c r="RBY781" s="48"/>
      <c r="RBZ781" s="48"/>
      <c r="RCA781" s="48"/>
      <c r="RCB781" s="48"/>
      <c r="RCC781" s="48"/>
      <c r="RCD781" s="48"/>
      <c r="RCE781" s="48"/>
      <c r="RCF781" s="48"/>
      <c r="RCG781" s="48"/>
      <c r="RCH781" s="48"/>
      <c r="RCI781" s="48"/>
      <c r="RCJ781" s="48"/>
      <c r="RCK781" s="48"/>
      <c r="RCL781" s="48"/>
      <c r="RCM781" s="48"/>
      <c r="RCN781" s="48"/>
      <c r="RCO781" s="48"/>
      <c r="RCP781" s="48"/>
      <c r="RCQ781" s="48"/>
      <c r="RCR781" s="48"/>
      <c r="RCS781" s="48"/>
      <c r="RCT781" s="48"/>
      <c r="RCU781" s="48"/>
      <c r="RCV781" s="48"/>
      <c r="RCW781" s="48"/>
      <c r="RCX781" s="48"/>
      <c r="RCY781" s="48"/>
      <c r="RCZ781" s="48"/>
      <c r="RDA781" s="48"/>
      <c r="RDB781" s="48"/>
      <c r="RDC781" s="48"/>
      <c r="RDD781" s="48"/>
      <c r="RDE781" s="48"/>
      <c r="RDF781" s="48"/>
      <c r="RDG781" s="48"/>
      <c r="RDH781" s="48"/>
      <c r="RDI781" s="48"/>
      <c r="RDJ781" s="48"/>
      <c r="RDK781" s="48"/>
      <c r="RDL781" s="48"/>
      <c r="RDM781" s="48"/>
      <c r="RDN781" s="48"/>
      <c r="RDO781" s="48"/>
      <c r="RDP781" s="48"/>
      <c r="RDQ781" s="48"/>
      <c r="RDR781" s="48"/>
      <c r="RDS781" s="48"/>
      <c r="RDT781" s="48"/>
      <c r="RDU781" s="48"/>
      <c r="RDV781" s="48"/>
      <c r="RDW781" s="48"/>
      <c r="RDX781" s="48"/>
      <c r="RDY781" s="48"/>
      <c r="RDZ781" s="48"/>
      <c r="REA781" s="48"/>
      <c r="REB781" s="48"/>
      <c r="REC781" s="48"/>
      <c r="RED781" s="48"/>
      <c r="REE781" s="48"/>
      <c r="REF781" s="48"/>
      <c r="REG781" s="48"/>
      <c r="REH781" s="48"/>
      <c r="REI781" s="48"/>
      <c r="REJ781" s="48"/>
      <c r="REK781" s="48"/>
      <c r="REL781" s="48"/>
      <c r="REM781" s="48"/>
      <c r="REN781" s="48"/>
      <c r="REO781" s="48"/>
      <c r="REP781" s="48"/>
      <c r="REQ781" s="48"/>
      <c r="RER781" s="48"/>
      <c r="RES781" s="48"/>
      <c r="RET781" s="48"/>
      <c r="REU781" s="48"/>
      <c r="REV781" s="48"/>
      <c r="REW781" s="48"/>
      <c r="REX781" s="48"/>
      <c r="REY781" s="48"/>
      <c r="REZ781" s="48"/>
      <c r="RFA781" s="48"/>
      <c r="RFB781" s="48"/>
      <c r="RFC781" s="48"/>
      <c r="RFD781" s="48"/>
      <c r="RFE781" s="48"/>
      <c r="RFF781" s="48"/>
      <c r="RFG781" s="48"/>
      <c r="RFH781" s="48"/>
      <c r="RFI781" s="48"/>
      <c r="RFJ781" s="48"/>
      <c r="RFK781" s="48"/>
      <c r="RFL781" s="48"/>
      <c r="RFM781" s="48"/>
      <c r="RFN781" s="48"/>
      <c r="RFO781" s="48"/>
      <c r="RFP781" s="48"/>
      <c r="RFQ781" s="48"/>
      <c r="RFR781" s="48"/>
      <c r="RFS781" s="48"/>
      <c r="RFT781" s="48"/>
      <c r="RFU781" s="48"/>
      <c r="RFV781" s="48"/>
      <c r="RFW781" s="48"/>
      <c r="RFX781" s="48"/>
      <c r="RFY781" s="48"/>
      <c r="RFZ781" s="48"/>
      <c r="RGA781" s="48"/>
      <c r="RGB781" s="48"/>
      <c r="RGC781" s="48"/>
      <c r="RGD781" s="48"/>
      <c r="RGE781" s="48"/>
      <c r="RGF781" s="48"/>
      <c r="RGG781" s="48"/>
      <c r="RGH781" s="48"/>
      <c r="RGI781" s="48"/>
      <c r="RGJ781" s="48"/>
      <c r="RGK781" s="48"/>
      <c r="RGL781" s="48"/>
      <c r="RGM781" s="48"/>
      <c r="RGN781" s="48"/>
      <c r="RGO781" s="48"/>
      <c r="RGP781" s="48"/>
      <c r="RGQ781" s="48"/>
      <c r="RGR781" s="48"/>
      <c r="RGS781" s="48"/>
      <c r="RGT781" s="48"/>
      <c r="RGU781" s="48"/>
      <c r="RGV781" s="48"/>
      <c r="RGW781" s="48"/>
      <c r="RGX781" s="48"/>
      <c r="RGY781" s="48"/>
      <c r="RGZ781" s="48"/>
      <c r="RHA781" s="48"/>
      <c r="RHB781" s="48"/>
      <c r="RHC781" s="48"/>
      <c r="RHD781" s="48"/>
      <c r="RHE781" s="48"/>
      <c r="RHF781" s="48"/>
      <c r="RHG781" s="48"/>
      <c r="RHH781" s="48"/>
      <c r="RHI781" s="48"/>
      <c r="RHJ781" s="48"/>
      <c r="RHK781" s="48"/>
      <c r="RHL781" s="48"/>
      <c r="RHM781" s="48"/>
      <c r="RHN781" s="48"/>
      <c r="RHO781" s="48"/>
      <c r="RHP781" s="48"/>
      <c r="RHQ781" s="48"/>
      <c r="RHR781" s="48"/>
      <c r="RHS781" s="48"/>
      <c r="RHT781" s="48"/>
      <c r="RHU781" s="48"/>
      <c r="RHV781" s="48"/>
      <c r="RHW781" s="48"/>
      <c r="RHX781" s="48"/>
      <c r="RHY781" s="48"/>
      <c r="RHZ781" s="48"/>
      <c r="RIA781" s="48"/>
      <c r="RIB781" s="48"/>
      <c r="RIC781" s="48"/>
      <c r="RID781" s="48"/>
      <c r="RIE781" s="48"/>
      <c r="RIF781" s="48"/>
      <c r="RIG781" s="48"/>
      <c r="RIH781" s="48"/>
      <c r="RII781" s="48"/>
      <c r="RIJ781" s="48"/>
      <c r="RIK781" s="48"/>
      <c r="RIL781" s="48"/>
      <c r="RIM781" s="48"/>
      <c r="RIN781" s="48"/>
      <c r="RIO781" s="48"/>
      <c r="RIP781" s="48"/>
      <c r="RIQ781" s="48"/>
      <c r="RIR781" s="48"/>
      <c r="RIS781" s="48"/>
      <c r="RIT781" s="48"/>
      <c r="RIU781" s="48"/>
      <c r="RIV781" s="48"/>
      <c r="RIW781" s="48"/>
      <c r="RIX781" s="48"/>
      <c r="RIY781" s="48"/>
      <c r="RIZ781" s="48"/>
      <c r="RJA781" s="48"/>
      <c r="RJB781" s="48"/>
      <c r="RJC781" s="48"/>
      <c r="RJD781" s="48"/>
      <c r="RJE781" s="48"/>
      <c r="RJF781" s="48"/>
      <c r="RJG781" s="48"/>
      <c r="RJH781" s="48"/>
      <c r="RJI781" s="48"/>
      <c r="RJJ781" s="48"/>
      <c r="RJK781" s="48"/>
      <c r="RJL781" s="48"/>
      <c r="RJM781" s="48"/>
      <c r="RJN781" s="48"/>
      <c r="RJO781" s="48"/>
      <c r="RJP781" s="48"/>
      <c r="RJQ781" s="48"/>
      <c r="RJR781" s="48"/>
      <c r="RJS781" s="48"/>
      <c r="RJT781" s="48"/>
      <c r="RJU781" s="48"/>
      <c r="RJV781" s="48"/>
      <c r="RJW781" s="48"/>
      <c r="RJX781" s="48"/>
      <c r="RJY781" s="48"/>
      <c r="RJZ781" s="48"/>
      <c r="RKA781" s="48"/>
      <c r="RKB781" s="48"/>
      <c r="RKC781" s="48"/>
      <c r="RKD781" s="48"/>
      <c r="RKE781" s="48"/>
      <c r="RKF781" s="48"/>
      <c r="RKG781" s="48"/>
      <c r="RKH781" s="48"/>
      <c r="RKI781" s="48"/>
      <c r="RKJ781" s="48"/>
      <c r="RKK781" s="48"/>
      <c r="RKL781" s="48"/>
      <c r="RKM781" s="48"/>
      <c r="RKN781" s="48"/>
      <c r="RKO781" s="48"/>
      <c r="RKP781" s="48"/>
      <c r="RKQ781" s="48"/>
      <c r="RKR781" s="48"/>
      <c r="RKS781" s="48"/>
      <c r="RKT781" s="48"/>
      <c r="RKU781" s="48"/>
      <c r="RKV781" s="48"/>
      <c r="RKW781" s="48"/>
      <c r="RKX781" s="48"/>
      <c r="RKY781" s="48"/>
      <c r="RKZ781" s="48"/>
      <c r="RLA781" s="48"/>
      <c r="RLB781" s="48"/>
      <c r="RLC781" s="48"/>
      <c r="RLD781" s="48"/>
      <c r="RLE781" s="48"/>
      <c r="RLF781" s="48"/>
      <c r="RLG781" s="48"/>
      <c r="RLH781" s="48"/>
      <c r="RLI781" s="48"/>
      <c r="RLJ781" s="48"/>
      <c r="RLK781" s="48"/>
      <c r="RLL781" s="48"/>
      <c r="RLM781" s="48"/>
      <c r="RLN781" s="48"/>
      <c r="RLO781" s="48"/>
      <c r="RLP781" s="48"/>
      <c r="RLQ781" s="48"/>
      <c r="RLR781" s="48"/>
      <c r="RLS781" s="48"/>
      <c r="RLT781" s="48"/>
      <c r="RLU781" s="48"/>
      <c r="RLV781" s="48"/>
      <c r="RLW781" s="48"/>
      <c r="RLX781" s="48"/>
      <c r="RLY781" s="48"/>
      <c r="RLZ781" s="48"/>
      <c r="RMA781" s="48"/>
      <c r="RMB781" s="48"/>
      <c r="RMC781" s="48"/>
      <c r="RMD781" s="48"/>
      <c r="RME781" s="48"/>
      <c r="RMF781" s="48"/>
      <c r="RMG781" s="48"/>
      <c r="RMH781" s="48"/>
      <c r="RMI781" s="48"/>
      <c r="RMJ781" s="48"/>
      <c r="RMK781" s="48"/>
      <c r="RML781" s="48"/>
      <c r="RMM781" s="48"/>
      <c r="RMN781" s="48"/>
      <c r="RMO781" s="48"/>
      <c r="RMP781" s="48"/>
      <c r="RMQ781" s="48"/>
      <c r="RMR781" s="48"/>
      <c r="RMS781" s="48"/>
      <c r="RMT781" s="48"/>
      <c r="RMU781" s="48"/>
      <c r="RMV781" s="48"/>
      <c r="RMW781" s="48"/>
      <c r="RMX781" s="48"/>
      <c r="RMY781" s="48"/>
      <c r="RMZ781" s="48"/>
      <c r="RNA781" s="48"/>
      <c r="RNB781" s="48"/>
      <c r="RNC781" s="48"/>
      <c r="RND781" s="48"/>
      <c r="RNE781" s="48"/>
      <c r="RNF781" s="48"/>
      <c r="RNG781" s="48"/>
      <c r="RNH781" s="48"/>
      <c r="RNI781" s="48"/>
      <c r="RNJ781" s="48"/>
      <c r="RNK781" s="48"/>
      <c r="RNL781" s="48"/>
      <c r="RNM781" s="48"/>
      <c r="RNN781" s="48"/>
      <c r="RNO781" s="48"/>
      <c r="RNP781" s="48"/>
      <c r="RNQ781" s="48"/>
      <c r="RNR781" s="48"/>
      <c r="RNS781" s="48"/>
      <c r="RNT781" s="48"/>
      <c r="RNU781" s="48"/>
      <c r="RNV781" s="48"/>
      <c r="RNW781" s="48"/>
      <c r="RNX781" s="48"/>
      <c r="RNY781" s="48"/>
      <c r="RNZ781" s="48"/>
      <c r="ROA781" s="48"/>
      <c r="ROB781" s="48"/>
      <c r="ROC781" s="48"/>
      <c r="ROD781" s="48"/>
      <c r="ROE781" s="48"/>
      <c r="ROF781" s="48"/>
      <c r="ROG781" s="48"/>
      <c r="ROH781" s="48"/>
      <c r="ROI781" s="48"/>
      <c r="ROJ781" s="48"/>
      <c r="ROK781" s="48"/>
      <c r="ROL781" s="48"/>
      <c r="ROM781" s="48"/>
      <c r="RON781" s="48"/>
      <c r="ROO781" s="48"/>
      <c r="ROP781" s="48"/>
      <c r="ROQ781" s="48"/>
      <c r="ROR781" s="48"/>
      <c r="ROS781" s="48"/>
      <c r="ROT781" s="48"/>
      <c r="ROU781" s="48"/>
      <c r="ROV781" s="48"/>
      <c r="ROW781" s="48"/>
      <c r="ROX781" s="48"/>
      <c r="ROY781" s="48"/>
      <c r="ROZ781" s="48"/>
      <c r="RPA781" s="48"/>
      <c r="RPB781" s="48"/>
      <c r="RPC781" s="48"/>
      <c r="RPD781" s="48"/>
      <c r="RPE781" s="48"/>
      <c r="RPF781" s="48"/>
      <c r="RPG781" s="48"/>
      <c r="RPH781" s="48"/>
      <c r="RPI781" s="48"/>
      <c r="RPJ781" s="48"/>
      <c r="RPK781" s="48"/>
      <c r="RPL781" s="48"/>
      <c r="RPM781" s="48"/>
      <c r="RPN781" s="48"/>
      <c r="RPO781" s="48"/>
      <c r="RPP781" s="48"/>
      <c r="RPQ781" s="48"/>
      <c r="RPR781" s="48"/>
      <c r="RPS781" s="48"/>
      <c r="RPT781" s="48"/>
      <c r="RPU781" s="48"/>
      <c r="RPV781" s="48"/>
      <c r="RPW781" s="48"/>
      <c r="RPX781" s="48"/>
      <c r="RPY781" s="48"/>
      <c r="RPZ781" s="48"/>
      <c r="RQA781" s="48"/>
      <c r="RQB781" s="48"/>
      <c r="RQC781" s="48"/>
      <c r="RQD781" s="48"/>
      <c r="RQE781" s="48"/>
      <c r="RQF781" s="48"/>
      <c r="RQG781" s="48"/>
      <c r="RQH781" s="48"/>
      <c r="RQI781" s="48"/>
      <c r="RQJ781" s="48"/>
      <c r="RQK781" s="48"/>
      <c r="RQL781" s="48"/>
      <c r="RQM781" s="48"/>
      <c r="RQN781" s="48"/>
      <c r="RQO781" s="48"/>
      <c r="RQP781" s="48"/>
      <c r="RQQ781" s="48"/>
      <c r="RQR781" s="48"/>
      <c r="RQS781" s="48"/>
      <c r="RQT781" s="48"/>
      <c r="RQU781" s="48"/>
      <c r="RQV781" s="48"/>
      <c r="RQW781" s="48"/>
      <c r="RQX781" s="48"/>
      <c r="RQY781" s="48"/>
      <c r="RQZ781" s="48"/>
      <c r="RRA781" s="48"/>
      <c r="RRB781" s="48"/>
      <c r="RRC781" s="48"/>
      <c r="RRD781" s="48"/>
      <c r="RRE781" s="48"/>
      <c r="RRF781" s="48"/>
      <c r="RRG781" s="48"/>
      <c r="RRH781" s="48"/>
      <c r="RRI781" s="48"/>
      <c r="RRJ781" s="48"/>
      <c r="RRK781" s="48"/>
      <c r="RRL781" s="48"/>
      <c r="RRM781" s="48"/>
      <c r="RRN781" s="48"/>
      <c r="RRO781" s="48"/>
      <c r="RRP781" s="48"/>
      <c r="RRQ781" s="48"/>
      <c r="RRR781" s="48"/>
      <c r="RRS781" s="48"/>
      <c r="RRT781" s="48"/>
      <c r="RRU781" s="48"/>
      <c r="RRV781" s="48"/>
      <c r="RRW781" s="48"/>
      <c r="RRX781" s="48"/>
      <c r="RRY781" s="48"/>
      <c r="RRZ781" s="48"/>
      <c r="RSA781" s="48"/>
      <c r="RSB781" s="48"/>
      <c r="RSC781" s="48"/>
      <c r="RSD781" s="48"/>
      <c r="RSE781" s="48"/>
      <c r="RSF781" s="48"/>
      <c r="RSG781" s="48"/>
      <c r="RSH781" s="48"/>
      <c r="RSI781" s="48"/>
      <c r="RSJ781" s="48"/>
      <c r="RSK781" s="48"/>
      <c r="RSL781" s="48"/>
      <c r="RSM781" s="48"/>
      <c r="RSN781" s="48"/>
      <c r="RSO781" s="48"/>
      <c r="RSP781" s="48"/>
      <c r="RSQ781" s="48"/>
      <c r="RSR781" s="48"/>
      <c r="RSS781" s="48"/>
      <c r="RST781" s="48"/>
      <c r="RSU781" s="48"/>
      <c r="RSV781" s="48"/>
      <c r="RSW781" s="48"/>
      <c r="RSX781" s="48"/>
      <c r="RSY781" s="48"/>
      <c r="RSZ781" s="48"/>
      <c r="RTA781" s="48"/>
      <c r="RTB781" s="48"/>
      <c r="RTC781" s="48"/>
      <c r="RTD781" s="48"/>
      <c r="RTE781" s="48"/>
      <c r="RTF781" s="48"/>
      <c r="RTG781" s="48"/>
      <c r="RTH781" s="48"/>
      <c r="RTI781" s="48"/>
      <c r="RTJ781" s="48"/>
      <c r="RTK781" s="48"/>
      <c r="RTL781" s="48"/>
      <c r="RTM781" s="48"/>
      <c r="RTN781" s="48"/>
      <c r="RTO781" s="48"/>
      <c r="RTP781" s="48"/>
      <c r="RTQ781" s="48"/>
      <c r="RTR781" s="48"/>
      <c r="RTS781" s="48"/>
      <c r="RTT781" s="48"/>
      <c r="RTU781" s="48"/>
      <c r="RTV781" s="48"/>
      <c r="RTW781" s="48"/>
      <c r="RTX781" s="48"/>
      <c r="RTY781" s="48"/>
      <c r="RTZ781" s="48"/>
      <c r="RUA781" s="48"/>
      <c r="RUB781" s="48"/>
      <c r="RUC781" s="48"/>
      <c r="RUD781" s="48"/>
      <c r="RUE781" s="48"/>
      <c r="RUF781" s="48"/>
      <c r="RUG781" s="48"/>
      <c r="RUH781" s="48"/>
      <c r="RUI781" s="48"/>
      <c r="RUJ781" s="48"/>
      <c r="RUK781" s="48"/>
      <c r="RUL781" s="48"/>
      <c r="RUM781" s="48"/>
      <c r="RUN781" s="48"/>
      <c r="RUO781" s="48"/>
      <c r="RUP781" s="48"/>
      <c r="RUQ781" s="48"/>
      <c r="RUR781" s="48"/>
      <c r="RUS781" s="48"/>
      <c r="RUT781" s="48"/>
      <c r="RUU781" s="48"/>
      <c r="RUV781" s="48"/>
      <c r="RUW781" s="48"/>
      <c r="RUX781" s="48"/>
      <c r="RUY781" s="48"/>
      <c r="RUZ781" s="48"/>
      <c r="RVA781" s="48"/>
      <c r="RVB781" s="48"/>
      <c r="RVC781" s="48"/>
      <c r="RVD781" s="48"/>
      <c r="RVE781" s="48"/>
      <c r="RVF781" s="48"/>
      <c r="RVG781" s="48"/>
      <c r="RVH781" s="48"/>
      <c r="RVI781" s="48"/>
      <c r="RVJ781" s="48"/>
      <c r="RVK781" s="48"/>
      <c r="RVL781" s="48"/>
      <c r="RVM781" s="48"/>
      <c r="RVN781" s="48"/>
      <c r="RVO781" s="48"/>
      <c r="RVP781" s="48"/>
      <c r="RVQ781" s="48"/>
      <c r="RVR781" s="48"/>
      <c r="RVS781" s="48"/>
      <c r="RVT781" s="48"/>
      <c r="RVU781" s="48"/>
      <c r="RVV781" s="48"/>
      <c r="RVW781" s="48"/>
      <c r="RVX781" s="48"/>
      <c r="RVY781" s="48"/>
      <c r="RVZ781" s="48"/>
      <c r="RWA781" s="48"/>
      <c r="RWB781" s="48"/>
      <c r="RWC781" s="48"/>
      <c r="RWD781" s="48"/>
      <c r="RWE781" s="48"/>
      <c r="RWF781" s="48"/>
      <c r="RWG781" s="48"/>
      <c r="RWH781" s="48"/>
      <c r="RWI781" s="48"/>
      <c r="RWJ781" s="48"/>
      <c r="RWK781" s="48"/>
      <c r="RWL781" s="48"/>
      <c r="RWM781" s="48"/>
      <c r="RWN781" s="48"/>
      <c r="RWO781" s="48"/>
      <c r="RWP781" s="48"/>
      <c r="RWQ781" s="48"/>
      <c r="RWR781" s="48"/>
      <c r="RWS781" s="48"/>
      <c r="RWT781" s="48"/>
      <c r="RWU781" s="48"/>
      <c r="RWV781" s="48"/>
      <c r="RWW781" s="48"/>
      <c r="RWX781" s="48"/>
      <c r="RWY781" s="48"/>
      <c r="RWZ781" s="48"/>
      <c r="RXA781" s="48"/>
      <c r="RXB781" s="48"/>
      <c r="RXC781" s="48"/>
      <c r="RXD781" s="48"/>
      <c r="RXE781" s="48"/>
      <c r="RXF781" s="48"/>
      <c r="RXG781" s="48"/>
      <c r="RXH781" s="48"/>
      <c r="RXI781" s="48"/>
      <c r="RXJ781" s="48"/>
      <c r="RXK781" s="48"/>
      <c r="RXL781" s="48"/>
      <c r="RXM781" s="48"/>
      <c r="RXN781" s="48"/>
      <c r="RXO781" s="48"/>
      <c r="RXP781" s="48"/>
      <c r="RXQ781" s="48"/>
      <c r="RXR781" s="48"/>
      <c r="RXS781" s="48"/>
      <c r="RXT781" s="48"/>
      <c r="RXU781" s="48"/>
      <c r="RXV781" s="48"/>
      <c r="RXW781" s="48"/>
      <c r="RXX781" s="48"/>
      <c r="RXY781" s="48"/>
      <c r="RXZ781" s="48"/>
      <c r="RYA781" s="48"/>
      <c r="RYB781" s="48"/>
      <c r="RYC781" s="48"/>
      <c r="RYD781" s="48"/>
      <c r="RYE781" s="48"/>
      <c r="RYF781" s="48"/>
      <c r="RYG781" s="48"/>
      <c r="RYH781" s="48"/>
      <c r="RYI781" s="48"/>
      <c r="RYJ781" s="48"/>
      <c r="RYK781" s="48"/>
      <c r="RYL781" s="48"/>
      <c r="RYM781" s="48"/>
      <c r="RYN781" s="48"/>
      <c r="RYO781" s="48"/>
      <c r="RYP781" s="48"/>
      <c r="RYQ781" s="48"/>
      <c r="RYR781" s="48"/>
      <c r="RYS781" s="48"/>
      <c r="RYT781" s="48"/>
      <c r="RYU781" s="48"/>
      <c r="RYV781" s="48"/>
      <c r="RYW781" s="48"/>
      <c r="RYX781" s="48"/>
      <c r="RYY781" s="48"/>
      <c r="RYZ781" s="48"/>
      <c r="RZA781" s="48"/>
      <c r="RZB781" s="48"/>
      <c r="RZC781" s="48"/>
      <c r="RZD781" s="48"/>
      <c r="RZE781" s="48"/>
      <c r="RZF781" s="48"/>
      <c r="RZG781" s="48"/>
      <c r="RZH781" s="48"/>
      <c r="RZI781" s="48"/>
      <c r="RZJ781" s="48"/>
      <c r="RZK781" s="48"/>
      <c r="RZL781" s="48"/>
      <c r="RZM781" s="48"/>
      <c r="RZN781" s="48"/>
      <c r="RZO781" s="48"/>
      <c r="RZP781" s="48"/>
      <c r="RZQ781" s="48"/>
      <c r="RZR781" s="48"/>
      <c r="RZS781" s="48"/>
      <c r="RZT781" s="48"/>
      <c r="RZU781" s="48"/>
      <c r="RZV781" s="48"/>
      <c r="RZW781" s="48"/>
      <c r="RZX781" s="48"/>
      <c r="RZY781" s="48"/>
      <c r="RZZ781" s="48"/>
      <c r="SAA781" s="48"/>
      <c r="SAB781" s="48"/>
      <c r="SAC781" s="48"/>
      <c r="SAD781" s="48"/>
      <c r="SAE781" s="48"/>
      <c r="SAF781" s="48"/>
      <c r="SAG781" s="48"/>
      <c r="SAH781" s="48"/>
      <c r="SAI781" s="48"/>
      <c r="SAJ781" s="48"/>
      <c r="SAK781" s="48"/>
      <c r="SAL781" s="48"/>
      <c r="SAM781" s="48"/>
      <c r="SAN781" s="48"/>
      <c r="SAO781" s="48"/>
      <c r="SAP781" s="48"/>
      <c r="SAQ781" s="48"/>
      <c r="SAR781" s="48"/>
      <c r="SAS781" s="48"/>
      <c r="SAT781" s="48"/>
      <c r="SAU781" s="48"/>
      <c r="SAV781" s="48"/>
      <c r="SAW781" s="48"/>
      <c r="SAX781" s="48"/>
      <c r="SAY781" s="48"/>
      <c r="SAZ781" s="48"/>
      <c r="SBA781" s="48"/>
      <c r="SBB781" s="48"/>
      <c r="SBC781" s="48"/>
      <c r="SBD781" s="48"/>
      <c r="SBE781" s="48"/>
      <c r="SBF781" s="48"/>
      <c r="SBG781" s="48"/>
      <c r="SBH781" s="48"/>
      <c r="SBI781" s="48"/>
      <c r="SBJ781" s="48"/>
      <c r="SBK781" s="48"/>
      <c r="SBL781" s="48"/>
      <c r="SBM781" s="48"/>
      <c r="SBN781" s="48"/>
      <c r="SBO781" s="48"/>
      <c r="SBP781" s="48"/>
      <c r="SBQ781" s="48"/>
      <c r="SBR781" s="48"/>
      <c r="SBS781" s="48"/>
      <c r="SBT781" s="48"/>
      <c r="SBU781" s="48"/>
      <c r="SBV781" s="48"/>
      <c r="SBW781" s="48"/>
      <c r="SBX781" s="48"/>
      <c r="SBY781" s="48"/>
      <c r="SBZ781" s="48"/>
      <c r="SCA781" s="48"/>
      <c r="SCB781" s="48"/>
      <c r="SCC781" s="48"/>
      <c r="SCD781" s="48"/>
      <c r="SCE781" s="48"/>
      <c r="SCF781" s="48"/>
      <c r="SCG781" s="48"/>
      <c r="SCH781" s="48"/>
      <c r="SCI781" s="48"/>
      <c r="SCJ781" s="48"/>
      <c r="SCK781" s="48"/>
      <c r="SCL781" s="48"/>
      <c r="SCM781" s="48"/>
      <c r="SCN781" s="48"/>
      <c r="SCO781" s="48"/>
      <c r="SCP781" s="48"/>
      <c r="SCQ781" s="48"/>
      <c r="SCR781" s="48"/>
      <c r="SCS781" s="48"/>
      <c r="SCT781" s="48"/>
      <c r="SCU781" s="48"/>
      <c r="SCV781" s="48"/>
      <c r="SCW781" s="48"/>
      <c r="SCX781" s="48"/>
      <c r="SCY781" s="48"/>
      <c r="SCZ781" s="48"/>
      <c r="SDA781" s="48"/>
      <c r="SDB781" s="48"/>
      <c r="SDC781" s="48"/>
      <c r="SDD781" s="48"/>
      <c r="SDE781" s="48"/>
      <c r="SDF781" s="48"/>
      <c r="SDG781" s="48"/>
      <c r="SDH781" s="48"/>
      <c r="SDI781" s="48"/>
      <c r="SDJ781" s="48"/>
      <c r="SDK781" s="48"/>
      <c r="SDL781" s="48"/>
      <c r="SDM781" s="48"/>
      <c r="SDN781" s="48"/>
      <c r="SDO781" s="48"/>
      <c r="SDP781" s="48"/>
      <c r="SDQ781" s="48"/>
      <c r="SDR781" s="48"/>
      <c r="SDS781" s="48"/>
      <c r="SDT781" s="48"/>
      <c r="SDU781" s="48"/>
      <c r="SDV781" s="48"/>
      <c r="SDW781" s="48"/>
      <c r="SDX781" s="48"/>
      <c r="SDY781" s="48"/>
      <c r="SDZ781" s="48"/>
      <c r="SEA781" s="48"/>
      <c r="SEB781" s="48"/>
      <c r="SEC781" s="48"/>
      <c r="SED781" s="48"/>
      <c r="SEE781" s="48"/>
      <c r="SEF781" s="48"/>
      <c r="SEG781" s="48"/>
      <c r="SEH781" s="48"/>
      <c r="SEI781" s="48"/>
      <c r="SEJ781" s="48"/>
      <c r="SEK781" s="48"/>
      <c r="SEL781" s="48"/>
      <c r="SEM781" s="48"/>
      <c r="SEN781" s="48"/>
      <c r="SEO781" s="48"/>
      <c r="SEP781" s="48"/>
      <c r="SEQ781" s="48"/>
      <c r="SER781" s="48"/>
      <c r="SES781" s="48"/>
      <c r="SET781" s="48"/>
      <c r="SEU781" s="48"/>
      <c r="SEV781" s="48"/>
      <c r="SEW781" s="48"/>
      <c r="SEX781" s="48"/>
      <c r="SEY781" s="48"/>
      <c r="SEZ781" s="48"/>
      <c r="SFA781" s="48"/>
      <c r="SFB781" s="48"/>
      <c r="SFC781" s="48"/>
      <c r="SFD781" s="48"/>
      <c r="SFE781" s="48"/>
      <c r="SFF781" s="48"/>
      <c r="SFG781" s="48"/>
      <c r="SFH781" s="48"/>
      <c r="SFI781" s="48"/>
      <c r="SFJ781" s="48"/>
      <c r="SFK781" s="48"/>
      <c r="SFL781" s="48"/>
      <c r="SFM781" s="48"/>
      <c r="SFN781" s="48"/>
      <c r="SFO781" s="48"/>
      <c r="SFP781" s="48"/>
      <c r="SFQ781" s="48"/>
      <c r="SFR781" s="48"/>
      <c r="SFS781" s="48"/>
      <c r="SFT781" s="48"/>
      <c r="SFU781" s="48"/>
      <c r="SFV781" s="48"/>
      <c r="SFW781" s="48"/>
      <c r="SFX781" s="48"/>
      <c r="SFY781" s="48"/>
      <c r="SFZ781" s="48"/>
      <c r="SGA781" s="48"/>
      <c r="SGB781" s="48"/>
      <c r="SGC781" s="48"/>
      <c r="SGD781" s="48"/>
      <c r="SGE781" s="48"/>
      <c r="SGF781" s="48"/>
      <c r="SGG781" s="48"/>
      <c r="SGH781" s="48"/>
      <c r="SGI781" s="48"/>
      <c r="SGJ781" s="48"/>
      <c r="SGK781" s="48"/>
      <c r="SGL781" s="48"/>
      <c r="SGM781" s="48"/>
      <c r="SGN781" s="48"/>
      <c r="SGO781" s="48"/>
      <c r="SGP781" s="48"/>
      <c r="SGQ781" s="48"/>
      <c r="SGR781" s="48"/>
      <c r="SGS781" s="48"/>
      <c r="SGT781" s="48"/>
      <c r="SGU781" s="48"/>
      <c r="SGV781" s="48"/>
      <c r="SGW781" s="48"/>
      <c r="SGX781" s="48"/>
      <c r="SGY781" s="48"/>
      <c r="SGZ781" s="48"/>
      <c r="SHA781" s="48"/>
      <c r="SHB781" s="48"/>
      <c r="SHC781" s="48"/>
      <c r="SHD781" s="48"/>
      <c r="SHE781" s="48"/>
      <c r="SHF781" s="48"/>
      <c r="SHG781" s="48"/>
      <c r="SHH781" s="48"/>
      <c r="SHI781" s="48"/>
      <c r="SHJ781" s="48"/>
      <c r="SHK781" s="48"/>
      <c r="SHL781" s="48"/>
      <c r="SHM781" s="48"/>
      <c r="SHN781" s="48"/>
      <c r="SHO781" s="48"/>
      <c r="SHP781" s="48"/>
      <c r="SHQ781" s="48"/>
      <c r="SHR781" s="48"/>
      <c r="SHS781" s="48"/>
      <c r="SHT781" s="48"/>
      <c r="SHU781" s="48"/>
      <c r="SHV781" s="48"/>
      <c r="SHW781" s="48"/>
      <c r="SHX781" s="48"/>
      <c r="SHY781" s="48"/>
      <c r="SHZ781" s="48"/>
      <c r="SIA781" s="48"/>
      <c r="SIB781" s="48"/>
      <c r="SIC781" s="48"/>
      <c r="SID781" s="48"/>
      <c r="SIE781" s="48"/>
      <c r="SIF781" s="48"/>
      <c r="SIG781" s="48"/>
      <c r="SIH781" s="48"/>
      <c r="SII781" s="48"/>
      <c r="SIJ781" s="48"/>
      <c r="SIK781" s="48"/>
      <c r="SIL781" s="48"/>
      <c r="SIM781" s="48"/>
      <c r="SIN781" s="48"/>
      <c r="SIO781" s="48"/>
      <c r="SIP781" s="48"/>
      <c r="SIQ781" s="48"/>
      <c r="SIR781" s="48"/>
      <c r="SIS781" s="48"/>
      <c r="SIT781" s="48"/>
      <c r="SIU781" s="48"/>
      <c r="SIV781" s="48"/>
      <c r="SIW781" s="48"/>
      <c r="SIX781" s="48"/>
      <c r="SIY781" s="48"/>
      <c r="SIZ781" s="48"/>
      <c r="SJA781" s="48"/>
      <c r="SJB781" s="48"/>
      <c r="SJC781" s="48"/>
      <c r="SJD781" s="48"/>
      <c r="SJE781" s="48"/>
      <c r="SJF781" s="48"/>
      <c r="SJG781" s="48"/>
      <c r="SJH781" s="48"/>
      <c r="SJI781" s="48"/>
      <c r="SJJ781" s="48"/>
      <c r="SJK781" s="48"/>
      <c r="SJL781" s="48"/>
      <c r="SJM781" s="48"/>
      <c r="SJN781" s="48"/>
      <c r="SJO781" s="48"/>
      <c r="SJP781" s="48"/>
      <c r="SJQ781" s="48"/>
      <c r="SJR781" s="48"/>
      <c r="SJS781" s="48"/>
      <c r="SJT781" s="48"/>
      <c r="SJU781" s="48"/>
      <c r="SJV781" s="48"/>
      <c r="SJW781" s="48"/>
      <c r="SJX781" s="48"/>
      <c r="SJY781" s="48"/>
      <c r="SJZ781" s="48"/>
      <c r="SKA781" s="48"/>
      <c r="SKB781" s="48"/>
      <c r="SKC781" s="48"/>
      <c r="SKD781" s="48"/>
      <c r="SKE781" s="48"/>
      <c r="SKF781" s="48"/>
      <c r="SKG781" s="48"/>
      <c r="SKH781" s="48"/>
      <c r="SKI781" s="48"/>
      <c r="SKJ781" s="48"/>
      <c r="SKK781" s="48"/>
      <c r="SKL781" s="48"/>
      <c r="SKM781" s="48"/>
      <c r="SKN781" s="48"/>
      <c r="SKO781" s="48"/>
      <c r="SKP781" s="48"/>
      <c r="SKQ781" s="48"/>
      <c r="SKR781" s="48"/>
      <c r="SKS781" s="48"/>
      <c r="SKT781" s="48"/>
      <c r="SKU781" s="48"/>
      <c r="SKV781" s="48"/>
      <c r="SKW781" s="48"/>
      <c r="SKX781" s="48"/>
      <c r="SKY781" s="48"/>
      <c r="SKZ781" s="48"/>
      <c r="SLA781" s="48"/>
      <c r="SLB781" s="48"/>
      <c r="SLC781" s="48"/>
      <c r="SLD781" s="48"/>
      <c r="SLE781" s="48"/>
      <c r="SLF781" s="48"/>
      <c r="SLG781" s="48"/>
      <c r="SLH781" s="48"/>
      <c r="SLI781" s="48"/>
      <c r="SLJ781" s="48"/>
      <c r="SLK781" s="48"/>
      <c r="SLL781" s="48"/>
      <c r="SLM781" s="48"/>
      <c r="SLN781" s="48"/>
      <c r="SLO781" s="48"/>
      <c r="SLP781" s="48"/>
      <c r="SLQ781" s="48"/>
      <c r="SLR781" s="48"/>
      <c r="SLS781" s="48"/>
      <c r="SLT781" s="48"/>
      <c r="SLU781" s="48"/>
      <c r="SLV781" s="48"/>
      <c r="SLW781" s="48"/>
      <c r="SLX781" s="48"/>
      <c r="SLY781" s="48"/>
      <c r="SLZ781" s="48"/>
      <c r="SMA781" s="48"/>
      <c r="SMB781" s="48"/>
      <c r="SMC781" s="48"/>
      <c r="SMD781" s="48"/>
      <c r="SME781" s="48"/>
      <c r="SMF781" s="48"/>
      <c r="SMG781" s="48"/>
      <c r="SMH781" s="48"/>
      <c r="SMI781" s="48"/>
      <c r="SMJ781" s="48"/>
      <c r="SMK781" s="48"/>
      <c r="SML781" s="48"/>
      <c r="SMM781" s="48"/>
      <c r="SMN781" s="48"/>
      <c r="SMO781" s="48"/>
      <c r="SMP781" s="48"/>
      <c r="SMQ781" s="48"/>
      <c r="SMR781" s="48"/>
      <c r="SMS781" s="48"/>
      <c r="SMT781" s="48"/>
      <c r="SMU781" s="48"/>
      <c r="SMV781" s="48"/>
      <c r="SMW781" s="48"/>
      <c r="SMX781" s="48"/>
      <c r="SMY781" s="48"/>
      <c r="SMZ781" s="48"/>
      <c r="SNA781" s="48"/>
      <c r="SNB781" s="48"/>
      <c r="SNC781" s="48"/>
      <c r="SND781" s="48"/>
      <c r="SNE781" s="48"/>
      <c r="SNF781" s="48"/>
      <c r="SNG781" s="48"/>
      <c r="SNH781" s="48"/>
      <c r="SNI781" s="48"/>
      <c r="SNJ781" s="48"/>
      <c r="SNK781" s="48"/>
      <c r="SNL781" s="48"/>
      <c r="SNM781" s="48"/>
      <c r="SNN781" s="48"/>
      <c r="SNO781" s="48"/>
      <c r="SNP781" s="48"/>
      <c r="SNQ781" s="48"/>
      <c r="SNR781" s="48"/>
      <c r="SNS781" s="48"/>
      <c r="SNT781" s="48"/>
      <c r="SNU781" s="48"/>
      <c r="SNV781" s="48"/>
      <c r="SNW781" s="48"/>
      <c r="SNX781" s="48"/>
      <c r="SNY781" s="48"/>
      <c r="SNZ781" s="48"/>
      <c r="SOA781" s="48"/>
      <c r="SOB781" s="48"/>
      <c r="SOC781" s="48"/>
      <c r="SOD781" s="48"/>
      <c r="SOE781" s="48"/>
      <c r="SOF781" s="48"/>
      <c r="SOG781" s="48"/>
      <c r="SOH781" s="48"/>
      <c r="SOI781" s="48"/>
      <c r="SOJ781" s="48"/>
      <c r="SOK781" s="48"/>
      <c r="SOL781" s="48"/>
      <c r="SOM781" s="48"/>
      <c r="SON781" s="48"/>
      <c r="SOO781" s="48"/>
      <c r="SOP781" s="48"/>
      <c r="SOQ781" s="48"/>
      <c r="SOR781" s="48"/>
      <c r="SOS781" s="48"/>
      <c r="SOT781" s="48"/>
      <c r="SOU781" s="48"/>
      <c r="SOV781" s="48"/>
      <c r="SOW781" s="48"/>
      <c r="SOX781" s="48"/>
      <c r="SOY781" s="48"/>
      <c r="SOZ781" s="48"/>
      <c r="SPA781" s="48"/>
      <c r="SPB781" s="48"/>
      <c r="SPC781" s="48"/>
      <c r="SPD781" s="48"/>
      <c r="SPE781" s="48"/>
      <c r="SPF781" s="48"/>
      <c r="SPG781" s="48"/>
      <c r="SPH781" s="48"/>
      <c r="SPI781" s="48"/>
      <c r="SPJ781" s="48"/>
      <c r="SPK781" s="48"/>
      <c r="SPL781" s="48"/>
      <c r="SPM781" s="48"/>
      <c r="SPN781" s="48"/>
      <c r="SPO781" s="48"/>
      <c r="SPP781" s="48"/>
      <c r="SPQ781" s="48"/>
      <c r="SPR781" s="48"/>
      <c r="SPS781" s="48"/>
      <c r="SPT781" s="48"/>
      <c r="SPU781" s="48"/>
      <c r="SPV781" s="48"/>
      <c r="SPW781" s="48"/>
      <c r="SPX781" s="48"/>
      <c r="SPY781" s="48"/>
      <c r="SPZ781" s="48"/>
      <c r="SQA781" s="48"/>
      <c r="SQB781" s="48"/>
      <c r="SQC781" s="48"/>
      <c r="SQD781" s="48"/>
      <c r="SQE781" s="48"/>
      <c r="SQF781" s="48"/>
      <c r="SQG781" s="48"/>
      <c r="SQH781" s="48"/>
      <c r="SQI781" s="48"/>
      <c r="SQJ781" s="48"/>
      <c r="SQK781" s="48"/>
      <c r="SQL781" s="48"/>
      <c r="SQM781" s="48"/>
      <c r="SQN781" s="48"/>
      <c r="SQO781" s="48"/>
      <c r="SQP781" s="48"/>
      <c r="SQQ781" s="48"/>
      <c r="SQR781" s="48"/>
      <c r="SQS781" s="48"/>
      <c r="SQT781" s="48"/>
      <c r="SQU781" s="48"/>
      <c r="SQV781" s="48"/>
      <c r="SQW781" s="48"/>
      <c r="SQX781" s="48"/>
      <c r="SQY781" s="48"/>
      <c r="SQZ781" s="48"/>
      <c r="SRA781" s="48"/>
      <c r="SRB781" s="48"/>
      <c r="SRC781" s="48"/>
      <c r="SRD781" s="48"/>
      <c r="SRE781" s="48"/>
      <c r="SRF781" s="48"/>
      <c r="SRG781" s="48"/>
      <c r="SRH781" s="48"/>
      <c r="SRI781" s="48"/>
      <c r="SRJ781" s="48"/>
      <c r="SRK781" s="48"/>
      <c r="SRL781" s="48"/>
      <c r="SRM781" s="48"/>
      <c r="SRN781" s="48"/>
      <c r="SRO781" s="48"/>
      <c r="SRP781" s="48"/>
      <c r="SRQ781" s="48"/>
      <c r="SRR781" s="48"/>
      <c r="SRS781" s="48"/>
      <c r="SRT781" s="48"/>
      <c r="SRU781" s="48"/>
      <c r="SRV781" s="48"/>
      <c r="SRW781" s="48"/>
      <c r="SRX781" s="48"/>
      <c r="SRY781" s="48"/>
      <c r="SRZ781" s="48"/>
      <c r="SSA781" s="48"/>
      <c r="SSB781" s="48"/>
      <c r="SSC781" s="48"/>
      <c r="SSD781" s="48"/>
      <c r="SSE781" s="48"/>
      <c r="SSF781" s="48"/>
      <c r="SSG781" s="48"/>
      <c r="SSH781" s="48"/>
      <c r="SSI781" s="48"/>
      <c r="SSJ781" s="48"/>
      <c r="SSK781" s="48"/>
      <c r="SSL781" s="48"/>
      <c r="SSM781" s="48"/>
      <c r="SSN781" s="48"/>
      <c r="SSO781" s="48"/>
      <c r="SSP781" s="48"/>
      <c r="SSQ781" s="48"/>
      <c r="SSR781" s="48"/>
      <c r="SSS781" s="48"/>
      <c r="SST781" s="48"/>
      <c r="SSU781" s="48"/>
      <c r="SSV781" s="48"/>
      <c r="SSW781" s="48"/>
      <c r="SSX781" s="48"/>
      <c r="SSY781" s="48"/>
      <c r="SSZ781" s="48"/>
      <c r="STA781" s="48"/>
      <c r="STB781" s="48"/>
      <c r="STC781" s="48"/>
      <c r="STD781" s="48"/>
      <c r="STE781" s="48"/>
      <c r="STF781" s="48"/>
      <c r="STG781" s="48"/>
      <c r="STH781" s="48"/>
      <c r="STI781" s="48"/>
      <c r="STJ781" s="48"/>
      <c r="STK781" s="48"/>
      <c r="STL781" s="48"/>
      <c r="STM781" s="48"/>
      <c r="STN781" s="48"/>
      <c r="STO781" s="48"/>
      <c r="STP781" s="48"/>
      <c r="STQ781" s="48"/>
      <c r="STR781" s="48"/>
      <c r="STS781" s="48"/>
      <c r="STT781" s="48"/>
      <c r="STU781" s="48"/>
      <c r="STV781" s="48"/>
      <c r="STW781" s="48"/>
      <c r="STX781" s="48"/>
      <c r="STY781" s="48"/>
      <c r="STZ781" s="48"/>
      <c r="SUA781" s="48"/>
      <c r="SUB781" s="48"/>
      <c r="SUC781" s="48"/>
      <c r="SUD781" s="48"/>
      <c r="SUE781" s="48"/>
      <c r="SUF781" s="48"/>
      <c r="SUG781" s="48"/>
      <c r="SUH781" s="48"/>
      <c r="SUI781" s="48"/>
      <c r="SUJ781" s="48"/>
      <c r="SUK781" s="48"/>
      <c r="SUL781" s="48"/>
      <c r="SUM781" s="48"/>
      <c r="SUN781" s="48"/>
      <c r="SUO781" s="48"/>
      <c r="SUP781" s="48"/>
      <c r="SUQ781" s="48"/>
      <c r="SUR781" s="48"/>
      <c r="SUS781" s="48"/>
      <c r="SUT781" s="48"/>
      <c r="SUU781" s="48"/>
      <c r="SUV781" s="48"/>
      <c r="SUW781" s="48"/>
      <c r="SUX781" s="48"/>
      <c r="SUY781" s="48"/>
      <c r="SUZ781" s="48"/>
      <c r="SVA781" s="48"/>
      <c r="SVB781" s="48"/>
      <c r="SVC781" s="48"/>
      <c r="SVD781" s="48"/>
      <c r="SVE781" s="48"/>
      <c r="SVF781" s="48"/>
      <c r="SVG781" s="48"/>
      <c r="SVH781" s="48"/>
      <c r="SVI781" s="48"/>
      <c r="SVJ781" s="48"/>
      <c r="SVK781" s="48"/>
      <c r="SVL781" s="48"/>
      <c r="SVM781" s="48"/>
      <c r="SVN781" s="48"/>
      <c r="SVO781" s="48"/>
      <c r="SVP781" s="48"/>
      <c r="SVQ781" s="48"/>
      <c r="SVR781" s="48"/>
      <c r="SVS781" s="48"/>
      <c r="SVT781" s="48"/>
      <c r="SVU781" s="48"/>
      <c r="SVV781" s="48"/>
      <c r="SVW781" s="48"/>
      <c r="SVX781" s="48"/>
      <c r="SVY781" s="48"/>
      <c r="SVZ781" s="48"/>
      <c r="SWA781" s="48"/>
      <c r="SWB781" s="48"/>
      <c r="SWC781" s="48"/>
      <c r="SWD781" s="48"/>
      <c r="SWE781" s="48"/>
      <c r="SWF781" s="48"/>
      <c r="SWG781" s="48"/>
      <c r="SWH781" s="48"/>
      <c r="SWI781" s="48"/>
      <c r="SWJ781" s="48"/>
      <c r="SWK781" s="48"/>
      <c r="SWL781" s="48"/>
      <c r="SWM781" s="48"/>
      <c r="SWN781" s="48"/>
      <c r="SWO781" s="48"/>
      <c r="SWP781" s="48"/>
      <c r="SWQ781" s="48"/>
      <c r="SWR781" s="48"/>
      <c r="SWS781" s="48"/>
      <c r="SWT781" s="48"/>
      <c r="SWU781" s="48"/>
      <c r="SWV781" s="48"/>
      <c r="SWW781" s="48"/>
      <c r="SWX781" s="48"/>
      <c r="SWY781" s="48"/>
      <c r="SWZ781" s="48"/>
      <c r="SXA781" s="48"/>
      <c r="SXB781" s="48"/>
      <c r="SXC781" s="48"/>
      <c r="SXD781" s="48"/>
      <c r="SXE781" s="48"/>
      <c r="SXF781" s="48"/>
      <c r="SXG781" s="48"/>
      <c r="SXH781" s="48"/>
      <c r="SXI781" s="48"/>
      <c r="SXJ781" s="48"/>
      <c r="SXK781" s="48"/>
      <c r="SXL781" s="48"/>
      <c r="SXM781" s="48"/>
      <c r="SXN781" s="48"/>
      <c r="SXO781" s="48"/>
      <c r="SXP781" s="48"/>
      <c r="SXQ781" s="48"/>
      <c r="SXR781" s="48"/>
      <c r="SXS781" s="48"/>
      <c r="SXT781" s="48"/>
      <c r="SXU781" s="48"/>
      <c r="SXV781" s="48"/>
      <c r="SXW781" s="48"/>
      <c r="SXX781" s="48"/>
      <c r="SXY781" s="48"/>
      <c r="SXZ781" s="48"/>
      <c r="SYA781" s="48"/>
      <c r="SYB781" s="48"/>
      <c r="SYC781" s="48"/>
      <c r="SYD781" s="48"/>
      <c r="SYE781" s="48"/>
      <c r="SYF781" s="48"/>
      <c r="SYG781" s="48"/>
      <c r="SYH781" s="48"/>
      <c r="SYI781" s="48"/>
      <c r="SYJ781" s="48"/>
      <c r="SYK781" s="48"/>
      <c r="SYL781" s="48"/>
      <c r="SYM781" s="48"/>
      <c r="SYN781" s="48"/>
      <c r="SYO781" s="48"/>
      <c r="SYP781" s="48"/>
      <c r="SYQ781" s="48"/>
      <c r="SYR781" s="48"/>
      <c r="SYS781" s="48"/>
      <c r="SYT781" s="48"/>
      <c r="SYU781" s="48"/>
      <c r="SYV781" s="48"/>
      <c r="SYW781" s="48"/>
      <c r="SYX781" s="48"/>
      <c r="SYY781" s="48"/>
      <c r="SYZ781" s="48"/>
      <c r="SZA781" s="48"/>
      <c r="SZB781" s="48"/>
      <c r="SZC781" s="48"/>
      <c r="SZD781" s="48"/>
      <c r="SZE781" s="48"/>
      <c r="SZF781" s="48"/>
      <c r="SZG781" s="48"/>
      <c r="SZH781" s="48"/>
      <c r="SZI781" s="48"/>
      <c r="SZJ781" s="48"/>
      <c r="SZK781" s="48"/>
      <c r="SZL781" s="48"/>
      <c r="SZM781" s="48"/>
      <c r="SZN781" s="48"/>
      <c r="SZO781" s="48"/>
      <c r="SZP781" s="48"/>
      <c r="SZQ781" s="48"/>
      <c r="SZR781" s="48"/>
      <c r="SZS781" s="48"/>
      <c r="SZT781" s="48"/>
      <c r="SZU781" s="48"/>
      <c r="SZV781" s="48"/>
      <c r="SZW781" s="48"/>
      <c r="SZX781" s="48"/>
      <c r="SZY781" s="48"/>
      <c r="SZZ781" s="48"/>
      <c r="TAA781" s="48"/>
      <c r="TAB781" s="48"/>
      <c r="TAC781" s="48"/>
      <c r="TAD781" s="48"/>
      <c r="TAE781" s="48"/>
      <c r="TAF781" s="48"/>
      <c r="TAG781" s="48"/>
      <c r="TAH781" s="48"/>
      <c r="TAI781" s="48"/>
      <c r="TAJ781" s="48"/>
      <c r="TAK781" s="48"/>
      <c r="TAL781" s="48"/>
      <c r="TAM781" s="48"/>
      <c r="TAN781" s="48"/>
      <c r="TAO781" s="48"/>
      <c r="TAP781" s="48"/>
      <c r="TAQ781" s="48"/>
      <c r="TAR781" s="48"/>
      <c r="TAS781" s="48"/>
      <c r="TAT781" s="48"/>
      <c r="TAU781" s="48"/>
      <c r="TAV781" s="48"/>
      <c r="TAW781" s="48"/>
      <c r="TAX781" s="48"/>
      <c r="TAY781" s="48"/>
      <c r="TAZ781" s="48"/>
      <c r="TBA781" s="48"/>
      <c r="TBB781" s="48"/>
      <c r="TBC781" s="48"/>
      <c r="TBD781" s="48"/>
      <c r="TBE781" s="48"/>
      <c r="TBF781" s="48"/>
      <c r="TBG781" s="48"/>
      <c r="TBH781" s="48"/>
      <c r="TBI781" s="48"/>
      <c r="TBJ781" s="48"/>
      <c r="TBK781" s="48"/>
      <c r="TBL781" s="48"/>
      <c r="TBM781" s="48"/>
      <c r="TBN781" s="48"/>
      <c r="TBO781" s="48"/>
      <c r="TBP781" s="48"/>
      <c r="TBQ781" s="48"/>
      <c r="TBR781" s="48"/>
      <c r="TBS781" s="48"/>
      <c r="TBT781" s="48"/>
      <c r="TBU781" s="48"/>
      <c r="TBV781" s="48"/>
      <c r="TBW781" s="48"/>
      <c r="TBX781" s="48"/>
      <c r="TBY781" s="48"/>
      <c r="TBZ781" s="48"/>
      <c r="TCA781" s="48"/>
      <c r="TCB781" s="48"/>
      <c r="TCC781" s="48"/>
      <c r="TCD781" s="48"/>
      <c r="TCE781" s="48"/>
      <c r="TCF781" s="48"/>
      <c r="TCG781" s="48"/>
      <c r="TCH781" s="48"/>
      <c r="TCI781" s="48"/>
      <c r="TCJ781" s="48"/>
      <c r="TCK781" s="48"/>
      <c r="TCL781" s="48"/>
      <c r="TCM781" s="48"/>
      <c r="TCN781" s="48"/>
      <c r="TCO781" s="48"/>
      <c r="TCP781" s="48"/>
      <c r="TCQ781" s="48"/>
      <c r="TCR781" s="48"/>
      <c r="TCS781" s="48"/>
      <c r="TCT781" s="48"/>
      <c r="TCU781" s="48"/>
      <c r="TCV781" s="48"/>
      <c r="TCW781" s="48"/>
      <c r="TCX781" s="48"/>
      <c r="TCY781" s="48"/>
      <c r="TCZ781" s="48"/>
      <c r="TDA781" s="48"/>
      <c r="TDB781" s="48"/>
      <c r="TDC781" s="48"/>
      <c r="TDD781" s="48"/>
      <c r="TDE781" s="48"/>
      <c r="TDF781" s="48"/>
      <c r="TDG781" s="48"/>
      <c r="TDH781" s="48"/>
      <c r="TDI781" s="48"/>
      <c r="TDJ781" s="48"/>
      <c r="TDK781" s="48"/>
      <c r="TDL781" s="48"/>
      <c r="TDM781" s="48"/>
      <c r="TDN781" s="48"/>
      <c r="TDO781" s="48"/>
      <c r="TDP781" s="48"/>
      <c r="TDQ781" s="48"/>
      <c r="TDR781" s="48"/>
      <c r="TDS781" s="48"/>
      <c r="TDT781" s="48"/>
      <c r="TDU781" s="48"/>
      <c r="TDV781" s="48"/>
      <c r="TDW781" s="48"/>
      <c r="TDX781" s="48"/>
      <c r="TDY781" s="48"/>
      <c r="TDZ781" s="48"/>
      <c r="TEA781" s="48"/>
      <c r="TEB781" s="48"/>
      <c r="TEC781" s="48"/>
      <c r="TED781" s="48"/>
      <c r="TEE781" s="48"/>
      <c r="TEF781" s="48"/>
      <c r="TEG781" s="48"/>
      <c r="TEH781" s="48"/>
      <c r="TEI781" s="48"/>
      <c r="TEJ781" s="48"/>
      <c r="TEK781" s="48"/>
      <c r="TEL781" s="48"/>
      <c r="TEM781" s="48"/>
      <c r="TEN781" s="48"/>
      <c r="TEO781" s="48"/>
      <c r="TEP781" s="48"/>
      <c r="TEQ781" s="48"/>
      <c r="TER781" s="48"/>
      <c r="TES781" s="48"/>
      <c r="TET781" s="48"/>
      <c r="TEU781" s="48"/>
      <c r="TEV781" s="48"/>
      <c r="TEW781" s="48"/>
      <c r="TEX781" s="48"/>
      <c r="TEY781" s="48"/>
      <c r="TEZ781" s="48"/>
      <c r="TFA781" s="48"/>
      <c r="TFB781" s="48"/>
      <c r="TFC781" s="48"/>
      <c r="TFD781" s="48"/>
      <c r="TFE781" s="48"/>
      <c r="TFF781" s="48"/>
      <c r="TFG781" s="48"/>
      <c r="TFH781" s="48"/>
      <c r="TFI781" s="48"/>
      <c r="TFJ781" s="48"/>
      <c r="TFK781" s="48"/>
      <c r="TFL781" s="48"/>
      <c r="TFM781" s="48"/>
      <c r="TFN781" s="48"/>
      <c r="TFO781" s="48"/>
      <c r="TFP781" s="48"/>
      <c r="TFQ781" s="48"/>
      <c r="TFR781" s="48"/>
      <c r="TFS781" s="48"/>
      <c r="TFT781" s="48"/>
      <c r="TFU781" s="48"/>
      <c r="TFV781" s="48"/>
      <c r="TFW781" s="48"/>
      <c r="TFX781" s="48"/>
      <c r="TFY781" s="48"/>
      <c r="TFZ781" s="48"/>
      <c r="TGA781" s="48"/>
      <c r="TGB781" s="48"/>
      <c r="TGC781" s="48"/>
      <c r="TGD781" s="48"/>
      <c r="TGE781" s="48"/>
      <c r="TGF781" s="48"/>
      <c r="TGG781" s="48"/>
      <c r="TGH781" s="48"/>
      <c r="TGI781" s="48"/>
      <c r="TGJ781" s="48"/>
      <c r="TGK781" s="48"/>
      <c r="TGL781" s="48"/>
      <c r="TGM781" s="48"/>
      <c r="TGN781" s="48"/>
      <c r="TGO781" s="48"/>
      <c r="TGP781" s="48"/>
      <c r="TGQ781" s="48"/>
      <c r="TGR781" s="48"/>
      <c r="TGS781" s="48"/>
      <c r="TGT781" s="48"/>
      <c r="TGU781" s="48"/>
      <c r="TGV781" s="48"/>
      <c r="TGW781" s="48"/>
      <c r="TGX781" s="48"/>
      <c r="TGY781" s="48"/>
      <c r="TGZ781" s="48"/>
      <c r="THA781" s="48"/>
      <c r="THB781" s="48"/>
      <c r="THC781" s="48"/>
      <c r="THD781" s="48"/>
      <c r="THE781" s="48"/>
      <c r="THF781" s="48"/>
      <c r="THG781" s="48"/>
      <c r="THH781" s="48"/>
      <c r="THI781" s="48"/>
      <c r="THJ781" s="48"/>
      <c r="THK781" s="48"/>
      <c r="THL781" s="48"/>
      <c r="THM781" s="48"/>
      <c r="THN781" s="48"/>
      <c r="THO781" s="48"/>
      <c r="THP781" s="48"/>
      <c r="THQ781" s="48"/>
      <c r="THR781" s="48"/>
      <c r="THS781" s="48"/>
      <c r="THT781" s="48"/>
      <c r="THU781" s="48"/>
      <c r="THV781" s="48"/>
      <c r="THW781" s="48"/>
      <c r="THX781" s="48"/>
      <c r="THY781" s="48"/>
      <c r="THZ781" s="48"/>
      <c r="TIA781" s="48"/>
      <c r="TIB781" s="48"/>
      <c r="TIC781" s="48"/>
      <c r="TID781" s="48"/>
      <c r="TIE781" s="48"/>
      <c r="TIF781" s="48"/>
      <c r="TIG781" s="48"/>
      <c r="TIH781" s="48"/>
      <c r="TII781" s="48"/>
      <c r="TIJ781" s="48"/>
      <c r="TIK781" s="48"/>
      <c r="TIL781" s="48"/>
      <c r="TIM781" s="48"/>
      <c r="TIN781" s="48"/>
      <c r="TIO781" s="48"/>
      <c r="TIP781" s="48"/>
      <c r="TIQ781" s="48"/>
      <c r="TIR781" s="48"/>
      <c r="TIS781" s="48"/>
      <c r="TIT781" s="48"/>
      <c r="TIU781" s="48"/>
      <c r="TIV781" s="48"/>
      <c r="TIW781" s="48"/>
      <c r="TIX781" s="48"/>
      <c r="TIY781" s="48"/>
      <c r="TIZ781" s="48"/>
      <c r="TJA781" s="48"/>
      <c r="TJB781" s="48"/>
      <c r="TJC781" s="48"/>
      <c r="TJD781" s="48"/>
      <c r="TJE781" s="48"/>
      <c r="TJF781" s="48"/>
      <c r="TJG781" s="48"/>
      <c r="TJH781" s="48"/>
      <c r="TJI781" s="48"/>
      <c r="TJJ781" s="48"/>
      <c r="TJK781" s="48"/>
      <c r="TJL781" s="48"/>
      <c r="TJM781" s="48"/>
      <c r="TJN781" s="48"/>
      <c r="TJO781" s="48"/>
      <c r="TJP781" s="48"/>
      <c r="TJQ781" s="48"/>
      <c r="TJR781" s="48"/>
      <c r="TJS781" s="48"/>
      <c r="TJT781" s="48"/>
      <c r="TJU781" s="48"/>
      <c r="TJV781" s="48"/>
      <c r="TJW781" s="48"/>
      <c r="TJX781" s="48"/>
      <c r="TJY781" s="48"/>
      <c r="TJZ781" s="48"/>
      <c r="TKA781" s="48"/>
      <c r="TKB781" s="48"/>
      <c r="TKC781" s="48"/>
      <c r="TKD781" s="48"/>
      <c r="TKE781" s="48"/>
      <c r="TKF781" s="48"/>
      <c r="TKG781" s="48"/>
      <c r="TKH781" s="48"/>
      <c r="TKI781" s="48"/>
      <c r="TKJ781" s="48"/>
      <c r="TKK781" s="48"/>
      <c r="TKL781" s="48"/>
      <c r="TKM781" s="48"/>
      <c r="TKN781" s="48"/>
      <c r="TKO781" s="48"/>
      <c r="TKP781" s="48"/>
      <c r="TKQ781" s="48"/>
      <c r="TKR781" s="48"/>
      <c r="TKS781" s="48"/>
      <c r="TKT781" s="48"/>
      <c r="TKU781" s="48"/>
      <c r="TKV781" s="48"/>
      <c r="TKW781" s="48"/>
      <c r="TKX781" s="48"/>
      <c r="TKY781" s="48"/>
      <c r="TKZ781" s="48"/>
      <c r="TLA781" s="48"/>
      <c r="TLB781" s="48"/>
      <c r="TLC781" s="48"/>
      <c r="TLD781" s="48"/>
      <c r="TLE781" s="48"/>
      <c r="TLF781" s="48"/>
      <c r="TLG781" s="48"/>
      <c r="TLH781" s="48"/>
      <c r="TLI781" s="48"/>
      <c r="TLJ781" s="48"/>
      <c r="TLK781" s="48"/>
      <c r="TLL781" s="48"/>
      <c r="TLM781" s="48"/>
      <c r="TLN781" s="48"/>
      <c r="TLO781" s="48"/>
      <c r="TLP781" s="48"/>
      <c r="TLQ781" s="48"/>
      <c r="TLR781" s="48"/>
      <c r="TLS781" s="48"/>
      <c r="TLT781" s="48"/>
      <c r="TLU781" s="48"/>
      <c r="TLV781" s="48"/>
      <c r="TLW781" s="48"/>
      <c r="TLX781" s="48"/>
      <c r="TLY781" s="48"/>
      <c r="TLZ781" s="48"/>
      <c r="TMA781" s="48"/>
      <c r="TMB781" s="48"/>
      <c r="TMC781" s="48"/>
      <c r="TMD781" s="48"/>
      <c r="TME781" s="48"/>
      <c r="TMF781" s="48"/>
      <c r="TMG781" s="48"/>
      <c r="TMH781" s="48"/>
      <c r="TMI781" s="48"/>
      <c r="TMJ781" s="48"/>
      <c r="TMK781" s="48"/>
      <c r="TML781" s="48"/>
      <c r="TMM781" s="48"/>
      <c r="TMN781" s="48"/>
      <c r="TMO781" s="48"/>
      <c r="TMP781" s="48"/>
      <c r="TMQ781" s="48"/>
      <c r="TMR781" s="48"/>
      <c r="TMS781" s="48"/>
      <c r="TMT781" s="48"/>
      <c r="TMU781" s="48"/>
      <c r="TMV781" s="48"/>
      <c r="TMW781" s="48"/>
      <c r="TMX781" s="48"/>
      <c r="TMY781" s="48"/>
      <c r="TMZ781" s="48"/>
      <c r="TNA781" s="48"/>
      <c r="TNB781" s="48"/>
      <c r="TNC781" s="48"/>
      <c r="TND781" s="48"/>
      <c r="TNE781" s="48"/>
      <c r="TNF781" s="48"/>
      <c r="TNG781" s="48"/>
      <c r="TNH781" s="48"/>
      <c r="TNI781" s="48"/>
      <c r="TNJ781" s="48"/>
      <c r="TNK781" s="48"/>
      <c r="TNL781" s="48"/>
      <c r="TNM781" s="48"/>
      <c r="TNN781" s="48"/>
      <c r="TNO781" s="48"/>
      <c r="TNP781" s="48"/>
      <c r="TNQ781" s="48"/>
      <c r="TNR781" s="48"/>
      <c r="TNS781" s="48"/>
      <c r="TNT781" s="48"/>
      <c r="TNU781" s="48"/>
      <c r="TNV781" s="48"/>
      <c r="TNW781" s="48"/>
      <c r="TNX781" s="48"/>
      <c r="TNY781" s="48"/>
      <c r="TNZ781" s="48"/>
      <c r="TOA781" s="48"/>
      <c r="TOB781" s="48"/>
      <c r="TOC781" s="48"/>
      <c r="TOD781" s="48"/>
      <c r="TOE781" s="48"/>
      <c r="TOF781" s="48"/>
      <c r="TOG781" s="48"/>
      <c r="TOH781" s="48"/>
      <c r="TOI781" s="48"/>
      <c r="TOJ781" s="48"/>
      <c r="TOK781" s="48"/>
      <c r="TOL781" s="48"/>
      <c r="TOM781" s="48"/>
      <c r="TON781" s="48"/>
      <c r="TOO781" s="48"/>
      <c r="TOP781" s="48"/>
      <c r="TOQ781" s="48"/>
      <c r="TOR781" s="48"/>
      <c r="TOS781" s="48"/>
      <c r="TOT781" s="48"/>
      <c r="TOU781" s="48"/>
      <c r="TOV781" s="48"/>
      <c r="TOW781" s="48"/>
      <c r="TOX781" s="48"/>
      <c r="TOY781" s="48"/>
      <c r="TOZ781" s="48"/>
      <c r="TPA781" s="48"/>
      <c r="TPB781" s="48"/>
      <c r="TPC781" s="48"/>
      <c r="TPD781" s="48"/>
      <c r="TPE781" s="48"/>
      <c r="TPF781" s="48"/>
      <c r="TPG781" s="48"/>
      <c r="TPH781" s="48"/>
      <c r="TPI781" s="48"/>
      <c r="TPJ781" s="48"/>
      <c r="TPK781" s="48"/>
      <c r="TPL781" s="48"/>
      <c r="TPM781" s="48"/>
      <c r="TPN781" s="48"/>
      <c r="TPO781" s="48"/>
      <c r="TPP781" s="48"/>
      <c r="TPQ781" s="48"/>
      <c r="TPR781" s="48"/>
      <c r="TPS781" s="48"/>
      <c r="TPT781" s="48"/>
      <c r="TPU781" s="48"/>
      <c r="TPV781" s="48"/>
      <c r="TPW781" s="48"/>
      <c r="TPX781" s="48"/>
      <c r="TPY781" s="48"/>
      <c r="TPZ781" s="48"/>
      <c r="TQA781" s="48"/>
      <c r="TQB781" s="48"/>
      <c r="TQC781" s="48"/>
      <c r="TQD781" s="48"/>
      <c r="TQE781" s="48"/>
      <c r="TQF781" s="48"/>
      <c r="TQG781" s="48"/>
      <c r="TQH781" s="48"/>
      <c r="TQI781" s="48"/>
      <c r="TQJ781" s="48"/>
      <c r="TQK781" s="48"/>
      <c r="TQL781" s="48"/>
      <c r="TQM781" s="48"/>
      <c r="TQN781" s="48"/>
      <c r="TQO781" s="48"/>
      <c r="TQP781" s="48"/>
      <c r="TQQ781" s="48"/>
      <c r="TQR781" s="48"/>
      <c r="TQS781" s="48"/>
      <c r="TQT781" s="48"/>
      <c r="TQU781" s="48"/>
      <c r="TQV781" s="48"/>
      <c r="TQW781" s="48"/>
      <c r="TQX781" s="48"/>
      <c r="TQY781" s="48"/>
      <c r="TQZ781" s="48"/>
      <c r="TRA781" s="48"/>
      <c r="TRB781" s="48"/>
      <c r="TRC781" s="48"/>
      <c r="TRD781" s="48"/>
      <c r="TRE781" s="48"/>
      <c r="TRF781" s="48"/>
      <c r="TRG781" s="48"/>
      <c r="TRH781" s="48"/>
      <c r="TRI781" s="48"/>
      <c r="TRJ781" s="48"/>
      <c r="TRK781" s="48"/>
      <c r="TRL781" s="48"/>
      <c r="TRM781" s="48"/>
      <c r="TRN781" s="48"/>
      <c r="TRO781" s="48"/>
      <c r="TRP781" s="48"/>
      <c r="TRQ781" s="48"/>
      <c r="TRR781" s="48"/>
      <c r="TRS781" s="48"/>
      <c r="TRT781" s="48"/>
      <c r="TRU781" s="48"/>
      <c r="TRV781" s="48"/>
      <c r="TRW781" s="48"/>
      <c r="TRX781" s="48"/>
      <c r="TRY781" s="48"/>
      <c r="TRZ781" s="48"/>
      <c r="TSA781" s="48"/>
      <c r="TSB781" s="48"/>
      <c r="TSC781" s="48"/>
      <c r="TSD781" s="48"/>
      <c r="TSE781" s="48"/>
      <c r="TSF781" s="48"/>
      <c r="TSG781" s="48"/>
      <c r="TSH781" s="48"/>
      <c r="TSI781" s="48"/>
      <c r="TSJ781" s="48"/>
      <c r="TSK781" s="48"/>
      <c r="TSL781" s="48"/>
      <c r="TSM781" s="48"/>
      <c r="TSN781" s="48"/>
      <c r="TSO781" s="48"/>
      <c r="TSP781" s="48"/>
      <c r="TSQ781" s="48"/>
      <c r="TSR781" s="48"/>
      <c r="TSS781" s="48"/>
      <c r="TST781" s="48"/>
      <c r="TSU781" s="48"/>
      <c r="TSV781" s="48"/>
      <c r="TSW781" s="48"/>
      <c r="TSX781" s="48"/>
      <c r="TSY781" s="48"/>
      <c r="TSZ781" s="48"/>
      <c r="TTA781" s="48"/>
      <c r="TTB781" s="48"/>
      <c r="TTC781" s="48"/>
      <c r="TTD781" s="48"/>
      <c r="TTE781" s="48"/>
      <c r="TTF781" s="48"/>
      <c r="TTG781" s="48"/>
      <c r="TTH781" s="48"/>
      <c r="TTI781" s="48"/>
      <c r="TTJ781" s="48"/>
      <c r="TTK781" s="48"/>
      <c r="TTL781" s="48"/>
      <c r="TTM781" s="48"/>
      <c r="TTN781" s="48"/>
      <c r="TTO781" s="48"/>
      <c r="TTP781" s="48"/>
      <c r="TTQ781" s="48"/>
      <c r="TTR781" s="48"/>
      <c r="TTS781" s="48"/>
      <c r="TTT781" s="48"/>
      <c r="TTU781" s="48"/>
      <c r="TTV781" s="48"/>
      <c r="TTW781" s="48"/>
      <c r="TTX781" s="48"/>
      <c r="TTY781" s="48"/>
      <c r="TTZ781" s="48"/>
      <c r="TUA781" s="48"/>
      <c r="TUB781" s="48"/>
      <c r="TUC781" s="48"/>
      <c r="TUD781" s="48"/>
      <c r="TUE781" s="48"/>
      <c r="TUF781" s="48"/>
      <c r="TUG781" s="48"/>
      <c r="TUH781" s="48"/>
      <c r="TUI781" s="48"/>
      <c r="TUJ781" s="48"/>
      <c r="TUK781" s="48"/>
      <c r="TUL781" s="48"/>
      <c r="TUM781" s="48"/>
      <c r="TUN781" s="48"/>
      <c r="TUO781" s="48"/>
      <c r="TUP781" s="48"/>
      <c r="TUQ781" s="48"/>
      <c r="TUR781" s="48"/>
      <c r="TUS781" s="48"/>
      <c r="TUT781" s="48"/>
      <c r="TUU781" s="48"/>
      <c r="TUV781" s="48"/>
      <c r="TUW781" s="48"/>
      <c r="TUX781" s="48"/>
      <c r="TUY781" s="48"/>
      <c r="TUZ781" s="48"/>
      <c r="TVA781" s="48"/>
      <c r="TVB781" s="48"/>
      <c r="TVC781" s="48"/>
      <c r="TVD781" s="48"/>
      <c r="TVE781" s="48"/>
      <c r="TVF781" s="48"/>
      <c r="TVG781" s="48"/>
      <c r="TVH781" s="48"/>
      <c r="TVI781" s="48"/>
      <c r="TVJ781" s="48"/>
      <c r="TVK781" s="48"/>
      <c r="TVL781" s="48"/>
      <c r="TVM781" s="48"/>
      <c r="TVN781" s="48"/>
      <c r="TVO781" s="48"/>
      <c r="TVP781" s="48"/>
      <c r="TVQ781" s="48"/>
      <c r="TVR781" s="48"/>
      <c r="TVS781" s="48"/>
      <c r="TVT781" s="48"/>
      <c r="TVU781" s="48"/>
      <c r="TVV781" s="48"/>
      <c r="TVW781" s="48"/>
      <c r="TVX781" s="48"/>
      <c r="TVY781" s="48"/>
      <c r="TVZ781" s="48"/>
      <c r="TWA781" s="48"/>
      <c r="TWB781" s="48"/>
      <c r="TWC781" s="48"/>
      <c r="TWD781" s="48"/>
      <c r="TWE781" s="48"/>
      <c r="TWF781" s="48"/>
      <c r="TWG781" s="48"/>
      <c r="TWH781" s="48"/>
      <c r="TWI781" s="48"/>
      <c r="TWJ781" s="48"/>
      <c r="TWK781" s="48"/>
      <c r="TWL781" s="48"/>
      <c r="TWM781" s="48"/>
      <c r="TWN781" s="48"/>
      <c r="TWO781" s="48"/>
      <c r="TWP781" s="48"/>
      <c r="TWQ781" s="48"/>
      <c r="TWR781" s="48"/>
      <c r="TWS781" s="48"/>
      <c r="TWT781" s="48"/>
      <c r="TWU781" s="48"/>
      <c r="TWV781" s="48"/>
      <c r="TWW781" s="48"/>
      <c r="TWX781" s="48"/>
      <c r="TWY781" s="48"/>
      <c r="TWZ781" s="48"/>
      <c r="TXA781" s="48"/>
      <c r="TXB781" s="48"/>
      <c r="TXC781" s="48"/>
      <c r="TXD781" s="48"/>
      <c r="TXE781" s="48"/>
      <c r="TXF781" s="48"/>
      <c r="TXG781" s="48"/>
      <c r="TXH781" s="48"/>
      <c r="TXI781" s="48"/>
      <c r="TXJ781" s="48"/>
      <c r="TXK781" s="48"/>
      <c r="TXL781" s="48"/>
      <c r="TXM781" s="48"/>
      <c r="TXN781" s="48"/>
      <c r="TXO781" s="48"/>
      <c r="TXP781" s="48"/>
      <c r="TXQ781" s="48"/>
      <c r="TXR781" s="48"/>
      <c r="TXS781" s="48"/>
      <c r="TXT781" s="48"/>
      <c r="TXU781" s="48"/>
      <c r="TXV781" s="48"/>
      <c r="TXW781" s="48"/>
      <c r="TXX781" s="48"/>
      <c r="TXY781" s="48"/>
      <c r="TXZ781" s="48"/>
      <c r="TYA781" s="48"/>
      <c r="TYB781" s="48"/>
      <c r="TYC781" s="48"/>
      <c r="TYD781" s="48"/>
      <c r="TYE781" s="48"/>
      <c r="TYF781" s="48"/>
      <c r="TYG781" s="48"/>
      <c r="TYH781" s="48"/>
      <c r="TYI781" s="48"/>
      <c r="TYJ781" s="48"/>
      <c r="TYK781" s="48"/>
      <c r="TYL781" s="48"/>
      <c r="TYM781" s="48"/>
      <c r="TYN781" s="48"/>
      <c r="TYO781" s="48"/>
      <c r="TYP781" s="48"/>
      <c r="TYQ781" s="48"/>
      <c r="TYR781" s="48"/>
      <c r="TYS781" s="48"/>
      <c r="TYT781" s="48"/>
      <c r="TYU781" s="48"/>
      <c r="TYV781" s="48"/>
      <c r="TYW781" s="48"/>
      <c r="TYX781" s="48"/>
      <c r="TYY781" s="48"/>
      <c r="TYZ781" s="48"/>
      <c r="TZA781" s="48"/>
      <c r="TZB781" s="48"/>
      <c r="TZC781" s="48"/>
      <c r="TZD781" s="48"/>
      <c r="TZE781" s="48"/>
      <c r="TZF781" s="48"/>
      <c r="TZG781" s="48"/>
      <c r="TZH781" s="48"/>
      <c r="TZI781" s="48"/>
      <c r="TZJ781" s="48"/>
      <c r="TZK781" s="48"/>
      <c r="TZL781" s="48"/>
      <c r="TZM781" s="48"/>
      <c r="TZN781" s="48"/>
      <c r="TZO781" s="48"/>
      <c r="TZP781" s="48"/>
      <c r="TZQ781" s="48"/>
      <c r="TZR781" s="48"/>
      <c r="TZS781" s="48"/>
      <c r="TZT781" s="48"/>
      <c r="TZU781" s="48"/>
      <c r="TZV781" s="48"/>
      <c r="TZW781" s="48"/>
      <c r="TZX781" s="48"/>
      <c r="TZY781" s="48"/>
      <c r="TZZ781" s="48"/>
      <c r="UAA781" s="48"/>
      <c r="UAB781" s="48"/>
      <c r="UAC781" s="48"/>
      <c r="UAD781" s="48"/>
      <c r="UAE781" s="48"/>
      <c r="UAF781" s="48"/>
      <c r="UAG781" s="48"/>
      <c r="UAH781" s="48"/>
      <c r="UAI781" s="48"/>
      <c r="UAJ781" s="48"/>
      <c r="UAK781" s="48"/>
      <c r="UAL781" s="48"/>
      <c r="UAM781" s="48"/>
      <c r="UAN781" s="48"/>
      <c r="UAO781" s="48"/>
      <c r="UAP781" s="48"/>
      <c r="UAQ781" s="48"/>
      <c r="UAR781" s="48"/>
      <c r="UAS781" s="48"/>
      <c r="UAT781" s="48"/>
      <c r="UAU781" s="48"/>
      <c r="UAV781" s="48"/>
      <c r="UAW781" s="48"/>
      <c r="UAX781" s="48"/>
      <c r="UAY781" s="48"/>
      <c r="UAZ781" s="48"/>
      <c r="UBA781" s="48"/>
      <c r="UBB781" s="48"/>
      <c r="UBC781" s="48"/>
      <c r="UBD781" s="48"/>
      <c r="UBE781" s="48"/>
      <c r="UBF781" s="48"/>
      <c r="UBG781" s="48"/>
      <c r="UBH781" s="48"/>
      <c r="UBI781" s="48"/>
      <c r="UBJ781" s="48"/>
      <c r="UBK781" s="48"/>
      <c r="UBL781" s="48"/>
      <c r="UBM781" s="48"/>
      <c r="UBN781" s="48"/>
      <c r="UBO781" s="48"/>
      <c r="UBP781" s="48"/>
      <c r="UBQ781" s="48"/>
      <c r="UBR781" s="48"/>
      <c r="UBS781" s="48"/>
      <c r="UBT781" s="48"/>
      <c r="UBU781" s="48"/>
      <c r="UBV781" s="48"/>
      <c r="UBW781" s="48"/>
      <c r="UBX781" s="48"/>
      <c r="UBY781" s="48"/>
      <c r="UBZ781" s="48"/>
      <c r="UCA781" s="48"/>
      <c r="UCB781" s="48"/>
      <c r="UCC781" s="48"/>
      <c r="UCD781" s="48"/>
      <c r="UCE781" s="48"/>
      <c r="UCF781" s="48"/>
      <c r="UCG781" s="48"/>
      <c r="UCH781" s="48"/>
      <c r="UCI781" s="48"/>
      <c r="UCJ781" s="48"/>
      <c r="UCK781" s="48"/>
      <c r="UCL781" s="48"/>
      <c r="UCM781" s="48"/>
      <c r="UCN781" s="48"/>
      <c r="UCO781" s="48"/>
      <c r="UCP781" s="48"/>
      <c r="UCQ781" s="48"/>
      <c r="UCR781" s="48"/>
      <c r="UCS781" s="48"/>
      <c r="UCT781" s="48"/>
      <c r="UCU781" s="48"/>
      <c r="UCV781" s="48"/>
      <c r="UCW781" s="48"/>
      <c r="UCX781" s="48"/>
      <c r="UCY781" s="48"/>
      <c r="UCZ781" s="48"/>
      <c r="UDA781" s="48"/>
      <c r="UDB781" s="48"/>
      <c r="UDC781" s="48"/>
      <c r="UDD781" s="48"/>
      <c r="UDE781" s="48"/>
      <c r="UDF781" s="48"/>
      <c r="UDG781" s="48"/>
      <c r="UDH781" s="48"/>
      <c r="UDI781" s="48"/>
      <c r="UDJ781" s="48"/>
      <c r="UDK781" s="48"/>
      <c r="UDL781" s="48"/>
      <c r="UDM781" s="48"/>
      <c r="UDN781" s="48"/>
      <c r="UDO781" s="48"/>
      <c r="UDP781" s="48"/>
      <c r="UDQ781" s="48"/>
      <c r="UDR781" s="48"/>
      <c r="UDS781" s="48"/>
      <c r="UDT781" s="48"/>
      <c r="UDU781" s="48"/>
      <c r="UDV781" s="48"/>
      <c r="UDW781" s="48"/>
      <c r="UDX781" s="48"/>
      <c r="UDY781" s="48"/>
      <c r="UDZ781" s="48"/>
      <c r="UEA781" s="48"/>
      <c r="UEB781" s="48"/>
      <c r="UEC781" s="48"/>
      <c r="UED781" s="48"/>
      <c r="UEE781" s="48"/>
      <c r="UEF781" s="48"/>
      <c r="UEG781" s="48"/>
      <c r="UEH781" s="48"/>
      <c r="UEI781" s="48"/>
      <c r="UEJ781" s="48"/>
      <c r="UEK781" s="48"/>
      <c r="UEL781" s="48"/>
      <c r="UEM781" s="48"/>
      <c r="UEN781" s="48"/>
      <c r="UEO781" s="48"/>
      <c r="UEP781" s="48"/>
      <c r="UEQ781" s="48"/>
      <c r="UER781" s="48"/>
      <c r="UES781" s="48"/>
      <c r="UET781" s="48"/>
      <c r="UEU781" s="48"/>
      <c r="UEV781" s="48"/>
      <c r="UEW781" s="48"/>
      <c r="UEX781" s="48"/>
      <c r="UEY781" s="48"/>
      <c r="UEZ781" s="48"/>
      <c r="UFA781" s="48"/>
      <c r="UFB781" s="48"/>
      <c r="UFC781" s="48"/>
      <c r="UFD781" s="48"/>
      <c r="UFE781" s="48"/>
      <c r="UFF781" s="48"/>
      <c r="UFG781" s="48"/>
      <c r="UFH781" s="48"/>
      <c r="UFI781" s="48"/>
      <c r="UFJ781" s="48"/>
      <c r="UFK781" s="48"/>
      <c r="UFL781" s="48"/>
      <c r="UFM781" s="48"/>
      <c r="UFN781" s="48"/>
      <c r="UFO781" s="48"/>
      <c r="UFP781" s="48"/>
      <c r="UFQ781" s="48"/>
      <c r="UFR781" s="48"/>
      <c r="UFS781" s="48"/>
      <c r="UFT781" s="48"/>
      <c r="UFU781" s="48"/>
      <c r="UFV781" s="48"/>
      <c r="UFW781" s="48"/>
      <c r="UFX781" s="48"/>
      <c r="UFY781" s="48"/>
      <c r="UFZ781" s="48"/>
      <c r="UGA781" s="48"/>
      <c r="UGB781" s="48"/>
      <c r="UGC781" s="48"/>
      <c r="UGD781" s="48"/>
      <c r="UGE781" s="48"/>
      <c r="UGF781" s="48"/>
      <c r="UGG781" s="48"/>
      <c r="UGH781" s="48"/>
      <c r="UGI781" s="48"/>
      <c r="UGJ781" s="48"/>
      <c r="UGK781" s="48"/>
      <c r="UGL781" s="48"/>
      <c r="UGM781" s="48"/>
      <c r="UGN781" s="48"/>
      <c r="UGO781" s="48"/>
      <c r="UGP781" s="48"/>
      <c r="UGQ781" s="48"/>
      <c r="UGR781" s="48"/>
      <c r="UGS781" s="48"/>
      <c r="UGT781" s="48"/>
      <c r="UGU781" s="48"/>
      <c r="UGV781" s="48"/>
      <c r="UGW781" s="48"/>
      <c r="UGX781" s="48"/>
      <c r="UGY781" s="48"/>
      <c r="UGZ781" s="48"/>
      <c r="UHA781" s="48"/>
      <c r="UHB781" s="48"/>
      <c r="UHC781" s="48"/>
      <c r="UHD781" s="48"/>
      <c r="UHE781" s="48"/>
      <c r="UHF781" s="48"/>
      <c r="UHG781" s="48"/>
      <c r="UHH781" s="48"/>
      <c r="UHI781" s="48"/>
      <c r="UHJ781" s="48"/>
      <c r="UHK781" s="48"/>
      <c r="UHL781" s="48"/>
      <c r="UHM781" s="48"/>
      <c r="UHN781" s="48"/>
      <c r="UHO781" s="48"/>
      <c r="UHP781" s="48"/>
      <c r="UHQ781" s="48"/>
      <c r="UHR781" s="48"/>
      <c r="UHS781" s="48"/>
      <c r="UHT781" s="48"/>
      <c r="UHU781" s="48"/>
      <c r="UHV781" s="48"/>
      <c r="UHW781" s="48"/>
      <c r="UHX781" s="48"/>
      <c r="UHY781" s="48"/>
      <c r="UHZ781" s="48"/>
      <c r="UIA781" s="48"/>
      <c r="UIB781" s="48"/>
      <c r="UIC781" s="48"/>
      <c r="UID781" s="48"/>
      <c r="UIE781" s="48"/>
      <c r="UIF781" s="48"/>
      <c r="UIG781" s="48"/>
      <c r="UIH781" s="48"/>
      <c r="UII781" s="48"/>
      <c r="UIJ781" s="48"/>
      <c r="UIK781" s="48"/>
      <c r="UIL781" s="48"/>
      <c r="UIM781" s="48"/>
      <c r="UIN781" s="48"/>
      <c r="UIO781" s="48"/>
      <c r="UIP781" s="48"/>
      <c r="UIQ781" s="48"/>
      <c r="UIR781" s="48"/>
      <c r="UIS781" s="48"/>
      <c r="UIT781" s="48"/>
      <c r="UIU781" s="48"/>
      <c r="UIV781" s="48"/>
      <c r="UIW781" s="48"/>
      <c r="UIX781" s="48"/>
      <c r="UIY781" s="48"/>
      <c r="UIZ781" s="48"/>
      <c r="UJA781" s="48"/>
      <c r="UJB781" s="48"/>
      <c r="UJC781" s="48"/>
      <c r="UJD781" s="48"/>
      <c r="UJE781" s="48"/>
      <c r="UJF781" s="48"/>
      <c r="UJG781" s="48"/>
      <c r="UJH781" s="48"/>
      <c r="UJI781" s="48"/>
      <c r="UJJ781" s="48"/>
      <c r="UJK781" s="48"/>
      <c r="UJL781" s="48"/>
      <c r="UJM781" s="48"/>
      <c r="UJN781" s="48"/>
      <c r="UJO781" s="48"/>
      <c r="UJP781" s="48"/>
      <c r="UJQ781" s="48"/>
      <c r="UJR781" s="48"/>
      <c r="UJS781" s="48"/>
      <c r="UJT781" s="48"/>
      <c r="UJU781" s="48"/>
      <c r="UJV781" s="48"/>
      <c r="UJW781" s="48"/>
      <c r="UJX781" s="48"/>
      <c r="UJY781" s="48"/>
      <c r="UJZ781" s="48"/>
      <c r="UKA781" s="48"/>
      <c r="UKB781" s="48"/>
      <c r="UKC781" s="48"/>
      <c r="UKD781" s="48"/>
      <c r="UKE781" s="48"/>
      <c r="UKF781" s="48"/>
      <c r="UKG781" s="48"/>
      <c r="UKH781" s="48"/>
      <c r="UKI781" s="48"/>
      <c r="UKJ781" s="48"/>
      <c r="UKK781" s="48"/>
      <c r="UKL781" s="48"/>
      <c r="UKM781" s="48"/>
      <c r="UKN781" s="48"/>
      <c r="UKO781" s="48"/>
      <c r="UKP781" s="48"/>
      <c r="UKQ781" s="48"/>
      <c r="UKR781" s="48"/>
      <c r="UKS781" s="48"/>
      <c r="UKT781" s="48"/>
      <c r="UKU781" s="48"/>
      <c r="UKV781" s="48"/>
      <c r="UKW781" s="48"/>
      <c r="UKX781" s="48"/>
      <c r="UKY781" s="48"/>
      <c r="UKZ781" s="48"/>
      <c r="ULA781" s="48"/>
      <c r="ULB781" s="48"/>
      <c r="ULC781" s="48"/>
      <c r="ULD781" s="48"/>
      <c r="ULE781" s="48"/>
      <c r="ULF781" s="48"/>
      <c r="ULG781" s="48"/>
      <c r="ULH781" s="48"/>
      <c r="ULI781" s="48"/>
      <c r="ULJ781" s="48"/>
      <c r="ULK781" s="48"/>
      <c r="ULL781" s="48"/>
      <c r="ULM781" s="48"/>
      <c r="ULN781" s="48"/>
      <c r="ULO781" s="48"/>
      <c r="ULP781" s="48"/>
      <c r="ULQ781" s="48"/>
      <c r="ULR781" s="48"/>
      <c r="ULS781" s="48"/>
      <c r="ULT781" s="48"/>
      <c r="ULU781" s="48"/>
      <c r="ULV781" s="48"/>
      <c r="ULW781" s="48"/>
      <c r="ULX781" s="48"/>
      <c r="ULY781" s="48"/>
      <c r="ULZ781" s="48"/>
      <c r="UMA781" s="48"/>
      <c r="UMB781" s="48"/>
      <c r="UMC781" s="48"/>
      <c r="UMD781" s="48"/>
      <c r="UME781" s="48"/>
      <c r="UMF781" s="48"/>
      <c r="UMG781" s="48"/>
      <c r="UMH781" s="48"/>
      <c r="UMI781" s="48"/>
      <c r="UMJ781" s="48"/>
      <c r="UMK781" s="48"/>
      <c r="UML781" s="48"/>
      <c r="UMM781" s="48"/>
      <c r="UMN781" s="48"/>
      <c r="UMO781" s="48"/>
      <c r="UMP781" s="48"/>
      <c r="UMQ781" s="48"/>
      <c r="UMR781" s="48"/>
      <c r="UMS781" s="48"/>
      <c r="UMT781" s="48"/>
      <c r="UMU781" s="48"/>
      <c r="UMV781" s="48"/>
      <c r="UMW781" s="48"/>
      <c r="UMX781" s="48"/>
      <c r="UMY781" s="48"/>
      <c r="UMZ781" s="48"/>
      <c r="UNA781" s="48"/>
      <c r="UNB781" s="48"/>
      <c r="UNC781" s="48"/>
      <c r="UND781" s="48"/>
      <c r="UNE781" s="48"/>
      <c r="UNF781" s="48"/>
      <c r="UNG781" s="48"/>
      <c r="UNH781" s="48"/>
      <c r="UNI781" s="48"/>
      <c r="UNJ781" s="48"/>
      <c r="UNK781" s="48"/>
      <c r="UNL781" s="48"/>
      <c r="UNM781" s="48"/>
      <c r="UNN781" s="48"/>
      <c r="UNO781" s="48"/>
      <c r="UNP781" s="48"/>
      <c r="UNQ781" s="48"/>
      <c r="UNR781" s="48"/>
      <c r="UNS781" s="48"/>
      <c r="UNT781" s="48"/>
      <c r="UNU781" s="48"/>
      <c r="UNV781" s="48"/>
      <c r="UNW781" s="48"/>
      <c r="UNX781" s="48"/>
      <c r="UNY781" s="48"/>
      <c r="UNZ781" s="48"/>
      <c r="UOA781" s="48"/>
      <c r="UOB781" s="48"/>
      <c r="UOC781" s="48"/>
      <c r="UOD781" s="48"/>
      <c r="UOE781" s="48"/>
      <c r="UOF781" s="48"/>
      <c r="UOG781" s="48"/>
      <c r="UOH781" s="48"/>
      <c r="UOI781" s="48"/>
      <c r="UOJ781" s="48"/>
      <c r="UOK781" s="48"/>
      <c r="UOL781" s="48"/>
      <c r="UOM781" s="48"/>
      <c r="UON781" s="48"/>
      <c r="UOO781" s="48"/>
      <c r="UOP781" s="48"/>
      <c r="UOQ781" s="48"/>
      <c r="UOR781" s="48"/>
      <c r="UOS781" s="48"/>
      <c r="UOT781" s="48"/>
      <c r="UOU781" s="48"/>
      <c r="UOV781" s="48"/>
      <c r="UOW781" s="48"/>
      <c r="UOX781" s="48"/>
      <c r="UOY781" s="48"/>
      <c r="UOZ781" s="48"/>
      <c r="UPA781" s="48"/>
      <c r="UPB781" s="48"/>
      <c r="UPC781" s="48"/>
      <c r="UPD781" s="48"/>
      <c r="UPE781" s="48"/>
      <c r="UPF781" s="48"/>
      <c r="UPG781" s="48"/>
      <c r="UPH781" s="48"/>
      <c r="UPI781" s="48"/>
      <c r="UPJ781" s="48"/>
      <c r="UPK781" s="48"/>
      <c r="UPL781" s="48"/>
      <c r="UPM781" s="48"/>
      <c r="UPN781" s="48"/>
      <c r="UPO781" s="48"/>
      <c r="UPP781" s="48"/>
      <c r="UPQ781" s="48"/>
      <c r="UPR781" s="48"/>
      <c r="UPS781" s="48"/>
      <c r="UPT781" s="48"/>
      <c r="UPU781" s="48"/>
      <c r="UPV781" s="48"/>
      <c r="UPW781" s="48"/>
      <c r="UPX781" s="48"/>
      <c r="UPY781" s="48"/>
      <c r="UPZ781" s="48"/>
      <c r="UQA781" s="48"/>
      <c r="UQB781" s="48"/>
      <c r="UQC781" s="48"/>
      <c r="UQD781" s="48"/>
      <c r="UQE781" s="48"/>
      <c r="UQF781" s="48"/>
      <c r="UQG781" s="48"/>
      <c r="UQH781" s="48"/>
      <c r="UQI781" s="48"/>
      <c r="UQJ781" s="48"/>
      <c r="UQK781" s="48"/>
      <c r="UQL781" s="48"/>
      <c r="UQM781" s="48"/>
      <c r="UQN781" s="48"/>
      <c r="UQO781" s="48"/>
      <c r="UQP781" s="48"/>
      <c r="UQQ781" s="48"/>
      <c r="UQR781" s="48"/>
      <c r="UQS781" s="48"/>
      <c r="UQT781" s="48"/>
      <c r="UQU781" s="48"/>
      <c r="UQV781" s="48"/>
      <c r="UQW781" s="48"/>
      <c r="UQX781" s="48"/>
      <c r="UQY781" s="48"/>
      <c r="UQZ781" s="48"/>
      <c r="URA781" s="48"/>
      <c r="URB781" s="48"/>
      <c r="URC781" s="48"/>
      <c r="URD781" s="48"/>
      <c r="URE781" s="48"/>
      <c r="URF781" s="48"/>
      <c r="URG781" s="48"/>
      <c r="URH781" s="48"/>
      <c r="URI781" s="48"/>
      <c r="URJ781" s="48"/>
      <c r="URK781" s="48"/>
      <c r="URL781" s="48"/>
      <c r="URM781" s="48"/>
      <c r="URN781" s="48"/>
      <c r="URO781" s="48"/>
      <c r="URP781" s="48"/>
      <c r="URQ781" s="48"/>
      <c r="URR781" s="48"/>
      <c r="URS781" s="48"/>
      <c r="URT781" s="48"/>
      <c r="URU781" s="48"/>
      <c r="URV781" s="48"/>
      <c r="URW781" s="48"/>
      <c r="URX781" s="48"/>
      <c r="URY781" s="48"/>
      <c r="URZ781" s="48"/>
      <c r="USA781" s="48"/>
      <c r="USB781" s="48"/>
      <c r="USC781" s="48"/>
      <c r="USD781" s="48"/>
      <c r="USE781" s="48"/>
      <c r="USF781" s="48"/>
      <c r="USG781" s="48"/>
      <c r="USH781" s="48"/>
      <c r="USI781" s="48"/>
      <c r="USJ781" s="48"/>
      <c r="USK781" s="48"/>
      <c r="USL781" s="48"/>
      <c r="USM781" s="48"/>
      <c r="USN781" s="48"/>
      <c r="USO781" s="48"/>
      <c r="USP781" s="48"/>
      <c r="USQ781" s="48"/>
      <c r="USR781" s="48"/>
      <c r="USS781" s="48"/>
      <c r="UST781" s="48"/>
      <c r="USU781" s="48"/>
      <c r="USV781" s="48"/>
      <c r="USW781" s="48"/>
      <c r="USX781" s="48"/>
      <c r="USY781" s="48"/>
      <c r="USZ781" s="48"/>
      <c r="UTA781" s="48"/>
      <c r="UTB781" s="48"/>
      <c r="UTC781" s="48"/>
      <c r="UTD781" s="48"/>
      <c r="UTE781" s="48"/>
      <c r="UTF781" s="48"/>
      <c r="UTG781" s="48"/>
      <c r="UTH781" s="48"/>
      <c r="UTI781" s="48"/>
      <c r="UTJ781" s="48"/>
      <c r="UTK781" s="48"/>
      <c r="UTL781" s="48"/>
      <c r="UTM781" s="48"/>
      <c r="UTN781" s="48"/>
      <c r="UTO781" s="48"/>
      <c r="UTP781" s="48"/>
      <c r="UTQ781" s="48"/>
      <c r="UTR781" s="48"/>
      <c r="UTS781" s="48"/>
      <c r="UTT781" s="48"/>
      <c r="UTU781" s="48"/>
      <c r="UTV781" s="48"/>
      <c r="UTW781" s="48"/>
      <c r="UTX781" s="48"/>
      <c r="UTY781" s="48"/>
      <c r="UTZ781" s="48"/>
      <c r="UUA781" s="48"/>
      <c r="UUB781" s="48"/>
      <c r="UUC781" s="48"/>
      <c r="UUD781" s="48"/>
      <c r="UUE781" s="48"/>
      <c r="UUF781" s="48"/>
      <c r="UUG781" s="48"/>
      <c r="UUH781" s="48"/>
      <c r="UUI781" s="48"/>
      <c r="UUJ781" s="48"/>
      <c r="UUK781" s="48"/>
      <c r="UUL781" s="48"/>
      <c r="UUM781" s="48"/>
      <c r="UUN781" s="48"/>
      <c r="UUO781" s="48"/>
      <c r="UUP781" s="48"/>
      <c r="UUQ781" s="48"/>
      <c r="UUR781" s="48"/>
      <c r="UUS781" s="48"/>
      <c r="UUT781" s="48"/>
      <c r="UUU781" s="48"/>
      <c r="UUV781" s="48"/>
      <c r="UUW781" s="48"/>
      <c r="UUX781" s="48"/>
      <c r="UUY781" s="48"/>
      <c r="UUZ781" s="48"/>
      <c r="UVA781" s="48"/>
      <c r="UVB781" s="48"/>
      <c r="UVC781" s="48"/>
      <c r="UVD781" s="48"/>
      <c r="UVE781" s="48"/>
      <c r="UVF781" s="48"/>
      <c r="UVG781" s="48"/>
      <c r="UVH781" s="48"/>
      <c r="UVI781" s="48"/>
      <c r="UVJ781" s="48"/>
      <c r="UVK781" s="48"/>
      <c r="UVL781" s="48"/>
      <c r="UVM781" s="48"/>
      <c r="UVN781" s="48"/>
      <c r="UVO781" s="48"/>
      <c r="UVP781" s="48"/>
      <c r="UVQ781" s="48"/>
      <c r="UVR781" s="48"/>
      <c r="UVS781" s="48"/>
      <c r="UVT781" s="48"/>
      <c r="UVU781" s="48"/>
      <c r="UVV781" s="48"/>
      <c r="UVW781" s="48"/>
      <c r="UVX781" s="48"/>
      <c r="UVY781" s="48"/>
      <c r="UVZ781" s="48"/>
      <c r="UWA781" s="48"/>
      <c r="UWB781" s="48"/>
      <c r="UWC781" s="48"/>
      <c r="UWD781" s="48"/>
      <c r="UWE781" s="48"/>
      <c r="UWF781" s="48"/>
      <c r="UWG781" s="48"/>
      <c r="UWH781" s="48"/>
      <c r="UWI781" s="48"/>
      <c r="UWJ781" s="48"/>
      <c r="UWK781" s="48"/>
      <c r="UWL781" s="48"/>
      <c r="UWM781" s="48"/>
      <c r="UWN781" s="48"/>
      <c r="UWO781" s="48"/>
      <c r="UWP781" s="48"/>
      <c r="UWQ781" s="48"/>
      <c r="UWR781" s="48"/>
      <c r="UWS781" s="48"/>
      <c r="UWT781" s="48"/>
      <c r="UWU781" s="48"/>
      <c r="UWV781" s="48"/>
      <c r="UWW781" s="48"/>
      <c r="UWX781" s="48"/>
      <c r="UWY781" s="48"/>
      <c r="UWZ781" s="48"/>
      <c r="UXA781" s="48"/>
      <c r="UXB781" s="48"/>
      <c r="UXC781" s="48"/>
      <c r="UXD781" s="48"/>
      <c r="UXE781" s="48"/>
      <c r="UXF781" s="48"/>
      <c r="UXG781" s="48"/>
      <c r="UXH781" s="48"/>
      <c r="UXI781" s="48"/>
      <c r="UXJ781" s="48"/>
      <c r="UXK781" s="48"/>
      <c r="UXL781" s="48"/>
      <c r="UXM781" s="48"/>
      <c r="UXN781" s="48"/>
      <c r="UXO781" s="48"/>
      <c r="UXP781" s="48"/>
      <c r="UXQ781" s="48"/>
      <c r="UXR781" s="48"/>
      <c r="UXS781" s="48"/>
      <c r="UXT781" s="48"/>
      <c r="UXU781" s="48"/>
      <c r="UXV781" s="48"/>
      <c r="UXW781" s="48"/>
      <c r="UXX781" s="48"/>
      <c r="UXY781" s="48"/>
      <c r="UXZ781" s="48"/>
      <c r="UYA781" s="48"/>
      <c r="UYB781" s="48"/>
      <c r="UYC781" s="48"/>
      <c r="UYD781" s="48"/>
      <c r="UYE781" s="48"/>
      <c r="UYF781" s="48"/>
      <c r="UYG781" s="48"/>
      <c r="UYH781" s="48"/>
      <c r="UYI781" s="48"/>
      <c r="UYJ781" s="48"/>
      <c r="UYK781" s="48"/>
      <c r="UYL781" s="48"/>
      <c r="UYM781" s="48"/>
      <c r="UYN781" s="48"/>
      <c r="UYO781" s="48"/>
      <c r="UYP781" s="48"/>
      <c r="UYQ781" s="48"/>
      <c r="UYR781" s="48"/>
      <c r="UYS781" s="48"/>
      <c r="UYT781" s="48"/>
      <c r="UYU781" s="48"/>
      <c r="UYV781" s="48"/>
      <c r="UYW781" s="48"/>
      <c r="UYX781" s="48"/>
      <c r="UYY781" s="48"/>
      <c r="UYZ781" s="48"/>
      <c r="UZA781" s="48"/>
      <c r="UZB781" s="48"/>
      <c r="UZC781" s="48"/>
      <c r="UZD781" s="48"/>
      <c r="UZE781" s="48"/>
      <c r="UZF781" s="48"/>
      <c r="UZG781" s="48"/>
      <c r="UZH781" s="48"/>
      <c r="UZI781" s="48"/>
      <c r="UZJ781" s="48"/>
      <c r="UZK781" s="48"/>
      <c r="UZL781" s="48"/>
      <c r="UZM781" s="48"/>
      <c r="UZN781" s="48"/>
      <c r="UZO781" s="48"/>
      <c r="UZP781" s="48"/>
      <c r="UZQ781" s="48"/>
      <c r="UZR781" s="48"/>
      <c r="UZS781" s="48"/>
      <c r="UZT781" s="48"/>
      <c r="UZU781" s="48"/>
      <c r="UZV781" s="48"/>
      <c r="UZW781" s="48"/>
      <c r="UZX781" s="48"/>
      <c r="UZY781" s="48"/>
      <c r="UZZ781" s="48"/>
      <c r="VAA781" s="48"/>
      <c r="VAB781" s="48"/>
      <c r="VAC781" s="48"/>
      <c r="VAD781" s="48"/>
      <c r="VAE781" s="48"/>
      <c r="VAF781" s="48"/>
      <c r="VAG781" s="48"/>
      <c r="VAH781" s="48"/>
      <c r="VAI781" s="48"/>
      <c r="VAJ781" s="48"/>
      <c r="VAK781" s="48"/>
      <c r="VAL781" s="48"/>
      <c r="VAM781" s="48"/>
      <c r="VAN781" s="48"/>
      <c r="VAO781" s="48"/>
      <c r="VAP781" s="48"/>
      <c r="VAQ781" s="48"/>
      <c r="VAR781" s="48"/>
      <c r="VAS781" s="48"/>
      <c r="VAT781" s="48"/>
      <c r="VAU781" s="48"/>
      <c r="VAV781" s="48"/>
      <c r="VAW781" s="48"/>
      <c r="VAX781" s="48"/>
      <c r="VAY781" s="48"/>
      <c r="VAZ781" s="48"/>
      <c r="VBA781" s="48"/>
      <c r="VBB781" s="48"/>
      <c r="VBC781" s="48"/>
      <c r="VBD781" s="48"/>
      <c r="VBE781" s="48"/>
      <c r="VBF781" s="48"/>
      <c r="VBG781" s="48"/>
      <c r="VBH781" s="48"/>
      <c r="VBI781" s="48"/>
      <c r="VBJ781" s="48"/>
      <c r="VBK781" s="48"/>
      <c r="VBL781" s="48"/>
      <c r="VBM781" s="48"/>
      <c r="VBN781" s="48"/>
      <c r="VBO781" s="48"/>
      <c r="VBP781" s="48"/>
      <c r="VBQ781" s="48"/>
      <c r="VBR781" s="48"/>
      <c r="VBS781" s="48"/>
      <c r="VBT781" s="48"/>
      <c r="VBU781" s="48"/>
      <c r="VBV781" s="48"/>
      <c r="VBW781" s="48"/>
      <c r="VBX781" s="48"/>
      <c r="VBY781" s="48"/>
      <c r="VBZ781" s="48"/>
      <c r="VCA781" s="48"/>
      <c r="VCB781" s="48"/>
      <c r="VCC781" s="48"/>
      <c r="VCD781" s="48"/>
      <c r="VCE781" s="48"/>
      <c r="VCF781" s="48"/>
      <c r="VCG781" s="48"/>
      <c r="VCH781" s="48"/>
      <c r="VCI781" s="48"/>
      <c r="VCJ781" s="48"/>
      <c r="VCK781" s="48"/>
      <c r="VCL781" s="48"/>
      <c r="VCM781" s="48"/>
      <c r="VCN781" s="48"/>
      <c r="VCO781" s="48"/>
      <c r="VCP781" s="48"/>
      <c r="VCQ781" s="48"/>
      <c r="VCR781" s="48"/>
      <c r="VCS781" s="48"/>
      <c r="VCT781" s="48"/>
      <c r="VCU781" s="48"/>
      <c r="VCV781" s="48"/>
      <c r="VCW781" s="48"/>
      <c r="VCX781" s="48"/>
      <c r="VCY781" s="48"/>
      <c r="VCZ781" s="48"/>
      <c r="VDA781" s="48"/>
      <c r="VDB781" s="48"/>
      <c r="VDC781" s="48"/>
      <c r="VDD781" s="48"/>
      <c r="VDE781" s="48"/>
      <c r="VDF781" s="48"/>
      <c r="VDG781" s="48"/>
      <c r="VDH781" s="48"/>
      <c r="VDI781" s="48"/>
      <c r="VDJ781" s="48"/>
      <c r="VDK781" s="48"/>
      <c r="VDL781" s="48"/>
      <c r="VDM781" s="48"/>
      <c r="VDN781" s="48"/>
      <c r="VDO781" s="48"/>
      <c r="VDP781" s="48"/>
      <c r="VDQ781" s="48"/>
      <c r="VDR781" s="48"/>
      <c r="VDS781" s="48"/>
      <c r="VDT781" s="48"/>
      <c r="VDU781" s="48"/>
      <c r="VDV781" s="48"/>
      <c r="VDW781" s="48"/>
      <c r="VDX781" s="48"/>
      <c r="VDY781" s="48"/>
      <c r="VDZ781" s="48"/>
      <c r="VEA781" s="48"/>
      <c r="VEB781" s="48"/>
      <c r="VEC781" s="48"/>
      <c r="VED781" s="48"/>
      <c r="VEE781" s="48"/>
      <c r="VEF781" s="48"/>
      <c r="VEG781" s="48"/>
      <c r="VEH781" s="48"/>
      <c r="VEI781" s="48"/>
      <c r="VEJ781" s="48"/>
      <c r="VEK781" s="48"/>
      <c r="VEL781" s="48"/>
      <c r="VEM781" s="48"/>
      <c r="VEN781" s="48"/>
      <c r="VEO781" s="48"/>
      <c r="VEP781" s="48"/>
      <c r="VEQ781" s="48"/>
      <c r="VER781" s="48"/>
      <c r="VES781" s="48"/>
      <c r="VET781" s="48"/>
      <c r="VEU781" s="48"/>
      <c r="VEV781" s="48"/>
      <c r="VEW781" s="48"/>
      <c r="VEX781" s="48"/>
      <c r="VEY781" s="48"/>
      <c r="VEZ781" s="48"/>
      <c r="VFA781" s="48"/>
      <c r="VFB781" s="48"/>
      <c r="VFC781" s="48"/>
      <c r="VFD781" s="48"/>
      <c r="VFE781" s="48"/>
      <c r="VFF781" s="48"/>
      <c r="VFG781" s="48"/>
      <c r="VFH781" s="48"/>
      <c r="VFI781" s="48"/>
      <c r="VFJ781" s="48"/>
      <c r="VFK781" s="48"/>
      <c r="VFL781" s="48"/>
      <c r="VFM781" s="48"/>
      <c r="VFN781" s="48"/>
      <c r="VFO781" s="48"/>
      <c r="VFP781" s="48"/>
      <c r="VFQ781" s="48"/>
      <c r="VFR781" s="48"/>
      <c r="VFS781" s="48"/>
      <c r="VFT781" s="48"/>
      <c r="VFU781" s="48"/>
      <c r="VFV781" s="48"/>
      <c r="VFW781" s="48"/>
      <c r="VFX781" s="48"/>
      <c r="VFY781" s="48"/>
      <c r="VFZ781" s="48"/>
      <c r="VGA781" s="48"/>
      <c r="VGB781" s="48"/>
      <c r="VGC781" s="48"/>
      <c r="VGD781" s="48"/>
      <c r="VGE781" s="48"/>
      <c r="VGF781" s="48"/>
      <c r="VGG781" s="48"/>
      <c r="VGH781" s="48"/>
      <c r="VGI781" s="48"/>
      <c r="VGJ781" s="48"/>
      <c r="VGK781" s="48"/>
      <c r="VGL781" s="48"/>
      <c r="VGM781" s="48"/>
      <c r="VGN781" s="48"/>
      <c r="VGO781" s="48"/>
      <c r="VGP781" s="48"/>
      <c r="VGQ781" s="48"/>
      <c r="VGR781" s="48"/>
      <c r="VGS781" s="48"/>
      <c r="VGT781" s="48"/>
      <c r="VGU781" s="48"/>
      <c r="VGV781" s="48"/>
      <c r="VGW781" s="48"/>
      <c r="VGX781" s="48"/>
      <c r="VGY781" s="48"/>
      <c r="VGZ781" s="48"/>
      <c r="VHA781" s="48"/>
      <c r="VHB781" s="48"/>
      <c r="VHC781" s="48"/>
      <c r="VHD781" s="48"/>
      <c r="VHE781" s="48"/>
      <c r="VHF781" s="48"/>
      <c r="VHG781" s="48"/>
      <c r="VHH781" s="48"/>
      <c r="VHI781" s="48"/>
      <c r="VHJ781" s="48"/>
      <c r="VHK781" s="48"/>
      <c r="VHL781" s="48"/>
      <c r="VHM781" s="48"/>
      <c r="VHN781" s="48"/>
      <c r="VHO781" s="48"/>
      <c r="VHP781" s="48"/>
      <c r="VHQ781" s="48"/>
      <c r="VHR781" s="48"/>
      <c r="VHS781" s="48"/>
      <c r="VHT781" s="48"/>
      <c r="VHU781" s="48"/>
      <c r="VHV781" s="48"/>
      <c r="VHW781" s="48"/>
      <c r="VHX781" s="48"/>
      <c r="VHY781" s="48"/>
      <c r="VHZ781" s="48"/>
      <c r="VIA781" s="48"/>
      <c r="VIB781" s="48"/>
      <c r="VIC781" s="48"/>
      <c r="VID781" s="48"/>
      <c r="VIE781" s="48"/>
      <c r="VIF781" s="48"/>
      <c r="VIG781" s="48"/>
      <c r="VIH781" s="48"/>
      <c r="VII781" s="48"/>
      <c r="VIJ781" s="48"/>
      <c r="VIK781" s="48"/>
      <c r="VIL781" s="48"/>
      <c r="VIM781" s="48"/>
      <c r="VIN781" s="48"/>
      <c r="VIO781" s="48"/>
      <c r="VIP781" s="48"/>
      <c r="VIQ781" s="48"/>
      <c r="VIR781" s="48"/>
      <c r="VIS781" s="48"/>
      <c r="VIT781" s="48"/>
      <c r="VIU781" s="48"/>
      <c r="VIV781" s="48"/>
      <c r="VIW781" s="48"/>
      <c r="VIX781" s="48"/>
      <c r="VIY781" s="48"/>
      <c r="VIZ781" s="48"/>
      <c r="VJA781" s="48"/>
      <c r="VJB781" s="48"/>
      <c r="VJC781" s="48"/>
      <c r="VJD781" s="48"/>
      <c r="VJE781" s="48"/>
      <c r="VJF781" s="48"/>
      <c r="VJG781" s="48"/>
      <c r="VJH781" s="48"/>
      <c r="VJI781" s="48"/>
      <c r="VJJ781" s="48"/>
      <c r="VJK781" s="48"/>
      <c r="VJL781" s="48"/>
      <c r="VJM781" s="48"/>
      <c r="VJN781" s="48"/>
      <c r="VJO781" s="48"/>
      <c r="VJP781" s="48"/>
      <c r="VJQ781" s="48"/>
      <c r="VJR781" s="48"/>
      <c r="VJS781" s="48"/>
      <c r="VJT781" s="48"/>
      <c r="VJU781" s="48"/>
      <c r="VJV781" s="48"/>
      <c r="VJW781" s="48"/>
      <c r="VJX781" s="48"/>
      <c r="VJY781" s="48"/>
      <c r="VJZ781" s="48"/>
      <c r="VKA781" s="48"/>
      <c r="VKB781" s="48"/>
      <c r="VKC781" s="48"/>
      <c r="VKD781" s="48"/>
      <c r="VKE781" s="48"/>
      <c r="VKF781" s="48"/>
      <c r="VKG781" s="48"/>
      <c r="VKH781" s="48"/>
      <c r="VKI781" s="48"/>
      <c r="VKJ781" s="48"/>
      <c r="VKK781" s="48"/>
      <c r="VKL781" s="48"/>
      <c r="VKM781" s="48"/>
      <c r="VKN781" s="48"/>
      <c r="VKO781" s="48"/>
      <c r="VKP781" s="48"/>
      <c r="VKQ781" s="48"/>
      <c r="VKR781" s="48"/>
      <c r="VKS781" s="48"/>
      <c r="VKT781" s="48"/>
      <c r="VKU781" s="48"/>
      <c r="VKV781" s="48"/>
      <c r="VKW781" s="48"/>
      <c r="VKX781" s="48"/>
      <c r="VKY781" s="48"/>
      <c r="VKZ781" s="48"/>
      <c r="VLA781" s="48"/>
      <c r="VLB781" s="48"/>
      <c r="VLC781" s="48"/>
      <c r="VLD781" s="48"/>
      <c r="VLE781" s="48"/>
      <c r="VLF781" s="48"/>
      <c r="VLG781" s="48"/>
      <c r="VLH781" s="48"/>
      <c r="VLI781" s="48"/>
      <c r="VLJ781" s="48"/>
      <c r="VLK781" s="48"/>
      <c r="VLL781" s="48"/>
      <c r="VLM781" s="48"/>
      <c r="VLN781" s="48"/>
      <c r="VLO781" s="48"/>
      <c r="VLP781" s="48"/>
      <c r="VLQ781" s="48"/>
      <c r="VLR781" s="48"/>
      <c r="VLS781" s="48"/>
      <c r="VLT781" s="48"/>
      <c r="VLU781" s="48"/>
      <c r="VLV781" s="48"/>
      <c r="VLW781" s="48"/>
      <c r="VLX781" s="48"/>
      <c r="VLY781" s="48"/>
      <c r="VLZ781" s="48"/>
      <c r="VMA781" s="48"/>
      <c r="VMB781" s="48"/>
      <c r="VMC781" s="48"/>
      <c r="VMD781" s="48"/>
      <c r="VME781" s="48"/>
      <c r="VMF781" s="48"/>
      <c r="VMG781" s="48"/>
      <c r="VMH781" s="48"/>
      <c r="VMI781" s="48"/>
      <c r="VMJ781" s="48"/>
      <c r="VMK781" s="48"/>
      <c r="VML781" s="48"/>
      <c r="VMM781" s="48"/>
      <c r="VMN781" s="48"/>
      <c r="VMO781" s="48"/>
      <c r="VMP781" s="48"/>
      <c r="VMQ781" s="48"/>
      <c r="VMR781" s="48"/>
      <c r="VMS781" s="48"/>
      <c r="VMT781" s="48"/>
      <c r="VMU781" s="48"/>
      <c r="VMV781" s="48"/>
      <c r="VMW781" s="48"/>
      <c r="VMX781" s="48"/>
      <c r="VMY781" s="48"/>
      <c r="VMZ781" s="48"/>
      <c r="VNA781" s="48"/>
      <c r="VNB781" s="48"/>
      <c r="VNC781" s="48"/>
      <c r="VND781" s="48"/>
      <c r="VNE781" s="48"/>
      <c r="VNF781" s="48"/>
      <c r="VNG781" s="48"/>
      <c r="VNH781" s="48"/>
      <c r="VNI781" s="48"/>
      <c r="VNJ781" s="48"/>
      <c r="VNK781" s="48"/>
      <c r="VNL781" s="48"/>
      <c r="VNM781" s="48"/>
      <c r="VNN781" s="48"/>
      <c r="VNO781" s="48"/>
      <c r="VNP781" s="48"/>
      <c r="VNQ781" s="48"/>
      <c r="VNR781" s="48"/>
      <c r="VNS781" s="48"/>
      <c r="VNT781" s="48"/>
      <c r="VNU781" s="48"/>
      <c r="VNV781" s="48"/>
      <c r="VNW781" s="48"/>
      <c r="VNX781" s="48"/>
      <c r="VNY781" s="48"/>
      <c r="VNZ781" s="48"/>
      <c r="VOA781" s="48"/>
      <c r="VOB781" s="48"/>
      <c r="VOC781" s="48"/>
      <c r="VOD781" s="48"/>
      <c r="VOE781" s="48"/>
      <c r="VOF781" s="48"/>
      <c r="VOG781" s="48"/>
      <c r="VOH781" s="48"/>
      <c r="VOI781" s="48"/>
      <c r="VOJ781" s="48"/>
      <c r="VOK781" s="48"/>
      <c r="VOL781" s="48"/>
      <c r="VOM781" s="48"/>
      <c r="VON781" s="48"/>
      <c r="VOO781" s="48"/>
      <c r="VOP781" s="48"/>
      <c r="VOQ781" s="48"/>
      <c r="VOR781" s="48"/>
      <c r="VOS781" s="48"/>
      <c r="VOT781" s="48"/>
      <c r="VOU781" s="48"/>
      <c r="VOV781" s="48"/>
      <c r="VOW781" s="48"/>
      <c r="VOX781" s="48"/>
      <c r="VOY781" s="48"/>
      <c r="VOZ781" s="48"/>
      <c r="VPA781" s="48"/>
      <c r="VPB781" s="48"/>
      <c r="VPC781" s="48"/>
      <c r="VPD781" s="48"/>
      <c r="VPE781" s="48"/>
      <c r="VPF781" s="48"/>
      <c r="VPG781" s="48"/>
      <c r="VPH781" s="48"/>
      <c r="VPI781" s="48"/>
      <c r="VPJ781" s="48"/>
      <c r="VPK781" s="48"/>
      <c r="VPL781" s="48"/>
      <c r="VPM781" s="48"/>
      <c r="VPN781" s="48"/>
      <c r="VPO781" s="48"/>
      <c r="VPP781" s="48"/>
      <c r="VPQ781" s="48"/>
      <c r="VPR781" s="48"/>
      <c r="VPS781" s="48"/>
      <c r="VPT781" s="48"/>
      <c r="VPU781" s="48"/>
      <c r="VPV781" s="48"/>
      <c r="VPW781" s="48"/>
      <c r="VPX781" s="48"/>
      <c r="VPY781" s="48"/>
      <c r="VPZ781" s="48"/>
      <c r="VQA781" s="48"/>
      <c r="VQB781" s="48"/>
      <c r="VQC781" s="48"/>
      <c r="VQD781" s="48"/>
      <c r="VQE781" s="48"/>
      <c r="VQF781" s="48"/>
      <c r="VQG781" s="48"/>
      <c r="VQH781" s="48"/>
      <c r="VQI781" s="48"/>
      <c r="VQJ781" s="48"/>
      <c r="VQK781" s="48"/>
      <c r="VQL781" s="48"/>
      <c r="VQM781" s="48"/>
      <c r="VQN781" s="48"/>
      <c r="VQO781" s="48"/>
      <c r="VQP781" s="48"/>
      <c r="VQQ781" s="48"/>
      <c r="VQR781" s="48"/>
      <c r="VQS781" s="48"/>
      <c r="VQT781" s="48"/>
      <c r="VQU781" s="48"/>
      <c r="VQV781" s="48"/>
      <c r="VQW781" s="48"/>
      <c r="VQX781" s="48"/>
      <c r="VQY781" s="48"/>
      <c r="VQZ781" s="48"/>
      <c r="VRA781" s="48"/>
      <c r="VRB781" s="48"/>
      <c r="VRC781" s="48"/>
      <c r="VRD781" s="48"/>
      <c r="VRE781" s="48"/>
      <c r="VRF781" s="48"/>
      <c r="VRG781" s="48"/>
      <c r="VRH781" s="48"/>
      <c r="VRI781" s="48"/>
      <c r="VRJ781" s="48"/>
      <c r="VRK781" s="48"/>
      <c r="VRL781" s="48"/>
      <c r="VRM781" s="48"/>
      <c r="VRN781" s="48"/>
      <c r="VRO781" s="48"/>
      <c r="VRP781" s="48"/>
      <c r="VRQ781" s="48"/>
      <c r="VRR781" s="48"/>
      <c r="VRS781" s="48"/>
      <c r="VRT781" s="48"/>
      <c r="VRU781" s="48"/>
      <c r="VRV781" s="48"/>
      <c r="VRW781" s="48"/>
      <c r="VRX781" s="48"/>
      <c r="VRY781" s="48"/>
      <c r="VRZ781" s="48"/>
      <c r="VSA781" s="48"/>
      <c r="VSB781" s="48"/>
      <c r="VSC781" s="48"/>
      <c r="VSD781" s="48"/>
      <c r="VSE781" s="48"/>
      <c r="VSF781" s="48"/>
      <c r="VSG781" s="48"/>
      <c r="VSH781" s="48"/>
      <c r="VSI781" s="48"/>
      <c r="VSJ781" s="48"/>
      <c r="VSK781" s="48"/>
      <c r="VSL781" s="48"/>
      <c r="VSM781" s="48"/>
      <c r="VSN781" s="48"/>
      <c r="VSO781" s="48"/>
      <c r="VSP781" s="48"/>
      <c r="VSQ781" s="48"/>
      <c r="VSR781" s="48"/>
      <c r="VSS781" s="48"/>
      <c r="VST781" s="48"/>
      <c r="VSU781" s="48"/>
      <c r="VSV781" s="48"/>
      <c r="VSW781" s="48"/>
      <c r="VSX781" s="48"/>
      <c r="VSY781" s="48"/>
      <c r="VSZ781" s="48"/>
      <c r="VTA781" s="48"/>
      <c r="VTB781" s="48"/>
      <c r="VTC781" s="48"/>
      <c r="VTD781" s="48"/>
      <c r="VTE781" s="48"/>
      <c r="VTF781" s="48"/>
      <c r="VTG781" s="48"/>
      <c r="VTH781" s="48"/>
      <c r="VTI781" s="48"/>
      <c r="VTJ781" s="48"/>
      <c r="VTK781" s="48"/>
      <c r="VTL781" s="48"/>
      <c r="VTM781" s="48"/>
      <c r="VTN781" s="48"/>
      <c r="VTO781" s="48"/>
      <c r="VTP781" s="48"/>
      <c r="VTQ781" s="48"/>
      <c r="VTR781" s="48"/>
      <c r="VTS781" s="48"/>
      <c r="VTT781" s="48"/>
      <c r="VTU781" s="48"/>
      <c r="VTV781" s="48"/>
      <c r="VTW781" s="48"/>
      <c r="VTX781" s="48"/>
      <c r="VTY781" s="48"/>
      <c r="VTZ781" s="48"/>
      <c r="VUA781" s="48"/>
      <c r="VUB781" s="48"/>
      <c r="VUC781" s="48"/>
      <c r="VUD781" s="48"/>
      <c r="VUE781" s="48"/>
      <c r="VUF781" s="48"/>
      <c r="VUG781" s="48"/>
      <c r="VUH781" s="48"/>
      <c r="VUI781" s="48"/>
      <c r="VUJ781" s="48"/>
      <c r="VUK781" s="48"/>
      <c r="VUL781" s="48"/>
      <c r="VUM781" s="48"/>
      <c r="VUN781" s="48"/>
      <c r="VUO781" s="48"/>
      <c r="VUP781" s="48"/>
      <c r="VUQ781" s="48"/>
      <c r="VUR781" s="48"/>
      <c r="VUS781" s="48"/>
      <c r="VUT781" s="48"/>
      <c r="VUU781" s="48"/>
      <c r="VUV781" s="48"/>
      <c r="VUW781" s="48"/>
      <c r="VUX781" s="48"/>
      <c r="VUY781" s="48"/>
      <c r="VUZ781" s="48"/>
      <c r="VVA781" s="48"/>
      <c r="VVB781" s="48"/>
      <c r="VVC781" s="48"/>
      <c r="VVD781" s="48"/>
      <c r="VVE781" s="48"/>
      <c r="VVF781" s="48"/>
      <c r="VVG781" s="48"/>
      <c r="VVH781" s="48"/>
      <c r="VVI781" s="48"/>
      <c r="VVJ781" s="48"/>
      <c r="VVK781" s="48"/>
      <c r="VVL781" s="48"/>
      <c r="VVM781" s="48"/>
      <c r="VVN781" s="48"/>
      <c r="VVO781" s="48"/>
      <c r="VVP781" s="48"/>
      <c r="VVQ781" s="48"/>
      <c r="VVR781" s="48"/>
      <c r="VVS781" s="48"/>
      <c r="VVT781" s="48"/>
      <c r="VVU781" s="48"/>
      <c r="VVV781" s="48"/>
      <c r="VVW781" s="48"/>
      <c r="VVX781" s="48"/>
      <c r="VVY781" s="48"/>
      <c r="VVZ781" s="48"/>
      <c r="VWA781" s="48"/>
      <c r="VWB781" s="48"/>
      <c r="VWC781" s="48"/>
      <c r="VWD781" s="48"/>
      <c r="VWE781" s="48"/>
      <c r="VWF781" s="48"/>
      <c r="VWG781" s="48"/>
      <c r="VWH781" s="48"/>
      <c r="VWI781" s="48"/>
      <c r="VWJ781" s="48"/>
      <c r="VWK781" s="48"/>
      <c r="VWL781" s="48"/>
      <c r="VWM781" s="48"/>
      <c r="VWN781" s="48"/>
      <c r="VWO781" s="48"/>
      <c r="VWP781" s="48"/>
      <c r="VWQ781" s="48"/>
      <c r="VWR781" s="48"/>
      <c r="VWS781" s="48"/>
      <c r="VWT781" s="48"/>
      <c r="VWU781" s="48"/>
      <c r="VWV781" s="48"/>
      <c r="VWW781" s="48"/>
      <c r="VWX781" s="48"/>
      <c r="VWY781" s="48"/>
      <c r="VWZ781" s="48"/>
      <c r="VXA781" s="48"/>
      <c r="VXB781" s="48"/>
      <c r="VXC781" s="48"/>
      <c r="VXD781" s="48"/>
      <c r="VXE781" s="48"/>
      <c r="VXF781" s="48"/>
      <c r="VXG781" s="48"/>
      <c r="VXH781" s="48"/>
      <c r="VXI781" s="48"/>
      <c r="VXJ781" s="48"/>
      <c r="VXK781" s="48"/>
      <c r="VXL781" s="48"/>
      <c r="VXM781" s="48"/>
      <c r="VXN781" s="48"/>
      <c r="VXO781" s="48"/>
      <c r="VXP781" s="48"/>
      <c r="VXQ781" s="48"/>
      <c r="VXR781" s="48"/>
      <c r="VXS781" s="48"/>
      <c r="VXT781" s="48"/>
      <c r="VXU781" s="48"/>
      <c r="VXV781" s="48"/>
      <c r="VXW781" s="48"/>
      <c r="VXX781" s="48"/>
      <c r="VXY781" s="48"/>
      <c r="VXZ781" s="48"/>
      <c r="VYA781" s="48"/>
      <c r="VYB781" s="48"/>
      <c r="VYC781" s="48"/>
      <c r="VYD781" s="48"/>
      <c r="VYE781" s="48"/>
      <c r="VYF781" s="48"/>
      <c r="VYG781" s="48"/>
      <c r="VYH781" s="48"/>
      <c r="VYI781" s="48"/>
      <c r="VYJ781" s="48"/>
      <c r="VYK781" s="48"/>
      <c r="VYL781" s="48"/>
      <c r="VYM781" s="48"/>
      <c r="VYN781" s="48"/>
      <c r="VYO781" s="48"/>
      <c r="VYP781" s="48"/>
      <c r="VYQ781" s="48"/>
      <c r="VYR781" s="48"/>
      <c r="VYS781" s="48"/>
      <c r="VYT781" s="48"/>
      <c r="VYU781" s="48"/>
      <c r="VYV781" s="48"/>
      <c r="VYW781" s="48"/>
      <c r="VYX781" s="48"/>
      <c r="VYY781" s="48"/>
      <c r="VYZ781" s="48"/>
      <c r="VZA781" s="48"/>
      <c r="VZB781" s="48"/>
      <c r="VZC781" s="48"/>
      <c r="VZD781" s="48"/>
      <c r="VZE781" s="48"/>
      <c r="VZF781" s="48"/>
      <c r="VZG781" s="48"/>
      <c r="VZH781" s="48"/>
      <c r="VZI781" s="48"/>
      <c r="VZJ781" s="48"/>
      <c r="VZK781" s="48"/>
      <c r="VZL781" s="48"/>
      <c r="VZM781" s="48"/>
      <c r="VZN781" s="48"/>
      <c r="VZO781" s="48"/>
      <c r="VZP781" s="48"/>
      <c r="VZQ781" s="48"/>
      <c r="VZR781" s="48"/>
      <c r="VZS781" s="48"/>
      <c r="VZT781" s="48"/>
      <c r="VZU781" s="48"/>
      <c r="VZV781" s="48"/>
      <c r="VZW781" s="48"/>
      <c r="VZX781" s="48"/>
      <c r="VZY781" s="48"/>
      <c r="VZZ781" s="48"/>
      <c r="WAA781" s="48"/>
      <c r="WAB781" s="48"/>
      <c r="WAC781" s="48"/>
      <c r="WAD781" s="48"/>
      <c r="WAE781" s="48"/>
      <c r="WAF781" s="48"/>
      <c r="WAG781" s="48"/>
      <c r="WAH781" s="48"/>
      <c r="WAI781" s="48"/>
      <c r="WAJ781" s="48"/>
      <c r="WAK781" s="48"/>
      <c r="WAL781" s="48"/>
      <c r="WAM781" s="48"/>
      <c r="WAN781" s="48"/>
      <c r="WAO781" s="48"/>
      <c r="WAP781" s="48"/>
      <c r="WAQ781" s="48"/>
      <c r="WAR781" s="48"/>
      <c r="WAS781" s="48"/>
      <c r="WAT781" s="48"/>
      <c r="WAU781" s="48"/>
      <c r="WAV781" s="48"/>
      <c r="WAW781" s="48"/>
      <c r="WAX781" s="48"/>
      <c r="WAY781" s="48"/>
      <c r="WAZ781" s="48"/>
      <c r="WBA781" s="48"/>
      <c r="WBB781" s="48"/>
      <c r="WBC781" s="48"/>
      <c r="WBD781" s="48"/>
      <c r="WBE781" s="48"/>
      <c r="WBF781" s="48"/>
      <c r="WBG781" s="48"/>
      <c r="WBH781" s="48"/>
      <c r="WBI781" s="48"/>
      <c r="WBJ781" s="48"/>
      <c r="WBK781" s="48"/>
      <c r="WBL781" s="48"/>
      <c r="WBM781" s="48"/>
      <c r="WBN781" s="48"/>
      <c r="WBO781" s="48"/>
      <c r="WBP781" s="48"/>
      <c r="WBQ781" s="48"/>
      <c r="WBR781" s="48"/>
      <c r="WBS781" s="48"/>
      <c r="WBT781" s="48"/>
      <c r="WBU781" s="48"/>
      <c r="WBV781" s="48"/>
      <c r="WBW781" s="48"/>
      <c r="WBX781" s="48"/>
      <c r="WBY781" s="48"/>
      <c r="WBZ781" s="48"/>
      <c r="WCA781" s="48"/>
      <c r="WCB781" s="48"/>
      <c r="WCC781" s="48"/>
      <c r="WCD781" s="48"/>
      <c r="WCE781" s="48"/>
      <c r="WCF781" s="48"/>
      <c r="WCG781" s="48"/>
      <c r="WCH781" s="48"/>
      <c r="WCI781" s="48"/>
      <c r="WCJ781" s="48"/>
      <c r="WCK781" s="48"/>
      <c r="WCL781" s="48"/>
      <c r="WCM781" s="48"/>
      <c r="WCN781" s="48"/>
      <c r="WCO781" s="48"/>
      <c r="WCP781" s="48"/>
      <c r="WCQ781" s="48"/>
      <c r="WCR781" s="48"/>
      <c r="WCS781" s="48"/>
      <c r="WCT781" s="48"/>
      <c r="WCU781" s="48"/>
      <c r="WCV781" s="48"/>
      <c r="WCW781" s="48"/>
      <c r="WCX781" s="48"/>
      <c r="WCY781" s="48"/>
      <c r="WCZ781" s="48"/>
      <c r="WDA781" s="48"/>
      <c r="WDB781" s="48"/>
      <c r="WDC781" s="48"/>
      <c r="WDD781" s="48"/>
      <c r="WDE781" s="48"/>
      <c r="WDF781" s="48"/>
      <c r="WDG781" s="48"/>
      <c r="WDH781" s="48"/>
      <c r="WDI781" s="48"/>
      <c r="WDJ781" s="48"/>
      <c r="WDK781" s="48"/>
      <c r="WDL781" s="48"/>
      <c r="WDM781" s="48"/>
      <c r="WDN781" s="48"/>
      <c r="WDO781" s="48"/>
      <c r="WDP781" s="48"/>
      <c r="WDQ781" s="48"/>
      <c r="WDR781" s="48"/>
      <c r="WDS781" s="48"/>
      <c r="WDT781" s="48"/>
      <c r="WDU781" s="48"/>
      <c r="WDV781" s="48"/>
      <c r="WDW781" s="48"/>
      <c r="WDX781" s="48"/>
      <c r="WDY781" s="48"/>
      <c r="WDZ781" s="48"/>
      <c r="WEA781" s="48"/>
      <c r="WEB781" s="48"/>
      <c r="WEC781" s="48"/>
      <c r="WED781" s="48"/>
      <c r="WEE781" s="48"/>
      <c r="WEF781" s="48"/>
      <c r="WEG781" s="48"/>
      <c r="WEH781" s="48"/>
      <c r="WEI781" s="48"/>
      <c r="WEJ781" s="48"/>
      <c r="WEK781" s="48"/>
      <c r="WEL781" s="48"/>
      <c r="WEM781" s="48"/>
      <c r="WEN781" s="48"/>
      <c r="WEO781" s="48"/>
      <c r="WEP781" s="48"/>
      <c r="WEQ781" s="48"/>
      <c r="WER781" s="48"/>
      <c r="WES781" s="48"/>
      <c r="WET781" s="48"/>
      <c r="WEU781" s="48"/>
      <c r="WEV781" s="48"/>
      <c r="WEW781" s="48"/>
      <c r="WEX781" s="48"/>
      <c r="WEY781" s="48"/>
      <c r="WEZ781" s="48"/>
      <c r="WFA781" s="48"/>
      <c r="WFB781" s="48"/>
      <c r="WFC781" s="48"/>
      <c r="WFD781" s="48"/>
      <c r="WFE781" s="48"/>
      <c r="WFF781" s="48"/>
      <c r="WFG781" s="48"/>
      <c r="WFH781" s="48"/>
      <c r="WFI781" s="48"/>
      <c r="WFJ781" s="48"/>
      <c r="WFK781" s="48"/>
      <c r="WFL781" s="48"/>
      <c r="WFM781" s="48"/>
      <c r="WFN781" s="48"/>
      <c r="WFO781" s="48"/>
      <c r="WFP781" s="48"/>
      <c r="WFQ781" s="48"/>
      <c r="WFR781" s="48"/>
      <c r="WFS781" s="48"/>
      <c r="WFT781" s="48"/>
      <c r="WFU781" s="48"/>
      <c r="WFV781" s="48"/>
      <c r="WFW781" s="48"/>
      <c r="WFX781" s="48"/>
      <c r="WFY781" s="48"/>
      <c r="WFZ781" s="48"/>
      <c r="WGA781" s="48"/>
      <c r="WGB781" s="48"/>
      <c r="WGC781" s="48"/>
      <c r="WGD781" s="48"/>
      <c r="WGE781" s="48"/>
      <c r="WGF781" s="48"/>
      <c r="WGG781" s="48"/>
      <c r="WGH781" s="48"/>
      <c r="WGI781" s="48"/>
      <c r="WGJ781" s="48"/>
      <c r="WGK781" s="48"/>
      <c r="WGL781" s="48"/>
      <c r="WGM781" s="48"/>
      <c r="WGN781" s="48"/>
      <c r="WGO781" s="48"/>
      <c r="WGP781" s="48"/>
      <c r="WGQ781" s="48"/>
      <c r="WGR781" s="48"/>
      <c r="WGS781" s="48"/>
      <c r="WGT781" s="48"/>
      <c r="WGU781" s="48"/>
      <c r="WGV781" s="48"/>
      <c r="WGW781" s="48"/>
      <c r="WGX781" s="48"/>
      <c r="WGY781" s="48"/>
      <c r="WGZ781" s="48"/>
      <c r="WHA781" s="48"/>
      <c r="WHB781" s="48"/>
      <c r="WHC781" s="48"/>
      <c r="WHD781" s="48"/>
      <c r="WHE781" s="48"/>
      <c r="WHF781" s="48"/>
      <c r="WHG781" s="48"/>
      <c r="WHH781" s="48"/>
      <c r="WHI781" s="48"/>
      <c r="WHJ781" s="48"/>
      <c r="WHK781" s="48"/>
      <c r="WHL781" s="48"/>
      <c r="WHM781" s="48"/>
      <c r="WHN781" s="48"/>
      <c r="WHO781" s="48"/>
      <c r="WHP781" s="48"/>
      <c r="WHQ781" s="48"/>
      <c r="WHR781" s="48"/>
      <c r="WHS781" s="48"/>
      <c r="WHT781" s="48"/>
      <c r="WHU781" s="48"/>
      <c r="WHV781" s="48"/>
      <c r="WHW781" s="48"/>
      <c r="WHX781" s="48"/>
      <c r="WHY781" s="48"/>
      <c r="WHZ781" s="48"/>
      <c r="WIA781" s="48"/>
      <c r="WIB781" s="48"/>
      <c r="WIC781" s="48"/>
      <c r="WID781" s="48"/>
      <c r="WIE781" s="48"/>
      <c r="WIF781" s="48"/>
      <c r="WIG781" s="48"/>
      <c r="WIH781" s="48"/>
      <c r="WII781" s="48"/>
      <c r="WIJ781" s="48"/>
      <c r="WIK781" s="48"/>
      <c r="WIL781" s="48"/>
      <c r="WIM781" s="48"/>
      <c r="WIN781" s="48"/>
      <c r="WIO781" s="48"/>
      <c r="WIP781" s="48"/>
      <c r="WIQ781" s="48"/>
      <c r="WIR781" s="48"/>
      <c r="WIS781" s="48"/>
      <c r="WIT781" s="48"/>
      <c r="WIU781" s="48"/>
      <c r="WIV781" s="48"/>
      <c r="WIW781" s="48"/>
      <c r="WIX781" s="48"/>
      <c r="WIY781" s="48"/>
      <c r="WIZ781" s="48"/>
      <c r="WJA781" s="48"/>
      <c r="WJB781" s="48"/>
      <c r="WJC781" s="48"/>
      <c r="WJD781" s="48"/>
      <c r="WJE781" s="48"/>
      <c r="WJF781" s="48"/>
      <c r="WJG781" s="48"/>
      <c r="WJH781" s="48"/>
      <c r="WJI781" s="48"/>
      <c r="WJJ781" s="48"/>
      <c r="WJK781" s="48"/>
      <c r="WJL781" s="48"/>
      <c r="WJM781" s="48"/>
      <c r="WJN781" s="48"/>
      <c r="WJO781" s="48"/>
      <c r="WJP781" s="48"/>
      <c r="WJQ781" s="48"/>
      <c r="WJR781" s="48"/>
      <c r="WJS781" s="48"/>
      <c r="WJT781" s="48"/>
      <c r="WJU781" s="48"/>
      <c r="WJV781" s="48"/>
      <c r="WJW781" s="48"/>
      <c r="WJX781" s="48"/>
      <c r="WJY781" s="48"/>
      <c r="WJZ781" s="48"/>
      <c r="WKA781" s="48"/>
      <c r="WKB781" s="48"/>
      <c r="WKC781" s="48"/>
      <c r="WKD781" s="48"/>
      <c r="WKE781" s="48"/>
      <c r="WKF781" s="48"/>
      <c r="WKG781" s="48"/>
      <c r="WKH781" s="48"/>
      <c r="WKI781" s="48"/>
      <c r="WKJ781" s="48"/>
      <c r="WKK781" s="48"/>
      <c r="WKL781" s="48"/>
      <c r="WKM781" s="48"/>
      <c r="WKN781" s="48"/>
      <c r="WKO781" s="48"/>
      <c r="WKP781" s="48"/>
      <c r="WKQ781" s="48"/>
      <c r="WKR781" s="48"/>
      <c r="WKS781" s="48"/>
      <c r="WKT781" s="48"/>
      <c r="WKU781" s="48"/>
      <c r="WKV781" s="48"/>
      <c r="WKW781" s="48"/>
      <c r="WKX781" s="48"/>
      <c r="WKY781" s="48"/>
      <c r="WKZ781" s="48"/>
      <c r="WLA781" s="48"/>
      <c r="WLB781" s="48"/>
      <c r="WLC781" s="48"/>
      <c r="WLD781" s="48"/>
      <c r="WLE781" s="48"/>
      <c r="WLF781" s="48"/>
      <c r="WLG781" s="48"/>
      <c r="WLH781" s="48"/>
      <c r="WLI781" s="48"/>
      <c r="WLJ781" s="48"/>
      <c r="WLK781" s="48"/>
      <c r="WLL781" s="48"/>
      <c r="WLM781" s="48"/>
      <c r="WLN781" s="48"/>
      <c r="WLO781" s="48"/>
      <c r="WLP781" s="48"/>
      <c r="WLQ781" s="48"/>
      <c r="WLR781" s="48"/>
      <c r="WLS781" s="48"/>
      <c r="WLT781" s="48"/>
      <c r="WLU781" s="48"/>
      <c r="WLV781" s="48"/>
      <c r="WLW781" s="48"/>
      <c r="WLX781" s="48"/>
      <c r="WLY781" s="48"/>
      <c r="WLZ781" s="48"/>
      <c r="WMA781" s="48"/>
      <c r="WMB781" s="48"/>
      <c r="WMC781" s="48"/>
      <c r="WMD781" s="48"/>
      <c r="WME781" s="48"/>
      <c r="WMF781" s="48"/>
      <c r="WMG781" s="48"/>
      <c r="WMH781" s="48"/>
      <c r="WMI781" s="48"/>
      <c r="WMJ781" s="48"/>
      <c r="WMK781" s="48"/>
      <c r="WML781" s="48"/>
      <c r="WMM781" s="48"/>
      <c r="WMN781" s="48"/>
      <c r="WMO781" s="48"/>
      <c r="WMP781" s="48"/>
      <c r="WMQ781" s="48"/>
      <c r="WMR781" s="48"/>
      <c r="WMS781" s="48"/>
      <c r="WMT781" s="48"/>
      <c r="WMU781" s="48"/>
      <c r="WMV781" s="48"/>
      <c r="WMW781" s="48"/>
      <c r="WMX781" s="48"/>
      <c r="WMY781" s="48"/>
      <c r="WMZ781" s="48"/>
      <c r="WNA781" s="48"/>
      <c r="WNB781" s="48"/>
      <c r="WNC781" s="48"/>
      <c r="WND781" s="48"/>
      <c r="WNE781" s="48"/>
      <c r="WNF781" s="48"/>
      <c r="WNG781" s="48"/>
      <c r="WNH781" s="48"/>
      <c r="WNI781" s="48"/>
      <c r="WNJ781" s="48"/>
      <c r="WNK781" s="48"/>
      <c r="WNL781" s="48"/>
      <c r="WNM781" s="48"/>
      <c r="WNN781" s="48"/>
      <c r="WNO781" s="48"/>
      <c r="WNP781" s="48"/>
      <c r="WNQ781" s="48"/>
      <c r="WNR781" s="48"/>
      <c r="WNS781" s="48"/>
      <c r="WNT781" s="48"/>
      <c r="WNU781" s="48"/>
      <c r="WNV781" s="48"/>
      <c r="WNW781" s="48"/>
      <c r="WNX781" s="48"/>
      <c r="WNY781" s="48"/>
      <c r="WNZ781" s="48"/>
      <c r="WOA781" s="48"/>
      <c r="WOB781" s="48"/>
      <c r="WOC781" s="48"/>
      <c r="WOD781" s="48"/>
      <c r="WOE781" s="48"/>
      <c r="WOF781" s="48"/>
      <c r="WOG781" s="48"/>
      <c r="WOH781" s="48"/>
      <c r="WOI781" s="48"/>
      <c r="WOJ781" s="48"/>
      <c r="WOK781" s="48"/>
      <c r="WOL781" s="48"/>
      <c r="WOM781" s="48"/>
      <c r="WON781" s="48"/>
      <c r="WOO781" s="48"/>
      <c r="WOP781" s="48"/>
      <c r="WOQ781" s="48"/>
      <c r="WOR781" s="48"/>
      <c r="WOS781" s="48"/>
      <c r="WOT781" s="48"/>
      <c r="WOU781" s="48"/>
      <c r="WOV781" s="48"/>
      <c r="WOW781" s="48"/>
      <c r="WOX781" s="48"/>
      <c r="WOY781" s="48"/>
      <c r="WOZ781" s="48"/>
      <c r="WPA781" s="48"/>
      <c r="WPB781" s="48"/>
      <c r="WPC781" s="48"/>
      <c r="WPD781" s="48"/>
      <c r="WPE781" s="48"/>
      <c r="WPF781" s="48"/>
      <c r="WPG781" s="48"/>
      <c r="WPH781" s="48"/>
      <c r="WPI781" s="48"/>
      <c r="WPJ781" s="48"/>
      <c r="WPK781" s="48"/>
      <c r="WPL781" s="48"/>
      <c r="WPM781" s="48"/>
      <c r="WPN781" s="48"/>
      <c r="WPO781" s="48"/>
      <c r="WPP781" s="48"/>
      <c r="WPQ781" s="48"/>
      <c r="WPR781" s="48"/>
      <c r="WPS781" s="48"/>
      <c r="WPT781" s="48"/>
      <c r="WPU781" s="48"/>
      <c r="WPV781" s="48"/>
      <c r="WPW781" s="48"/>
      <c r="WPX781" s="48"/>
      <c r="WPY781" s="48"/>
      <c r="WPZ781" s="48"/>
      <c r="WQA781" s="48"/>
      <c r="WQB781" s="48"/>
      <c r="WQC781" s="48"/>
      <c r="WQD781" s="48"/>
      <c r="WQE781" s="48"/>
      <c r="WQF781" s="48"/>
      <c r="WQG781" s="48"/>
      <c r="WQH781" s="48"/>
      <c r="WQI781" s="48"/>
      <c r="WQJ781" s="48"/>
      <c r="WQK781" s="48"/>
      <c r="WQL781" s="48"/>
      <c r="WQM781" s="48"/>
      <c r="WQN781" s="48"/>
      <c r="WQO781" s="48"/>
      <c r="WQP781" s="48"/>
      <c r="WQQ781" s="48"/>
      <c r="WQR781" s="48"/>
      <c r="WQS781" s="48"/>
      <c r="WQT781" s="48"/>
      <c r="WQU781" s="48"/>
      <c r="WQV781" s="48"/>
      <c r="WQW781" s="48"/>
      <c r="WQX781" s="48"/>
      <c r="WQY781" s="48"/>
      <c r="WQZ781" s="48"/>
      <c r="WRA781" s="48"/>
      <c r="WRB781" s="48"/>
      <c r="WRC781" s="48"/>
      <c r="WRD781" s="48"/>
      <c r="WRE781" s="48"/>
      <c r="WRF781" s="48"/>
      <c r="WRG781" s="48"/>
      <c r="WRH781" s="48"/>
      <c r="WRI781" s="48"/>
      <c r="WRJ781" s="48"/>
      <c r="WRK781" s="48"/>
      <c r="WRL781" s="48"/>
      <c r="WRM781" s="48"/>
      <c r="WRN781" s="48"/>
      <c r="WRO781" s="48"/>
      <c r="WRP781" s="48"/>
      <c r="WRQ781" s="48"/>
      <c r="WRR781" s="48"/>
      <c r="WRS781" s="48"/>
      <c r="WRT781" s="48"/>
      <c r="WRU781" s="48"/>
      <c r="WRV781" s="48"/>
      <c r="WRW781" s="48"/>
      <c r="WRX781" s="48"/>
      <c r="WRY781" s="48"/>
      <c r="WRZ781" s="48"/>
      <c r="WSA781" s="48"/>
      <c r="WSB781" s="48"/>
      <c r="WSC781" s="48"/>
      <c r="WSD781" s="48"/>
      <c r="WSE781" s="48"/>
      <c r="WSF781" s="48"/>
      <c r="WSG781" s="48"/>
      <c r="WSH781" s="48"/>
      <c r="WSI781" s="48"/>
      <c r="WSJ781" s="48"/>
      <c r="WSK781" s="48"/>
      <c r="WSL781" s="48"/>
      <c r="WSM781" s="48"/>
      <c r="WSN781" s="48"/>
      <c r="WSO781" s="48"/>
      <c r="WSP781" s="48"/>
      <c r="WSQ781" s="48"/>
      <c r="WSR781" s="48"/>
      <c r="WSS781" s="48"/>
      <c r="WST781" s="48"/>
      <c r="WSU781" s="48"/>
      <c r="WSV781" s="48"/>
      <c r="WSW781" s="48"/>
      <c r="WSX781" s="48"/>
      <c r="WSY781" s="48"/>
      <c r="WSZ781" s="48"/>
      <c r="WTA781" s="48"/>
      <c r="WTB781" s="48"/>
      <c r="WTC781" s="48"/>
      <c r="WTD781" s="48"/>
      <c r="WTE781" s="48"/>
      <c r="WTF781" s="48"/>
      <c r="WTG781" s="48"/>
      <c r="WTH781" s="48"/>
      <c r="WTI781" s="48"/>
      <c r="WTJ781" s="48"/>
      <c r="WTK781" s="48"/>
      <c r="WTL781" s="48"/>
      <c r="WTM781" s="48"/>
      <c r="WTN781" s="48"/>
      <c r="WTO781" s="48"/>
      <c r="WTP781" s="48"/>
      <c r="WTQ781" s="48"/>
      <c r="WTR781" s="48"/>
      <c r="WTS781" s="48"/>
      <c r="WTT781" s="48"/>
      <c r="WTU781" s="48"/>
      <c r="WTV781" s="48"/>
      <c r="WTW781" s="48"/>
      <c r="WTX781" s="48"/>
      <c r="WTY781" s="48"/>
      <c r="WTZ781" s="48"/>
      <c r="WUA781" s="48"/>
      <c r="WUB781" s="48"/>
      <c r="WUC781" s="48"/>
      <c r="WUD781" s="48"/>
      <c r="WUE781" s="48"/>
      <c r="WUF781" s="48"/>
      <c r="WUG781" s="48"/>
      <c r="WUH781" s="48"/>
      <c r="WUI781" s="48"/>
      <c r="WUJ781" s="48"/>
      <c r="WUK781" s="48"/>
      <c r="WUL781" s="48"/>
      <c r="WUM781" s="48"/>
      <c r="WUN781" s="48"/>
      <c r="WUO781" s="48"/>
      <c r="WUP781" s="48"/>
      <c r="WUQ781" s="48"/>
      <c r="WUR781" s="48"/>
      <c r="WUS781" s="48"/>
      <c r="WUT781" s="48"/>
      <c r="WUU781" s="48"/>
      <c r="WUV781" s="48"/>
      <c r="WUW781" s="48"/>
      <c r="WUX781" s="48"/>
      <c r="WUY781" s="48"/>
      <c r="WUZ781" s="48"/>
      <c r="WVA781" s="48"/>
      <c r="WVB781" s="48"/>
      <c r="WVC781" s="48"/>
      <c r="WVD781" s="48"/>
      <c r="WVE781" s="48"/>
      <c r="WVF781" s="48"/>
      <c r="WVG781" s="48"/>
      <c r="WVH781" s="48"/>
      <c r="WVI781" s="48"/>
      <c r="WVJ781" s="48"/>
      <c r="WVK781" s="48"/>
      <c r="WVL781" s="48"/>
      <c r="WVM781" s="48"/>
      <c r="WVN781" s="48"/>
      <c r="WVO781" s="48"/>
      <c r="WVP781" s="48"/>
      <c r="WVQ781" s="48"/>
      <c r="WVR781" s="48"/>
      <c r="WVS781" s="48"/>
      <c r="WVT781" s="48"/>
      <c r="WVU781" s="48"/>
      <c r="WVV781" s="48"/>
      <c r="WVW781" s="48"/>
      <c r="WVX781" s="48"/>
      <c r="WVY781" s="48"/>
      <c r="WVZ781" s="48"/>
      <c r="WWA781" s="48"/>
      <c r="WWB781" s="48"/>
      <c r="WWC781" s="48"/>
      <c r="WWD781" s="48"/>
      <c r="WWE781" s="48"/>
      <c r="WWF781" s="48"/>
      <c r="WWG781" s="48"/>
      <c r="WWH781" s="48"/>
      <c r="WWI781" s="48"/>
      <c r="WWJ781" s="48"/>
      <c r="WWK781" s="48"/>
      <c r="WWL781" s="48"/>
      <c r="WWM781" s="48"/>
      <c r="WWN781" s="48"/>
      <c r="WWO781" s="48"/>
      <c r="WWP781" s="48"/>
      <c r="WWQ781" s="48"/>
      <c r="WWR781" s="48"/>
      <c r="WWS781" s="48"/>
      <c r="WWT781" s="48"/>
      <c r="WWU781" s="48"/>
      <c r="WWV781" s="48"/>
      <c r="WWW781" s="48"/>
      <c r="WWX781" s="48"/>
      <c r="WWY781" s="48"/>
      <c r="WWZ781" s="48"/>
      <c r="WXA781" s="48"/>
      <c r="WXB781" s="48"/>
      <c r="WXC781" s="48"/>
      <c r="WXD781" s="48"/>
      <c r="WXE781" s="48"/>
      <c r="WXF781" s="48"/>
      <c r="WXG781" s="48"/>
      <c r="WXH781" s="48"/>
      <c r="WXI781" s="48"/>
      <c r="WXJ781" s="48"/>
      <c r="WXK781" s="48"/>
      <c r="WXL781" s="48"/>
      <c r="WXM781" s="48"/>
      <c r="WXN781" s="48"/>
      <c r="WXO781" s="48"/>
      <c r="WXP781" s="48"/>
      <c r="WXQ781" s="48"/>
      <c r="WXR781" s="48"/>
      <c r="WXS781" s="48"/>
      <c r="WXT781" s="48"/>
      <c r="WXU781" s="48"/>
      <c r="WXV781" s="48"/>
      <c r="WXW781" s="48"/>
      <c r="WXX781" s="48"/>
      <c r="WXY781" s="48"/>
      <c r="WXZ781" s="48"/>
      <c r="WYA781" s="48"/>
      <c r="WYB781" s="48"/>
      <c r="WYC781" s="48"/>
      <c r="WYD781" s="48"/>
      <c r="WYE781" s="48"/>
      <c r="WYF781" s="48"/>
      <c r="WYG781" s="48"/>
      <c r="WYH781" s="48"/>
      <c r="WYI781" s="48"/>
      <c r="WYJ781" s="48"/>
      <c r="WYK781" s="48"/>
      <c r="WYL781" s="48"/>
      <c r="WYM781" s="48"/>
      <c r="WYN781" s="48"/>
      <c r="WYO781" s="48"/>
      <c r="WYP781" s="48"/>
      <c r="WYQ781" s="48"/>
      <c r="WYR781" s="48"/>
      <c r="WYS781" s="48"/>
      <c r="WYT781" s="48"/>
      <c r="WYU781" s="48"/>
      <c r="WYV781" s="48"/>
      <c r="WYW781" s="48"/>
      <c r="WYX781" s="48"/>
      <c r="WYY781" s="48"/>
      <c r="WYZ781" s="48"/>
      <c r="WZA781" s="48"/>
      <c r="WZB781" s="48"/>
      <c r="WZC781" s="48"/>
      <c r="WZD781" s="48"/>
      <c r="WZE781" s="48"/>
      <c r="WZF781" s="48"/>
      <c r="WZG781" s="48"/>
      <c r="WZH781" s="48"/>
      <c r="WZI781" s="48"/>
      <c r="WZJ781" s="48"/>
      <c r="WZK781" s="48"/>
      <c r="WZL781" s="48"/>
      <c r="WZM781" s="48"/>
      <c r="WZN781" s="48"/>
      <c r="WZO781" s="48"/>
      <c r="WZP781" s="48"/>
      <c r="WZQ781" s="48"/>
      <c r="WZR781" s="48"/>
      <c r="WZS781" s="48"/>
      <c r="WZT781" s="48"/>
      <c r="WZU781" s="48"/>
      <c r="WZV781" s="48"/>
      <c r="WZW781" s="48"/>
      <c r="WZX781" s="48"/>
      <c r="WZY781" s="48"/>
      <c r="WZZ781" s="48"/>
      <c r="XAA781" s="48"/>
      <c r="XAB781" s="48"/>
      <c r="XAC781" s="48"/>
      <c r="XAD781" s="48"/>
      <c r="XAE781" s="48"/>
      <c r="XAF781" s="48"/>
      <c r="XAG781" s="48"/>
      <c r="XAH781" s="48"/>
      <c r="XAI781" s="48"/>
      <c r="XAJ781" s="48"/>
      <c r="XAK781" s="48"/>
      <c r="XAL781" s="48"/>
      <c r="XAM781" s="48"/>
      <c r="XAN781" s="48"/>
      <c r="XAO781" s="48"/>
      <c r="XAP781" s="48"/>
      <c r="XAQ781" s="48"/>
      <c r="XAR781" s="48"/>
      <c r="XAS781" s="48"/>
      <c r="XAT781" s="48"/>
      <c r="XAU781" s="48"/>
      <c r="XAV781" s="48"/>
      <c r="XAW781" s="48"/>
      <c r="XAX781" s="48"/>
      <c r="XAY781" s="48"/>
      <c r="XAZ781" s="48"/>
      <c r="XBA781" s="48"/>
      <c r="XBB781" s="48"/>
      <c r="XBC781" s="48"/>
      <c r="XBD781" s="48"/>
      <c r="XBE781" s="48"/>
      <c r="XBF781" s="48"/>
      <c r="XBG781" s="48"/>
      <c r="XBH781" s="48"/>
      <c r="XBI781" s="48"/>
      <c r="XBJ781" s="48"/>
      <c r="XBK781" s="48"/>
      <c r="XBL781" s="48"/>
      <c r="XBM781" s="48"/>
      <c r="XBN781" s="48"/>
      <c r="XBO781" s="48"/>
      <c r="XBP781" s="48"/>
      <c r="XBQ781" s="48"/>
      <c r="XBR781" s="48"/>
      <c r="XBS781" s="48"/>
      <c r="XBT781" s="48"/>
      <c r="XBU781" s="48"/>
      <c r="XBV781" s="48"/>
      <c r="XBW781" s="48"/>
      <c r="XBX781" s="48"/>
      <c r="XBY781" s="48"/>
      <c r="XBZ781" s="48"/>
      <c r="XCA781" s="48"/>
      <c r="XCB781" s="48"/>
      <c r="XCC781" s="48"/>
      <c r="XCD781" s="48"/>
      <c r="XCE781" s="48"/>
      <c r="XCF781" s="48"/>
      <c r="XCG781" s="48"/>
      <c r="XCH781" s="48"/>
      <c r="XCI781" s="48"/>
      <c r="XCJ781" s="48"/>
      <c r="XCK781" s="48"/>
      <c r="XCL781" s="48"/>
      <c r="XCM781" s="48"/>
      <c r="XCN781" s="48"/>
      <c r="XCO781" s="48"/>
      <c r="XCP781" s="48"/>
      <c r="XCQ781" s="48"/>
      <c r="XCR781" s="241"/>
      <c r="XCS781" s="176"/>
      <c r="XCT781" s="237"/>
      <c r="XCU781" s="237"/>
      <c r="XCV781" s="241"/>
      <c r="XCW781" s="176"/>
      <c r="XCX781" s="176"/>
      <c r="XCY781" s="176"/>
      <c r="XCZ781" s="176"/>
      <c r="XDA781" s="176"/>
      <c r="XDB781" s="238"/>
      <c r="XDC781" s="63"/>
      <c r="XDD781" s="63"/>
      <c r="XDE781" s="259"/>
      <c r="XDF781" s="258"/>
      <c r="XDG781" s="176"/>
      <c r="XDH781" s="236"/>
      <c r="XDI781" s="425"/>
      <c r="XDJ781" s="192"/>
      <c r="XDK781" s="192"/>
      <c r="XDL781" s="192"/>
      <c r="XDM781" s="192"/>
      <c r="XDN781" s="192"/>
      <c r="XDO781" s="192"/>
      <c r="XDP781" s="192"/>
      <c r="XDQ781" s="192"/>
      <c r="XDR781" s="192"/>
      <c r="XDS781" s="192"/>
      <c r="XDT781" s="192"/>
      <c r="XDU781" s="192"/>
      <c r="XDV781" s="241"/>
      <c r="XDW781" s="176"/>
      <c r="XDX781" s="237"/>
      <c r="XDY781" s="237"/>
      <c r="XDZ781" s="241"/>
      <c r="XEA781" s="176"/>
      <c r="XEB781" s="176"/>
      <c r="XEC781" s="176"/>
      <c r="XED781" s="176"/>
      <c r="XEE781" s="176"/>
      <c r="XEF781" s="238"/>
      <c r="XEG781" s="63"/>
      <c r="XEH781" s="63"/>
      <c r="XEI781" s="259"/>
      <c r="XEJ781" s="258"/>
      <c r="XEK781" s="176"/>
      <c r="XEL781" s="236"/>
      <c r="XEM781" s="425"/>
      <c r="XEN781" s="192"/>
      <c r="XEO781" s="192"/>
      <c r="XEP781" s="192"/>
      <c r="XEQ781" s="192"/>
      <c r="XER781" s="192"/>
      <c r="XES781" s="192"/>
      <c r="XET781" s="192"/>
      <c r="XEU781" s="192"/>
      <c r="XEV781" s="192"/>
      <c r="XEW781" s="192"/>
      <c r="XEX781" s="192"/>
      <c r="XEY781" s="192"/>
      <c r="XEZ781" s="192"/>
      <c r="XFA781" s="192"/>
      <c r="XFB781" s="192"/>
      <c r="XFC781" s="192"/>
    </row>
    <row r="782" spans="1:16383" s="260" customFormat="1" ht="90" customHeight="1" x14ac:dyDescent="0.25">
      <c r="A782" s="199" t="s">
        <v>4923</v>
      </c>
      <c r="B782" s="86" t="s">
        <v>4804</v>
      </c>
      <c r="C782" s="115">
        <v>44713</v>
      </c>
      <c r="D782" s="182" t="s">
        <v>4287</v>
      </c>
      <c r="E782" s="199" t="s">
        <v>1029</v>
      </c>
      <c r="F782" s="86" t="s">
        <v>9588</v>
      </c>
      <c r="G782" s="86" t="s">
        <v>4828</v>
      </c>
      <c r="H782" s="86" t="s">
        <v>4832</v>
      </c>
      <c r="I782" s="86" t="s">
        <v>4839</v>
      </c>
      <c r="J782" s="86" t="s">
        <v>4840</v>
      </c>
      <c r="K782" s="182">
        <v>4</v>
      </c>
      <c r="L782" s="316">
        <v>45046</v>
      </c>
      <c r="M782" s="316">
        <v>45412</v>
      </c>
      <c r="N782" s="138">
        <f t="shared" si="37"/>
        <v>53</v>
      </c>
      <c r="O782" s="250">
        <v>0</v>
      </c>
      <c r="P782" s="86" t="s">
        <v>24</v>
      </c>
      <c r="Q782" s="86" t="s">
        <v>4841</v>
      </c>
      <c r="R782" s="86" t="s">
        <v>8492</v>
      </c>
      <c r="S782" s="146">
        <f t="shared" si="38"/>
        <v>102</v>
      </c>
      <c r="T782" s="86"/>
      <c r="U782" s="86"/>
      <c r="V782" s="86"/>
      <c r="W782" s="86"/>
      <c r="X782" s="86"/>
      <c r="Y782" s="86"/>
      <c r="Z782" s="86"/>
      <c r="AA782" s="86"/>
      <c r="AB782" s="86"/>
      <c r="AC782" s="86"/>
      <c r="AD782" s="86"/>
      <c r="AE782" s="86"/>
      <c r="AF782" s="86"/>
      <c r="AG782" s="86" t="s">
        <v>937</v>
      </c>
      <c r="AH782" s="86" t="s">
        <v>937</v>
      </c>
      <c r="AI782" s="86" t="s">
        <v>937</v>
      </c>
      <c r="AJ782" s="86" t="s">
        <v>937</v>
      </c>
      <c r="AK782" s="86" t="s">
        <v>937</v>
      </c>
      <c r="AL782" s="86" t="s">
        <v>937</v>
      </c>
      <c r="AM782" s="86" t="s">
        <v>937</v>
      </c>
      <c r="AN782" s="86" t="s">
        <v>937</v>
      </c>
      <c r="AO782" s="86" t="s">
        <v>937</v>
      </c>
      <c r="AP782" s="86" t="s">
        <v>937</v>
      </c>
      <c r="AQ782" s="86" t="s">
        <v>937</v>
      </c>
      <c r="AR782" s="86" t="s">
        <v>937</v>
      </c>
      <c r="AS782" s="86" t="s">
        <v>937</v>
      </c>
      <c r="AT782" s="86" t="s">
        <v>937</v>
      </c>
      <c r="AU782" s="86" t="s">
        <v>8409</v>
      </c>
      <c r="AV782" s="86" t="s">
        <v>9132</v>
      </c>
      <c r="AW782" s="86" t="s">
        <v>8410</v>
      </c>
      <c r="AX782" s="149" t="s">
        <v>9133</v>
      </c>
      <c r="AY782" s="86" t="s">
        <v>8492</v>
      </c>
      <c r="AZ782" s="86" t="s">
        <v>9577</v>
      </c>
      <c r="BA782" s="86" t="s">
        <v>9495</v>
      </c>
      <c r="BB782" s="33" t="s">
        <v>2582</v>
      </c>
      <c r="BC782" s="47">
        <v>45030</v>
      </c>
      <c r="BD782" s="33" t="s">
        <v>783</v>
      </c>
      <c r="BE782" s="47"/>
      <c r="BF782" s="37"/>
      <c r="BG782" s="44"/>
      <c r="BH782" s="53"/>
      <c r="BI782" s="53"/>
      <c r="BJ782" s="44" t="s">
        <v>956</v>
      </c>
      <c r="BK782" s="31"/>
      <c r="BL782" s="417"/>
      <c r="BN782" s="35" t="s">
        <v>5420</v>
      </c>
      <c r="BO782" s="35" t="s">
        <v>5421</v>
      </c>
      <c r="BP782" s="35" t="s">
        <v>9147</v>
      </c>
      <c r="BQ782" s="86"/>
    </row>
    <row r="783" spans="1:16383" s="177" customFormat="1" ht="90" hidden="1" customHeight="1" x14ac:dyDescent="0.25">
      <c r="A783" s="201" t="s">
        <v>4924</v>
      </c>
      <c r="B783" s="89" t="s">
        <v>4804</v>
      </c>
      <c r="C783" s="249">
        <v>44713</v>
      </c>
      <c r="D783" s="179" t="s">
        <v>4928</v>
      </c>
      <c r="E783" s="201" t="s">
        <v>1030</v>
      </c>
      <c r="F783" s="89" t="s">
        <v>8424</v>
      </c>
      <c r="G783" s="89" t="s">
        <v>4885</v>
      </c>
      <c r="H783" s="89" t="s">
        <v>4886</v>
      </c>
      <c r="I783" s="89" t="s">
        <v>4887</v>
      </c>
      <c r="J783" s="86" t="s">
        <v>4888</v>
      </c>
      <c r="K783" s="182">
        <v>1</v>
      </c>
      <c r="L783" s="316">
        <v>44743</v>
      </c>
      <c r="M783" s="316">
        <v>44925</v>
      </c>
      <c r="N783" s="39">
        <f t="shared" si="37"/>
        <v>26</v>
      </c>
      <c r="O783" s="252">
        <v>1</v>
      </c>
      <c r="P783" s="86" t="s">
        <v>48</v>
      </c>
      <c r="Q783" s="86"/>
      <c r="R783" s="86" t="s">
        <v>8436</v>
      </c>
      <c r="S783" s="146">
        <f t="shared" si="38"/>
        <v>292</v>
      </c>
      <c r="T783" s="86"/>
      <c r="U783" s="86"/>
      <c r="V783" s="86"/>
      <c r="W783" s="86"/>
      <c r="X783" s="86"/>
      <c r="Y783" s="86"/>
      <c r="Z783" s="86"/>
      <c r="AA783" s="86"/>
      <c r="AB783" s="86"/>
      <c r="AC783" s="86"/>
      <c r="AD783" s="86"/>
      <c r="AE783" s="86"/>
      <c r="AF783" s="86"/>
      <c r="AG783" s="86"/>
      <c r="AH783" s="86"/>
      <c r="AI783" s="86"/>
      <c r="AJ783" s="86"/>
      <c r="AK783" s="86"/>
      <c r="AL783" s="86"/>
      <c r="AM783" s="86"/>
      <c r="AN783" s="86"/>
      <c r="AO783" s="86"/>
      <c r="AP783" s="86"/>
      <c r="AQ783" s="86"/>
      <c r="AR783" s="86" t="s">
        <v>937</v>
      </c>
      <c r="AS783" s="86" t="s">
        <v>937</v>
      </c>
      <c r="AT783" s="86" t="s">
        <v>937</v>
      </c>
      <c r="AU783" s="86" t="s">
        <v>8402</v>
      </c>
      <c r="AV783" s="214" t="s">
        <v>9150</v>
      </c>
      <c r="AW783" s="86" t="s">
        <v>8425</v>
      </c>
      <c r="AX783" s="89" t="s">
        <v>9151</v>
      </c>
      <c r="AY783" s="86" t="s">
        <v>8435</v>
      </c>
      <c r="AZ783" s="89" t="s">
        <v>937</v>
      </c>
      <c r="BA783" s="89" t="s">
        <v>9290</v>
      </c>
      <c r="BB783" s="33" t="s">
        <v>781</v>
      </c>
      <c r="BC783" s="100">
        <v>44936</v>
      </c>
      <c r="BD783" s="33" t="s">
        <v>903</v>
      </c>
      <c r="BE783" s="100"/>
      <c r="BF783" s="65"/>
      <c r="BG783" s="8"/>
      <c r="BH783" s="96"/>
      <c r="BI783" s="96"/>
      <c r="BJ783" s="8" t="s">
        <v>956</v>
      </c>
      <c r="BK783" s="104"/>
      <c r="BL783" s="120"/>
      <c r="BN783" s="143" t="s">
        <v>5422</v>
      </c>
      <c r="BO783" s="143" t="s">
        <v>5423</v>
      </c>
    </row>
    <row r="784" spans="1:16383" s="86" customFormat="1" ht="90" hidden="1" customHeight="1" x14ac:dyDescent="0.25">
      <c r="A784" s="201" t="s">
        <v>4925</v>
      </c>
      <c r="B784" s="89" t="s">
        <v>4804</v>
      </c>
      <c r="C784" s="249">
        <v>44713</v>
      </c>
      <c r="D784" s="179" t="s">
        <v>4928</v>
      </c>
      <c r="E784" s="201" t="s">
        <v>1030</v>
      </c>
      <c r="F784" s="89" t="s">
        <v>8424</v>
      </c>
      <c r="G784" s="89" t="s">
        <v>4885</v>
      </c>
      <c r="H784" s="89" t="s">
        <v>4886</v>
      </c>
      <c r="I784" s="89" t="s">
        <v>4889</v>
      </c>
      <c r="J784" s="86" t="s">
        <v>4888</v>
      </c>
      <c r="K784" s="182">
        <v>1</v>
      </c>
      <c r="L784" s="316">
        <v>44743</v>
      </c>
      <c r="M784" s="316">
        <v>44925</v>
      </c>
      <c r="N784" s="39">
        <f t="shared" si="37"/>
        <v>26</v>
      </c>
      <c r="O784" s="252">
        <v>1</v>
      </c>
      <c r="P784" s="86" t="s">
        <v>48</v>
      </c>
      <c r="R784" s="86" t="s">
        <v>8536</v>
      </c>
      <c r="S784" s="146">
        <f t="shared" si="38"/>
        <v>292</v>
      </c>
      <c r="AR784" s="86" t="s">
        <v>937</v>
      </c>
      <c r="AS784" s="86" t="s">
        <v>937</v>
      </c>
      <c r="AT784" s="86" t="s">
        <v>937</v>
      </c>
      <c r="AU784" s="86" t="s">
        <v>8402</v>
      </c>
      <c r="AV784" s="214" t="s">
        <v>9150</v>
      </c>
      <c r="AW784" s="86" t="s">
        <v>8425</v>
      </c>
      <c r="AX784" s="89" t="s">
        <v>9152</v>
      </c>
      <c r="AY784" s="86" t="s">
        <v>8438</v>
      </c>
      <c r="AZ784" s="89" t="s">
        <v>937</v>
      </c>
      <c r="BA784" s="89" t="s">
        <v>9290</v>
      </c>
      <c r="BB784" s="33" t="s">
        <v>781</v>
      </c>
      <c r="BC784" s="100">
        <v>44936</v>
      </c>
      <c r="BD784" s="33" t="s">
        <v>903</v>
      </c>
      <c r="BE784" s="100"/>
      <c r="BF784" s="65"/>
      <c r="BG784" s="8"/>
      <c r="BH784" s="96"/>
      <c r="BI784" s="96"/>
      <c r="BJ784" s="8" t="s">
        <v>956</v>
      </c>
      <c r="BK784" s="104"/>
      <c r="BL784" s="120"/>
      <c r="BN784" s="17" t="s">
        <v>5422</v>
      </c>
      <c r="BO784" s="17" t="s">
        <v>5423</v>
      </c>
    </row>
    <row r="785" spans="1:69" s="86" customFormat="1" ht="90" hidden="1" customHeight="1" x14ac:dyDescent="0.25">
      <c r="A785" s="201" t="s">
        <v>4926</v>
      </c>
      <c r="B785" s="89" t="s">
        <v>4804</v>
      </c>
      <c r="C785" s="249">
        <v>44713</v>
      </c>
      <c r="D785" s="179" t="s">
        <v>4927</v>
      </c>
      <c r="E785" s="201" t="s">
        <v>1031</v>
      </c>
      <c r="F785" s="89" t="s">
        <v>8426</v>
      </c>
      <c r="G785" s="89" t="s">
        <v>4885</v>
      </c>
      <c r="H785" s="89" t="s">
        <v>4886</v>
      </c>
      <c r="I785" s="89" t="s">
        <v>4890</v>
      </c>
      <c r="J785" s="86" t="s">
        <v>4888</v>
      </c>
      <c r="K785" s="182">
        <v>1</v>
      </c>
      <c r="L785" s="316">
        <v>44743</v>
      </c>
      <c r="M785" s="316">
        <v>44925</v>
      </c>
      <c r="N785" s="39">
        <f t="shared" si="37"/>
        <v>26</v>
      </c>
      <c r="O785" s="252">
        <v>1</v>
      </c>
      <c r="P785" s="86" t="s">
        <v>48</v>
      </c>
      <c r="R785" s="86" t="s">
        <v>8535</v>
      </c>
      <c r="S785" s="146">
        <f t="shared" si="38"/>
        <v>284</v>
      </c>
      <c r="AR785" s="86" t="s">
        <v>937</v>
      </c>
      <c r="AS785" s="86" t="s">
        <v>937</v>
      </c>
      <c r="AT785" s="86" t="s">
        <v>937</v>
      </c>
      <c r="AU785" s="86" t="s">
        <v>8402</v>
      </c>
      <c r="AV785" s="214" t="s">
        <v>9150</v>
      </c>
      <c r="AW785" s="86" t="s">
        <v>8425</v>
      </c>
      <c r="AX785" s="89" t="s">
        <v>9152</v>
      </c>
      <c r="AY785" s="86" t="s">
        <v>8439</v>
      </c>
      <c r="AZ785" s="89" t="s">
        <v>937</v>
      </c>
      <c r="BA785" s="89" t="s">
        <v>9290</v>
      </c>
      <c r="BB785" s="33" t="s">
        <v>781</v>
      </c>
      <c r="BC785" s="100">
        <v>44936</v>
      </c>
      <c r="BD785" s="33" t="s">
        <v>903</v>
      </c>
      <c r="BE785" s="100"/>
      <c r="BF785" s="65"/>
      <c r="BG785" s="8"/>
      <c r="BH785" s="96"/>
      <c r="BI785" s="96"/>
      <c r="BJ785" s="8" t="s">
        <v>956</v>
      </c>
      <c r="BK785" s="104"/>
      <c r="BL785" s="120"/>
      <c r="BN785" s="17" t="s">
        <v>5422</v>
      </c>
      <c r="BO785" s="17" t="s">
        <v>5423</v>
      </c>
    </row>
    <row r="786" spans="1:69" ht="90" hidden="1" customHeight="1" x14ac:dyDescent="0.25">
      <c r="A786" s="106" t="s">
        <v>5066</v>
      </c>
      <c r="B786" s="17" t="s">
        <v>1327</v>
      </c>
      <c r="C786" s="100">
        <v>43991</v>
      </c>
      <c r="D786" s="100" t="s">
        <v>4288</v>
      </c>
      <c r="E786" s="201" t="s">
        <v>1025</v>
      </c>
      <c r="F786" s="5" t="s">
        <v>7264</v>
      </c>
      <c r="G786" s="198" t="s">
        <v>5080</v>
      </c>
      <c r="H786" s="5" t="s">
        <v>5081</v>
      </c>
      <c r="I786" s="5" t="s">
        <v>9198</v>
      </c>
      <c r="J786" s="17" t="s">
        <v>5424</v>
      </c>
      <c r="K786" s="205">
        <v>1</v>
      </c>
      <c r="L786" s="307">
        <v>44741</v>
      </c>
      <c r="M786" s="314">
        <v>44895</v>
      </c>
      <c r="N786" s="39">
        <f t="shared" si="37"/>
        <v>22</v>
      </c>
      <c r="O786" s="148">
        <v>1</v>
      </c>
      <c r="P786" s="35" t="s">
        <v>29</v>
      </c>
      <c r="Q786" s="228"/>
      <c r="R786" s="5" t="s">
        <v>9162</v>
      </c>
      <c r="S786" s="146">
        <f t="shared" si="38"/>
        <v>267</v>
      </c>
      <c r="T786" s="228"/>
      <c r="U786" s="228"/>
      <c r="V786" s="228"/>
      <c r="W786" s="228"/>
      <c r="X786" s="228"/>
      <c r="Y786" s="228"/>
      <c r="Z786" s="228"/>
      <c r="AA786" s="121"/>
      <c r="AB786" s="121"/>
      <c r="AC786" s="121"/>
      <c r="AD786" s="121"/>
      <c r="AE786" s="121"/>
      <c r="AF786" s="121"/>
      <c r="AG786" s="121"/>
      <c r="AH786" s="121"/>
      <c r="AI786" s="121"/>
      <c r="AJ786" s="121"/>
      <c r="AK786" s="121"/>
      <c r="AL786" s="121"/>
      <c r="AM786" s="121"/>
      <c r="AN786" s="61"/>
      <c r="AO786" s="5" t="s">
        <v>1153</v>
      </c>
      <c r="AP786" s="5" t="s">
        <v>1153</v>
      </c>
      <c r="AQ786" s="5" t="s">
        <v>1153</v>
      </c>
      <c r="AR786" s="5" t="s">
        <v>1153</v>
      </c>
      <c r="AS786" s="5" t="s">
        <v>1153</v>
      </c>
      <c r="AT786" s="5" t="s">
        <v>1153</v>
      </c>
      <c r="AU786" s="8" t="s">
        <v>8427</v>
      </c>
      <c r="AV786" s="8" t="s">
        <v>8428</v>
      </c>
      <c r="AW786" s="93" t="s">
        <v>8429</v>
      </c>
      <c r="AX786" s="5" t="s">
        <v>937</v>
      </c>
      <c r="AY786" s="5" t="s">
        <v>5731</v>
      </c>
      <c r="AZ786" s="5" t="s">
        <v>937</v>
      </c>
      <c r="BA786" s="5" t="s">
        <v>5731</v>
      </c>
      <c r="BB786" s="109" t="s">
        <v>3062</v>
      </c>
      <c r="BC786" s="100">
        <v>44840</v>
      </c>
      <c r="BD786" s="33" t="s">
        <v>903</v>
      </c>
      <c r="BE786" s="120"/>
      <c r="BF786" s="121"/>
      <c r="BG786" s="121"/>
      <c r="BH786" s="121"/>
      <c r="BI786" s="121"/>
      <c r="BJ786" s="8" t="s">
        <v>956</v>
      </c>
      <c r="BK786" s="120"/>
      <c r="BL786" s="120"/>
      <c r="BN786" s="8" t="s">
        <v>5125</v>
      </c>
      <c r="BO786" s="8" t="s">
        <v>8867</v>
      </c>
      <c r="BP786" s="8" t="s">
        <v>5251</v>
      </c>
      <c r="BQ786" s="8"/>
    </row>
    <row r="787" spans="1:69" x14ac:dyDescent="0.3">
      <c r="R787" s="262"/>
      <c r="AY787" s="262"/>
      <c r="AZ787" s="262"/>
      <c r="BA787" s="262"/>
    </row>
    <row r="788" spans="1:69" x14ac:dyDescent="0.3">
      <c r="R788" s="262"/>
      <c r="AY788" s="262"/>
      <c r="AZ788" s="262"/>
      <c r="BA788" s="262"/>
    </row>
    <row r="789" spans="1:69" x14ac:dyDescent="0.3">
      <c r="R789" s="262"/>
      <c r="AY789" s="262"/>
      <c r="AZ789" s="262"/>
      <c r="BA789" s="262"/>
    </row>
    <row r="790" spans="1:69" x14ac:dyDescent="0.3">
      <c r="R790" s="262"/>
      <c r="AY790" s="262"/>
      <c r="AZ790" s="262"/>
      <c r="BA790" s="262"/>
    </row>
    <row r="791" spans="1:69" x14ac:dyDescent="0.3">
      <c r="R791" s="262"/>
      <c r="AY791" s="262"/>
      <c r="AZ791" s="262"/>
      <c r="BA791" s="262"/>
    </row>
    <row r="792" spans="1:69" x14ac:dyDescent="0.3">
      <c r="R792" s="262"/>
      <c r="AY792" s="262"/>
      <c r="AZ792" s="262"/>
      <c r="BA792" s="262"/>
    </row>
    <row r="793" spans="1:69" x14ac:dyDescent="0.3">
      <c r="R793" s="262"/>
      <c r="AY793" s="262"/>
      <c r="AZ793" s="262"/>
      <c r="BA793" s="262"/>
    </row>
    <row r="794" spans="1:69" x14ac:dyDescent="0.3">
      <c r="R794" s="262"/>
      <c r="AY794" s="262"/>
      <c r="AZ794" s="262"/>
      <c r="BA794" s="262"/>
    </row>
    <row r="795" spans="1:69" x14ac:dyDescent="0.3">
      <c r="R795" s="262"/>
      <c r="AY795" s="262"/>
      <c r="AZ795" s="262"/>
      <c r="BA795" s="262"/>
    </row>
    <row r="796" spans="1:69" x14ac:dyDescent="0.3">
      <c r="R796" s="262"/>
      <c r="AY796" s="262"/>
      <c r="AZ796" s="262"/>
      <c r="BA796" s="262"/>
    </row>
    <row r="797" spans="1:69" x14ac:dyDescent="0.3">
      <c r="R797" s="262"/>
      <c r="AY797" s="262"/>
      <c r="AZ797" s="262"/>
      <c r="BA797" s="262"/>
    </row>
    <row r="798" spans="1:69" x14ac:dyDescent="0.3">
      <c r="R798" s="262"/>
      <c r="AY798" s="262"/>
      <c r="AZ798" s="262"/>
      <c r="BA798" s="262"/>
    </row>
    <row r="799" spans="1:69" x14ac:dyDescent="0.3">
      <c r="R799" s="262"/>
      <c r="AY799" s="262"/>
      <c r="AZ799" s="262"/>
      <c r="BA799" s="262"/>
    </row>
    <row r="800" spans="1:69" x14ac:dyDescent="0.3">
      <c r="R800" s="262"/>
      <c r="AY800" s="262"/>
      <c r="AZ800" s="262"/>
      <c r="BA800" s="262"/>
    </row>
    <row r="801" spans="18:53" x14ac:dyDescent="0.3">
      <c r="R801" s="262"/>
      <c r="AY801" s="262"/>
      <c r="AZ801" s="262"/>
      <c r="BA801" s="262"/>
    </row>
    <row r="802" spans="18:53" x14ac:dyDescent="0.3">
      <c r="R802" s="262"/>
      <c r="AY802" s="262"/>
      <c r="AZ802" s="262"/>
      <c r="BA802" s="262"/>
    </row>
    <row r="803" spans="18:53" x14ac:dyDescent="0.3">
      <c r="R803" s="262"/>
      <c r="AY803" s="262"/>
      <c r="AZ803" s="262"/>
      <c r="BA803" s="262"/>
    </row>
    <row r="804" spans="18:53" x14ac:dyDescent="0.3">
      <c r="R804" s="262"/>
      <c r="AY804" s="262"/>
      <c r="AZ804" s="262"/>
      <c r="BA804" s="262"/>
    </row>
    <row r="805" spans="18:53" x14ac:dyDescent="0.3">
      <c r="R805" s="262"/>
      <c r="AY805" s="262"/>
      <c r="AZ805" s="262"/>
      <c r="BA805" s="262"/>
    </row>
    <row r="806" spans="18:53" x14ac:dyDescent="0.3">
      <c r="R806" s="262"/>
      <c r="AY806" s="262"/>
      <c r="AZ806" s="262"/>
      <c r="BA806" s="262"/>
    </row>
    <row r="807" spans="18:53" x14ac:dyDescent="0.3">
      <c r="R807" s="262"/>
      <c r="AY807" s="262"/>
      <c r="AZ807" s="262"/>
      <c r="BA807" s="262"/>
    </row>
    <row r="808" spans="18:53" x14ac:dyDescent="0.3">
      <c r="R808" s="262"/>
      <c r="AY808" s="262"/>
      <c r="AZ808" s="262"/>
      <c r="BA808" s="262"/>
    </row>
    <row r="809" spans="18:53" x14ac:dyDescent="0.3">
      <c r="R809" s="262"/>
      <c r="AY809" s="262"/>
      <c r="AZ809" s="262"/>
      <c r="BA809" s="262"/>
    </row>
    <row r="810" spans="18:53" x14ac:dyDescent="0.3">
      <c r="R810" s="262"/>
      <c r="AY810" s="262"/>
      <c r="AZ810" s="262"/>
      <c r="BA810" s="262"/>
    </row>
    <row r="811" spans="18:53" x14ac:dyDescent="0.3">
      <c r="R811" s="262"/>
      <c r="AY811" s="262"/>
      <c r="AZ811" s="262"/>
      <c r="BA811" s="262"/>
    </row>
    <row r="812" spans="18:53" x14ac:dyDescent="0.3">
      <c r="R812" s="262"/>
      <c r="AY812" s="262"/>
      <c r="AZ812" s="262"/>
      <c r="BA812" s="262"/>
    </row>
    <row r="813" spans="18:53" x14ac:dyDescent="0.3">
      <c r="R813" s="262"/>
      <c r="AY813" s="262"/>
      <c r="AZ813" s="262"/>
      <c r="BA813" s="262"/>
    </row>
    <row r="814" spans="18:53" x14ac:dyDescent="0.3">
      <c r="R814" s="262"/>
      <c r="AY814" s="262"/>
      <c r="AZ814" s="262"/>
      <c r="BA814" s="262"/>
    </row>
    <row r="815" spans="18:53" x14ac:dyDescent="0.3">
      <c r="R815" s="262"/>
      <c r="AY815" s="262"/>
      <c r="AZ815" s="262"/>
      <c r="BA815" s="262"/>
    </row>
    <row r="816" spans="18:53" x14ac:dyDescent="0.3">
      <c r="R816" s="262"/>
      <c r="AY816" s="262"/>
      <c r="AZ816" s="262"/>
      <c r="BA816" s="262"/>
    </row>
    <row r="817" spans="18:53" x14ac:dyDescent="0.3">
      <c r="R817" s="262"/>
      <c r="AY817" s="262"/>
      <c r="AZ817" s="262"/>
      <c r="BA817" s="262"/>
    </row>
    <row r="818" spans="18:53" x14ac:dyDescent="0.3">
      <c r="R818" s="262"/>
      <c r="AY818" s="262"/>
      <c r="AZ818" s="262"/>
      <c r="BA818" s="262"/>
    </row>
    <row r="819" spans="18:53" x14ac:dyDescent="0.3">
      <c r="R819" s="262"/>
      <c r="AY819" s="262"/>
      <c r="AZ819" s="262"/>
      <c r="BA819" s="262"/>
    </row>
    <row r="820" spans="18:53" x14ac:dyDescent="0.3">
      <c r="R820" s="262"/>
      <c r="AY820" s="262"/>
      <c r="AZ820" s="262"/>
      <c r="BA820" s="262"/>
    </row>
    <row r="821" spans="18:53" x14ac:dyDescent="0.3">
      <c r="R821" s="262"/>
      <c r="AY821" s="262"/>
      <c r="AZ821" s="262"/>
      <c r="BA821" s="262"/>
    </row>
    <row r="822" spans="18:53" x14ac:dyDescent="0.3">
      <c r="R822" s="262"/>
      <c r="AY822" s="262"/>
      <c r="AZ822" s="262"/>
      <c r="BA822" s="262"/>
    </row>
    <row r="823" spans="18:53" x14ac:dyDescent="0.3">
      <c r="R823" s="262"/>
      <c r="AY823" s="262"/>
      <c r="AZ823" s="262"/>
      <c r="BA823" s="262"/>
    </row>
    <row r="824" spans="18:53" x14ac:dyDescent="0.3">
      <c r="R824" s="262"/>
      <c r="AY824" s="262"/>
      <c r="AZ824" s="262"/>
      <c r="BA824" s="262"/>
    </row>
    <row r="825" spans="18:53" x14ac:dyDescent="0.3">
      <c r="R825" s="262"/>
      <c r="AY825" s="262"/>
      <c r="AZ825" s="262"/>
      <c r="BA825" s="262"/>
    </row>
    <row r="826" spans="18:53" x14ac:dyDescent="0.3">
      <c r="R826" s="262"/>
      <c r="AY826" s="262"/>
      <c r="AZ826" s="262"/>
      <c r="BA826" s="262"/>
    </row>
    <row r="827" spans="18:53" x14ac:dyDescent="0.3">
      <c r="R827" s="262"/>
      <c r="AY827" s="262"/>
      <c r="AZ827" s="262"/>
      <c r="BA827" s="262"/>
    </row>
    <row r="828" spans="18:53" x14ac:dyDescent="0.3">
      <c r="R828" s="262"/>
      <c r="AY828" s="262"/>
      <c r="AZ828" s="262"/>
      <c r="BA828" s="262"/>
    </row>
    <row r="829" spans="18:53" x14ac:dyDescent="0.3">
      <c r="R829" s="262"/>
      <c r="AY829" s="262"/>
      <c r="AZ829" s="262"/>
      <c r="BA829" s="262"/>
    </row>
    <row r="830" spans="18:53" x14ac:dyDescent="0.3">
      <c r="R830" s="262"/>
      <c r="AY830" s="262"/>
      <c r="AZ830" s="262"/>
      <c r="BA830" s="262"/>
    </row>
    <row r="831" spans="18:53" x14ac:dyDescent="0.3">
      <c r="R831" s="262"/>
      <c r="AY831" s="262"/>
      <c r="AZ831" s="262"/>
      <c r="BA831" s="262"/>
    </row>
    <row r="832" spans="18:53" x14ac:dyDescent="0.3">
      <c r="R832" s="262"/>
      <c r="AY832" s="262"/>
      <c r="AZ832" s="262"/>
      <c r="BA832" s="262"/>
    </row>
    <row r="833" spans="18:53" x14ac:dyDescent="0.3">
      <c r="R833" s="262"/>
      <c r="AY833" s="262"/>
      <c r="AZ833" s="262"/>
      <c r="BA833" s="262"/>
    </row>
    <row r="834" spans="18:53" x14ac:dyDescent="0.3">
      <c r="R834" s="262"/>
      <c r="AY834" s="262"/>
      <c r="AZ834" s="262"/>
      <c r="BA834" s="262"/>
    </row>
    <row r="835" spans="18:53" x14ac:dyDescent="0.3">
      <c r="R835" s="262"/>
      <c r="AY835" s="262"/>
      <c r="AZ835" s="262"/>
      <c r="BA835" s="262"/>
    </row>
    <row r="836" spans="18:53" x14ac:dyDescent="0.3">
      <c r="R836" s="262"/>
      <c r="AY836" s="262"/>
      <c r="AZ836" s="262"/>
      <c r="BA836" s="262"/>
    </row>
    <row r="837" spans="18:53" x14ac:dyDescent="0.3">
      <c r="R837" s="262"/>
      <c r="AY837" s="262"/>
      <c r="AZ837" s="262"/>
      <c r="BA837" s="262"/>
    </row>
    <row r="838" spans="18:53" x14ac:dyDescent="0.3">
      <c r="R838" s="262"/>
      <c r="AY838" s="262"/>
      <c r="AZ838" s="262"/>
      <c r="BA838" s="262"/>
    </row>
    <row r="839" spans="18:53" x14ac:dyDescent="0.3">
      <c r="R839" s="262"/>
      <c r="AY839" s="262"/>
      <c r="AZ839" s="262"/>
      <c r="BA839" s="262"/>
    </row>
    <row r="840" spans="18:53" x14ac:dyDescent="0.3">
      <c r="R840" s="262"/>
      <c r="AY840" s="262"/>
      <c r="AZ840" s="262"/>
      <c r="BA840" s="262"/>
    </row>
    <row r="841" spans="18:53" x14ac:dyDescent="0.3">
      <c r="R841" s="262"/>
      <c r="AY841" s="262"/>
      <c r="AZ841" s="262"/>
      <c r="BA841" s="262"/>
    </row>
    <row r="842" spans="18:53" x14ac:dyDescent="0.3">
      <c r="R842" s="262"/>
      <c r="AY842" s="262"/>
      <c r="AZ842" s="262"/>
      <c r="BA842" s="262"/>
    </row>
    <row r="843" spans="18:53" x14ac:dyDescent="0.3">
      <c r="R843" s="262"/>
      <c r="AY843" s="262"/>
      <c r="AZ843" s="262"/>
      <c r="BA843" s="262"/>
    </row>
    <row r="844" spans="18:53" x14ac:dyDescent="0.3">
      <c r="R844" s="262"/>
      <c r="AY844" s="262"/>
      <c r="AZ844" s="262"/>
      <c r="BA844" s="262"/>
    </row>
    <row r="845" spans="18:53" x14ac:dyDescent="0.3">
      <c r="R845" s="262"/>
      <c r="AY845" s="262"/>
      <c r="AZ845" s="262"/>
      <c r="BA845" s="262"/>
    </row>
    <row r="846" spans="18:53" x14ac:dyDescent="0.3">
      <c r="R846" s="262"/>
      <c r="AY846" s="262"/>
      <c r="AZ846" s="262"/>
      <c r="BA846" s="262"/>
    </row>
    <row r="847" spans="18:53" x14ac:dyDescent="0.3">
      <c r="R847" s="262"/>
      <c r="AY847" s="262"/>
      <c r="AZ847" s="262"/>
      <c r="BA847" s="262"/>
    </row>
    <row r="848" spans="18:53" x14ac:dyDescent="0.3">
      <c r="R848" s="262"/>
      <c r="AY848" s="262"/>
      <c r="AZ848" s="262"/>
      <c r="BA848" s="262"/>
    </row>
    <row r="849" spans="18:53" x14ac:dyDescent="0.3">
      <c r="R849" s="262"/>
      <c r="AY849" s="262"/>
      <c r="AZ849" s="262"/>
      <c r="BA849" s="262"/>
    </row>
    <row r="850" spans="18:53" x14ac:dyDescent="0.3">
      <c r="R850" s="262"/>
      <c r="AY850" s="262"/>
      <c r="AZ850" s="262"/>
      <c r="BA850" s="262"/>
    </row>
    <row r="851" spans="18:53" x14ac:dyDescent="0.3">
      <c r="R851" s="262"/>
      <c r="AY851" s="262"/>
      <c r="AZ851" s="262"/>
      <c r="BA851" s="262"/>
    </row>
    <row r="852" spans="18:53" x14ac:dyDescent="0.3">
      <c r="R852" s="262"/>
      <c r="AY852" s="262"/>
      <c r="AZ852" s="262"/>
      <c r="BA852" s="262"/>
    </row>
    <row r="853" spans="18:53" x14ac:dyDescent="0.3">
      <c r="R853" s="262"/>
      <c r="AY853" s="262"/>
      <c r="AZ853" s="262"/>
      <c r="BA853" s="262"/>
    </row>
    <row r="854" spans="18:53" x14ac:dyDescent="0.3">
      <c r="R854" s="262"/>
      <c r="AY854" s="262"/>
      <c r="AZ854" s="262"/>
      <c r="BA854" s="262"/>
    </row>
    <row r="855" spans="18:53" x14ac:dyDescent="0.3">
      <c r="R855" s="262"/>
      <c r="AY855" s="262"/>
      <c r="AZ855" s="262"/>
      <c r="BA855" s="262"/>
    </row>
    <row r="856" spans="18:53" x14ac:dyDescent="0.3">
      <c r="R856" s="262"/>
      <c r="AY856" s="262"/>
      <c r="AZ856" s="262"/>
      <c r="BA856" s="262"/>
    </row>
    <row r="857" spans="18:53" x14ac:dyDescent="0.3">
      <c r="R857" s="262"/>
      <c r="AY857" s="262"/>
      <c r="AZ857" s="262"/>
      <c r="BA857" s="262"/>
    </row>
    <row r="858" spans="18:53" x14ac:dyDescent="0.3">
      <c r="R858" s="262"/>
      <c r="AY858" s="262"/>
      <c r="AZ858" s="262"/>
      <c r="BA858" s="262"/>
    </row>
    <row r="859" spans="18:53" x14ac:dyDescent="0.3">
      <c r="R859" s="262"/>
      <c r="AY859" s="262"/>
      <c r="AZ859" s="262"/>
      <c r="BA859" s="262"/>
    </row>
    <row r="860" spans="18:53" x14ac:dyDescent="0.3">
      <c r="R860" s="262"/>
      <c r="AY860" s="262"/>
      <c r="AZ860" s="262"/>
      <c r="BA860" s="262"/>
    </row>
    <row r="861" spans="18:53" x14ac:dyDescent="0.3">
      <c r="R861" s="262"/>
      <c r="AY861" s="262"/>
      <c r="AZ861" s="262"/>
      <c r="BA861" s="262"/>
    </row>
    <row r="862" spans="18:53" x14ac:dyDescent="0.3">
      <c r="R862" s="262"/>
      <c r="AY862" s="262"/>
      <c r="AZ862" s="262"/>
      <c r="BA862" s="262"/>
    </row>
    <row r="863" spans="18:53" x14ac:dyDescent="0.3">
      <c r="R863" s="262"/>
      <c r="AY863" s="262"/>
      <c r="AZ863" s="262"/>
      <c r="BA863" s="262"/>
    </row>
    <row r="864" spans="18:53" x14ac:dyDescent="0.3">
      <c r="R864" s="262"/>
      <c r="AY864" s="262"/>
      <c r="AZ864" s="262"/>
      <c r="BA864" s="262"/>
    </row>
    <row r="865" spans="18:53" x14ac:dyDescent="0.3">
      <c r="R865" s="262"/>
      <c r="AY865" s="262"/>
      <c r="AZ865" s="262"/>
      <c r="BA865" s="262"/>
    </row>
    <row r="866" spans="18:53" x14ac:dyDescent="0.3">
      <c r="R866" s="262"/>
      <c r="AY866" s="262"/>
      <c r="AZ866" s="262"/>
      <c r="BA866" s="262"/>
    </row>
    <row r="867" spans="18:53" x14ac:dyDescent="0.3">
      <c r="R867" s="262"/>
      <c r="AY867" s="262"/>
      <c r="AZ867" s="262"/>
      <c r="BA867" s="262"/>
    </row>
    <row r="868" spans="18:53" x14ac:dyDescent="0.3">
      <c r="R868" s="262"/>
      <c r="AY868" s="262"/>
      <c r="AZ868" s="262"/>
      <c r="BA868" s="262"/>
    </row>
    <row r="869" spans="18:53" x14ac:dyDescent="0.3">
      <c r="R869" s="262"/>
      <c r="AY869" s="262"/>
      <c r="AZ869" s="262"/>
      <c r="BA869" s="262"/>
    </row>
    <row r="870" spans="18:53" x14ac:dyDescent="0.3">
      <c r="R870" s="262"/>
      <c r="AY870" s="262"/>
      <c r="AZ870" s="262"/>
      <c r="BA870" s="262"/>
    </row>
    <row r="871" spans="18:53" x14ac:dyDescent="0.3">
      <c r="R871" s="262"/>
      <c r="AY871" s="262"/>
      <c r="AZ871" s="262"/>
      <c r="BA871" s="262"/>
    </row>
    <row r="872" spans="18:53" x14ac:dyDescent="0.3">
      <c r="R872" s="262"/>
      <c r="AY872" s="262"/>
      <c r="AZ872" s="262"/>
      <c r="BA872" s="262"/>
    </row>
    <row r="873" spans="18:53" x14ac:dyDescent="0.3">
      <c r="R873" s="262"/>
      <c r="AY873" s="262"/>
      <c r="AZ873" s="262"/>
      <c r="BA873" s="262"/>
    </row>
    <row r="874" spans="18:53" x14ac:dyDescent="0.3">
      <c r="R874" s="262"/>
      <c r="AY874" s="262"/>
      <c r="AZ874" s="262"/>
      <c r="BA874" s="262"/>
    </row>
    <row r="875" spans="18:53" x14ac:dyDescent="0.3">
      <c r="R875" s="262"/>
      <c r="AY875" s="262"/>
      <c r="AZ875" s="262"/>
      <c r="BA875" s="262"/>
    </row>
    <row r="876" spans="18:53" x14ac:dyDescent="0.3">
      <c r="R876" s="262"/>
      <c r="AY876" s="262"/>
      <c r="AZ876" s="262"/>
      <c r="BA876" s="262"/>
    </row>
    <row r="877" spans="18:53" x14ac:dyDescent="0.3">
      <c r="R877" s="262"/>
      <c r="AY877" s="262"/>
      <c r="AZ877" s="262"/>
      <c r="BA877" s="262"/>
    </row>
    <row r="878" spans="18:53" x14ac:dyDescent="0.3">
      <c r="R878" s="262"/>
      <c r="AY878" s="262"/>
      <c r="AZ878" s="262"/>
      <c r="BA878" s="262"/>
    </row>
    <row r="879" spans="18:53" x14ac:dyDescent="0.3">
      <c r="R879" s="262"/>
      <c r="AY879" s="262"/>
      <c r="AZ879" s="262"/>
      <c r="BA879" s="262"/>
    </row>
    <row r="880" spans="18:53" x14ac:dyDescent="0.3">
      <c r="R880" s="262"/>
      <c r="AY880" s="262"/>
      <c r="AZ880" s="262"/>
      <c r="BA880" s="262"/>
    </row>
    <row r="881" spans="18:53" x14ac:dyDescent="0.3">
      <c r="R881" s="262"/>
      <c r="AY881" s="262"/>
      <c r="AZ881" s="262"/>
      <c r="BA881" s="262"/>
    </row>
    <row r="882" spans="18:53" x14ac:dyDescent="0.3">
      <c r="R882" s="262"/>
      <c r="AY882" s="262"/>
      <c r="AZ882" s="262"/>
      <c r="BA882" s="262"/>
    </row>
    <row r="883" spans="18:53" x14ac:dyDescent="0.3">
      <c r="R883" s="262"/>
      <c r="AY883" s="262"/>
      <c r="AZ883" s="262"/>
      <c r="BA883" s="262"/>
    </row>
    <row r="884" spans="18:53" x14ac:dyDescent="0.3">
      <c r="R884" s="262"/>
      <c r="AY884" s="262"/>
      <c r="AZ884" s="262"/>
      <c r="BA884" s="262"/>
    </row>
    <row r="885" spans="18:53" x14ac:dyDescent="0.3">
      <c r="R885" s="262"/>
      <c r="AY885" s="262"/>
      <c r="AZ885" s="262"/>
      <c r="BA885" s="262"/>
    </row>
    <row r="886" spans="18:53" x14ac:dyDescent="0.3">
      <c r="R886" s="262"/>
      <c r="AY886" s="262"/>
      <c r="AZ886" s="262"/>
      <c r="BA886" s="262"/>
    </row>
    <row r="887" spans="18:53" x14ac:dyDescent="0.3">
      <c r="R887" s="262"/>
      <c r="AY887" s="262"/>
      <c r="AZ887" s="262"/>
      <c r="BA887" s="262"/>
    </row>
    <row r="888" spans="18:53" x14ac:dyDescent="0.3">
      <c r="R888" s="262"/>
      <c r="AY888" s="262"/>
      <c r="AZ888" s="262"/>
      <c r="BA888" s="262"/>
    </row>
    <row r="889" spans="18:53" x14ac:dyDescent="0.3">
      <c r="R889" s="262"/>
      <c r="AY889" s="262"/>
      <c r="AZ889" s="262"/>
      <c r="BA889" s="262"/>
    </row>
    <row r="890" spans="18:53" x14ac:dyDescent="0.3">
      <c r="R890" s="262"/>
      <c r="AY890" s="262"/>
      <c r="AZ890" s="262"/>
      <c r="BA890" s="262"/>
    </row>
    <row r="891" spans="18:53" x14ac:dyDescent="0.3">
      <c r="R891" s="262"/>
      <c r="AY891" s="262"/>
      <c r="AZ891" s="262"/>
      <c r="BA891" s="262"/>
    </row>
    <row r="892" spans="18:53" x14ac:dyDescent="0.3">
      <c r="R892" s="262"/>
      <c r="AY892" s="262"/>
      <c r="AZ892" s="262"/>
      <c r="BA892" s="262"/>
    </row>
    <row r="893" spans="18:53" x14ac:dyDescent="0.3">
      <c r="R893" s="262"/>
      <c r="AY893" s="262"/>
      <c r="AZ893" s="262"/>
      <c r="BA893" s="262"/>
    </row>
    <row r="894" spans="18:53" x14ac:dyDescent="0.3">
      <c r="R894" s="262"/>
      <c r="AY894" s="262"/>
      <c r="AZ894" s="262"/>
      <c r="BA894" s="262"/>
    </row>
    <row r="895" spans="18:53" x14ac:dyDescent="0.3">
      <c r="R895" s="262"/>
      <c r="AY895" s="262"/>
      <c r="AZ895" s="262"/>
      <c r="BA895" s="262"/>
    </row>
    <row r="896" spans="18:53" x14ac:dyDescent="0.3">
      <c r="R896" s="262"/>
      <c r="AY896" s="262"/>
      <c r="AZ896" s="262"/>
      <c r="BA896" s="262"/>
    </row>
    <row r="897" spans="18:53" x14ac:dyDescent="0.3">
      <c r="R897" s="262"/>
      <c r="AY897" s="262"/>
      <c r="AZ897" s="262"/>
      <c r="BA897" s="262"/>
    </row>
    <row r="898" spans="18:53" x14ac:dyDescent="0.3">
      <c r="R898" s="262"/>
      <c r="AY898" s="262"/>
      <c r="AZ898" s="262"/>
      <c r="BA898" s="262"/>
    </row>
    <row r="899" spans="18:53" x14ac:dyDescent="0.3">
      <c r="R899" s="262"/>
      <c r="AY899" s="262"/>
      <c r="AZ899" s="262"/>
      <c r="BA899" s="262"/>
    </row>
    <row r="900" spans="18:53" x14ac:dyDescent="0.3">
      <c r="R900" s="262"/>
      <c r="AY900" s="262"/>
      <c r="AZ900" s="262"/>
      <c r="BA900" s="262"/>
    </row>
    <row r="901" spans="18:53" x14ac:dyDescent="0.3">
      <c r="R901" s="262"/>
      <c r="AY901" s="262"/>
      <c r="AZ901" s="262"/>
      <c r="BA901" s="262"/>
    </row>
    <row r="902" spans="18:53" x14ac:dyDescent="0.3">
      <c r="R902" s="262"/>
      <c r="AY902" s="262"/>
      <c r="AZ902" s="262"/>
      <c r="BA902" s="262"/>
    </row>
    <row r="903" spans="18:53" x14ac:dyDescent="0.3">
      <c r="R903" s="262"/>
      <c r="AY903" s="262"/>
      <c r="AZ903" s="262"/>
      <c r="BA903" s="262"/>
    </row>
    <row r="904" spans="18:53" x14ac:dyDescent="0.3">
      <c r="R904" s="262"/>
      <c r="AY904" s="262"/>
      <c r="AZ904" s="262"/>
      <c r="BA904" s="262"/>
    </row>
    <row r="905" spans="18:53" x14ac:dyDescent="0.3">
      <c r="R905" s="262"/>
      <c r="AY905" s="262"/>
      <c r="AZ905" s="262"/>
      <c r="BA905" s="262"/>
    </row>
    <row r="906" spans="18:53" x14ac:dyDescent="0.3">
      <c r="R906" s="262"/>
      <c r="AY906" s="262"/>
      <c r="AZ906" s="262"/>
      <c r="BA906" s="262"/>
    </row>
    <row r="907" spans="18:53" x14ac:dyDescent="0.3">
      <c r="R907" s="262"/>
      <c r="AY907" s="262"/>
      <c r="AZ907" s="262"/>
      <c r="BA907" s="262"/>
    </row>
    <row r="908" spans="18:53" x14ac:dyDescent="0.3">
      <c r="R908" s="262"/>
      <c r="AY908" s="262"/>
      <c r="AZ908" s="262"/>
      <c r="BA908" s="262"/>
    </row>
    <row r="909" spans="18:53" x14ac:dyDescent="0.3">
      <c r="R909" s="262"/>
      <c r="AY909" s="262"/>
      <c r="AZ909" s="262"/>
      <c r="BA909" s="262"/>
    </row>
    <row r="910" spans="18:53" x14ac:dyDescent="0.3">
      <c r="R910" s="262"/>
      <c r="AY910" s="262"/>
      <c r="AZ910" s="262"/>
      <c r="BA910" s="262"/>
    </row>
    <row r="911" spans="18:53" x14ac:dyDescent="0.3">
      <c r="R911" s="262"/>
      <c r="AY911" s="262"/>
      <c r="AZ911" s="262"/>
      <c r="BA911" s="262"/>
    </row>
    <row r="912" spans="18:53" x14ac:dyDescent="0.3">
      <c r="R912" s="262"/>
      <c r="AY912" s="262"/>
      <c r="AZ912" s="262"/>
      <c r="BA912" s="262"/>
    </row>
    <row r="913" spans="18:53" x14ac:dyDescent="0.3">
      <c r="R913" s="262"/>
      <c r="AY913" s="262"/>
      <c r="AZ913" s="262"/>
      <c r="BA913" s="262"/>
    </row>
    <row r="914" spans="18:53" x14ac:dyDescent="0.3">
      <c r="R914" s="262"/>
      <c r="AY914" s="262"/>
      <c r="AZ914" s="262"/>
      <c r="BA914" s="262"/>
    </row>
    <row r="915" spans="18:53" x14ac:dyDescent="0.3">
      <c r="R915" s="262"/>
      <c r="AY915" s="262"/>
      <c r="AZ915" s="262"/>
      <c r="BA915" s="262"/>
    </row>
    <row r="916" spans="18:53" x14ac:dyDescent="0.3">
      <c r="R916" s="262"/>
      <c r="AY916" s="262"/>
      <c r="AZ916" s="262"/>
      <c r="BA916" s="262"/>
    </row>
    <row r="917" spans="18:53" x14ac:dyDescent="0.3">
      <c r="R917" s="262"/>
      <c r="AY917" s="262"/>
      <c r="AZ917" s="262"/>
      <c r="BA917" s="262"/>
    </row>
    <row r="918" spans="18:53" x14ac:dyDescent="0.3">
      <c r="R918" s="262"/>
      <c r="AY918" s="262"/>
      <c r="AZ918" s="262"/>
      <c r="BA918" s="262"/>
    </row>
    <row r="919" spans="18:53" x14ac:dyDescent="0.3">
      <c r="R919" s="262"/>
      <c r="AY919" s="262"/>
      <c r="AZ919" s="262"/>
      <c r="BA919" s="262"/>
    </row>
    <row r="920" spans="18:53" x14ac:dyDescent="0.3">
      <c r="R920" s="262"/>
      <c r="AY920" s="262"/>
      <c r="AZ920" s="262"/>
      <c r="BA920" s="262"/>
    </row>
    <row r="921" spans="18:53" x14ac:dyDescent="0.3">
      <c r="R921" s="262"/>
      <c r="AY921" s="262"/>
      <c r="AZ921" s="262"/>
      <c r="BA921" s="262"/>
    </row>
    <row r="922" spans="18:53" x14ac:dyDescent="0.3">
      <c r="R922" s="262"/>
      <c r="AY922" s="262"/>
      <c r="AZ922" s="262"/>
      <c r="BA922" s="262"/>
    </row>
    <row r="923" spans="18:53" x14ac:dyDescent="0.3">
      <c r="R923" s="262"/>
      <c r="AY923" s="262"/>
      <c r="AZ923" s="262"/>
      <c r="BA923" s="262"/>
    </row>
    <row r="924" spans="18:53" x14ac:dyDescent="0.3">
      <c r="R924" s="262"/>
      <c r="AY924" s="262"/>
      <c r="AZ924" s="262"/>
      <c r="BA924" s="262"/>
    </row>
    <row r="925" spans="18:53" x14ac:dyDescent="0.3">
      <c r="R925" s="262"/>
      <c r="AY925" s="262"/>
      <c r="AZ925" s="262"/>
      <c r="BA925" s="262"/>
    </row>
    <row r="926" spans="18:53" x14ac:dyDescent="0.3">
      <c r="R926" s="262"/>
      <c r="AY926" s="262"/>
      <c r="AZ926" s="262"/>
      <c r="BA926" s="262"/>
    </row>
    <row r="927" spans="18:53" x14ac:dyDescent="0.3">
      <c r="R927" s="262"/>
      <c r="AY927" s="262"/>
      <c r="AZ927" s="262"/>
      <c r="BA927" s="262"/>
    </row>
    <row r="928" spans="18:53" x14ac:dyDescent="0.3">
      <c r="R928" s="262"/>
      <c r="AY928" s="262"/>
      <c r="AZ928" s="262"/>
      <c r="BA928" s="262"/>
    </row>
    <row r="929" spans="18:53" x14ac:dyDescent="0.3">
      <c r="R929" s="262"/>
      <c r="AY929" s="262"/>
      <c r="AZ929" s="262"/>
      <c r="BA929" s="262"/>
    </row>
    <row r="930" spans="18:53" x14ac:dyDescent="0.3">
      <c r="R930" s="262"/>
      <c r="AY930" s="262"/>
      <c r="AZ930" s="262"/>
      <c r="BA930" s="262"/>
    </row>
    <row r="931" spans="18:53" x14ac:dyDescent="0.3">
      <c r="R931" s="262"/>
      <c r="AY931" s="262"/>
      <c r="AZ931" s="262"/>
      <c r="BA931" s="262"/>
    </row>
    <row r="932" spans="18:53" x14ac:dyDescent="0.3">
      <c r="R932" s="262"/>
      <c r="AY932" s="262"/>
      <c r="AZ932" s="262"/>
      <c r="BA932" s="262"/>
    </row>
    <row r="933" spans="18:53" x14ac:dyDescent="0.3">
      <c r="R933" s="262"/>
      <c r="AY933" s="262"/>
      <c r="AZ933" s="262"/>
      <c r="BA933" s="262"/>
    </row>
    <row r="934" spans="18:53" x14ac:dyDescent="0.3">
      <c r="R934" s="262"/>
      <c r="AY934" s="262"/>
      <c r="AZ934" s="262"/>
      <c r="BA934" s="262"/>
    </row>
    <row r="935" spans="18:53" x14ac:dyDescent="0.3">
      <c r="R935" s="262"/>
      <c r="AY935" s="262"/>
      <c r="AZ935" s="262"/>
      <c r="BA935" s="262"/>
    </row>
    <row r="936" spans="18:53" x14ac:dyDescent="0.3">
      <c r="R936" s="262"/>
      <c r="AY936" s="262"/>
      <c r="AZ936" s="262"/>
      <c r="BA936" s="262"/>
    </row>
    <row r="937" spans="18:53" x14ac:dyDescent="0.3">
      <c r="R937" s="262"/>
      <c r="AY937" s="262"/>
      <c r="AZ937" s="262"/>
      <c r="BA937" s="262"/>
    </row>
    <row r="938" spans="18:53" x14ac:dyDescent="0.3">
      <c r="R938" s="262"/>
      <c r="AY938" s="262"/>
      <c r="AZ938" s="262"/>
      <c r="BA938" s="262"/>
    </row>
    <row r="939" spans="18:53" x14ac:dyDescent="0.3">
      <c r="R939" s="262"/>
      <c r="AY939" s="262"/>
      <c r="AZ939" s="262"/>
      <c r="BA939" s="262"/>
    </row>
    <row r="940" spans="18:53" x14ac:dyDescent="0.3">
      <c r="R940" s="262"/>
      <c r="AY940" s="262"/>
      <c r="AZ940" s="262"/>
      <c r="BA940" s="262"/>
    </row>
    <row r="941" spans="18:53" x14ac:dyDescent="0.3">
      <c r="R941" s="262"/>
      <c r="AY941" s="262"/>
      <c r="AZ941" s="262"/>
      <c r="BA941" s="262"/>
    </row>
    <row r="942" spans="18:53" x14ac:dyDescent="0.3">
      <c r="R942" s="262"/>
      <c r="AY942" s="262"/>
      <c r="AZ942" s="262"/>
      <c r="BA942" s="262"/>
    </row>
    <row r="943" spans="18:53" x14ac:dyDescent="0.3">
      <c r="R943" s="262"/>
      <c r="AY943" s="262"/>
      <c r="AZ943" s="262"/>
      <c r="BA943" s="262"/>
    </row>
    <row r="944" spans="18:53" x14ac:dyDescent="0.3">
      <c r="R944" s="262"/>
      <c r="AY944" s="262"/>
      <c r="AZ944" s="262"/>
      <c r="BA944" s="262"/>
    </row>
    <row r="945" spans="18:53" x14ac:dyDescent="0.3">
      <c r="R945" s="262"/>
      <c r="AY945" s="262"/>
      <c r="AZ945" s="262"/>
      <c r="BA945" s="262"/>
    </row>
    <row r="946" spans="18:53" x14ac:dyDescent="0.3">
      <c r="R946" s="262"/>
      <c r="AY946" s="262"/>
      <c r="AZ946" s="262"/>
      <c r="BA946" s="262"/>
    </row>
    <row r="947" spans="18:53" x14ac:dyDescent="0.3">
      <c r="R947" s="262"/>
      <c r="AY947" s="262"/>
      <c r="AZ947" s="262"/>
      <c r="BA947" s="262"/>
    </row>
    <row r="948" spans="18:53" x14ac:dyDescent="0.3">
      <c r="R948" s="262"/>
      <c r="AY948" s="262"/>
      <c r="AZ948" s="262"/>
      <c r="BA948" s="262"/>
    </row>
    <row r="949" spans="18:53" x14ac:dyDescent="0.3">
      <c r="R949" s="262"/>
      <c r="AY949" s="262"/>
      <c r="AZ949" s="262"/>
      <c r="BA949" s="262"/>
    </row>
    <row r="950" spans="18:53" x14ac:dyDescent="0.3">
      <c r="R950" s="262"/>
      <c r="AY950" s="262"/>
      <c r="AZ950" s="262"/>
      <c r="BA950" s="262"/>
    </row>
    <row r="951" spans="18:53" x14ac:dyDescent="0.3">
      <c r="R951" s="262"/>
      <c r="AY951" s="262"/>
      <c r="AZ951" s="262"/>
      <c r="BA951" s="262"/>
    </row>
    <row r="952" spans="18:53" x14ac:dyDescent="0.3">
      <c r="R952" s="262"/>
      <c r="AY952" s="262"/>
      <c r="AZ952" s="262"/>
      <c r="BA952" s="262"/>
    </row>
    <row r="953" spans="18:53" x14ac:dyDescent="0.3">
      <c r="R953" s="262"/>
      <c r="AY953" s="262"/>
      <c r="AZ953" s="262"/>
      <c r="BA953" s="262"/>
    </row>
    <row r="954" spans="18:53" x14ac:dyDescent="0.3">
      <c r="R954" s="262"/>
      <c r="AY954" s="262"/>
      <c r="AZ954" s="262"/>
      <c r="BA954" s="262"/>
    </row>
    <row r="955" spans="18:53" x14ac:dyDescent="0.3">
      <c r="R955" s="262"/>
      <c r="AY955" s="262"/>
      <c r="AZ955" s="262"/>
      <c r="BA955" s="262"/>
    </row>
    <row r="956" spans="18:53" x14ac:dyDescent="0.3">
      <c r="R956" s="262"/>
      <c r="AY956" s="262"/>
      <c r="AZ956" s="262"/>
      <c r="BA956" s="262"/>
    </row>
    <row r="957" spans="18:53" x14ac:dyDescent="0.3">
      <c r="R957" s="262"/>
      <c r="AY957" s="262"/>
      <c r="AZ957" s="262"/>
      <c r="BA957" s="262"/>
    </row>
    <row r="958" spans="18:53" x14ac:dyDescent="0.3">
      <c r="R958" s="262"/>
      <c r="AY958" s="262"/>
      <c r="AZ958" s="262"/>
      <c r="BA958" s="262"/>
    </row>
    <row r="959" spans="18:53" x14ac:dyDescent="0.3">
      <c r="R959" s="262"/>
      <c r="AY959" s="262"/>
      <c r="AZ959" s="262"/>
      <c r="BA959" s="262"/>
    </row>
    <row r="960" spans="18:53" x14ac:dyDescent="0.3">
      <c r="R960" s="262"/>
      <c r="AY960" s="262"/>
      <c r="AZ960" s="262"/>
      <c r="BA960" s="262"/>
    </row>
    <row r="961" spans="18:53" x14ac:dyDescent="0.3">
      <c r="R961" s="262"/>
      <c r="AY961" s="262"/>
      <c r="AZ961" s="262"/>
      <c r="BA961" s="262"/>
    </row>
    <row r="962" spans="18:53" x14ac:dyDescent="0.3">
      <c r="R962" s="262"/>
      <c r="AY962" s="262"/>
      <c r="AZ962" s="262"/>
      <c r="BA962" s="262"/>
    </row>
    <row r="963" spans="18:53" x14ac:dyDescent="0.3">
      <c r="R963" s="262"/>
      <c r="AY963" s="262"/>
      <c r="AZ963" s="262"/>
      <c r="BA963" s="262"/>
    </row>
    <row r="964" spans="18:53" x14ac:dyDescent="0.3">
      <c r="R964" s="262"/>
      <c r="AY964" s="262"/>
      <c r="AZ964" s="262"/>
      <c r="BA964" s="262"/>
    </row>
    <row r="965" spans="18:53" x14ac:dyDescent="0.3">
      <c r="R965" s="262"/>
      <c r="AY965" s="262"/>
      <c r="AZ965" s="262"/>
      <c r="BA965" s="262"/>
    </row>
    <row r="966" spans="18:53" x14ac:dyDescent="0.3">
      <c r="R966" s="262"/>
      <c r="AY966" s="262"/>
      <c r="AZ966" s="262"/>
      <c r="BA966" s="262"/>
    </row>
    <row r="967" spans="18:53" x14ac:dyDescent="0.3">
      <c r="R967" s="262"/>
      <c r="AY967" s="262"/>
      <c r="AZ967" s="262"/>
      <c r="BA967" s="262"/>
    </row>
    <row r="968" spans="18:53" x14ac:dyDescent="0.3">
      <c r="R968" s="262"/>
      <c r="AY968" s="262"/>
      <c r="AZ968" s="262"/>
      <c r="BA968" s="262"/>
    </row>
    <row r="969" spans="18:53" x14ac:dyDescent="0.3">
      <c r="R969" s="262"/>
      <c r="AY969" s="262"/>
      <c r="AZ969" s="262"/>
      <c r="BA969" s="262"/>
    </row>
    <row r="970" spans="18:53" x14ac:dyDescent="0.3">
      <c r="R970" s="262"/>
      <c r="AY970" s="262"/>
      <c r="AZ970" s="262"/>
      <c r="BA970" s="262"/>
    </row>
    <row r="971" spans="18:53" x14ac:dyDescent="0.3">
      <c r="R971" s="262"/>
      <c r="AY971" s="262"/>
      <c r="AZ971" s="262"/>
      <c r="BA971" s="262"/>
    </row>
    <row r="972" spans="18:53" x14ac:dyDescent="0.3">
      <c r="R972" s="262"/>
      <c r="AY972" s="262"/>
      <c r="AZ972" s="262"/>
      <c r="BA972" s="262"/>
    </row>
    <row r="973" spans="18:53" x14ac:dyDescent="0.3">
      <c r="R973" s="262"/>
      <c r="AY973" s="262"/>
      <c r="AZ973" s="262"/>
      <c r="BA973" s="262"/>
    </row>
    <row r="974" spans="18:53" x14ac:dyDescent="0.3">
      <c r="R974" s="262"/>
      <c r="AY974" s="262"/>
      <c r="AZ974" s="262"/>
      <c r="BA974" s="262"/>
    </row>
    <row r="975" spans="18:53" x14ac:dyDescent="0.3">
      <c r="R975" s="262"/>
      <c r="AY975" s="262"/>
      <c r="AZ975" s="262"/>
      <c r="BA975" s="262"/>
    </row>
    <row r="976" spans="18:53" x14ac:dyDescent="0.3">
      <c r="R976" s="262"/>
      <c r="AY976" s="262"/>
      <c r="AZ976" s="262"/>
      <c r="BA976" s="262"/>
    </row>
    <row r="977" spans="18:53" x14ac:dyDescent="0.3">
      <c r="R977" s="262"/>
      <c r="AY977" s="262"/>
      <c r="AZ977" s="262"/>
      <c r="BA977" s="262"/>
    </row>
    <row r="978" spans="18:53" x14ac:dyDescent="0.3">
      <c r="R978" s="262"/>
      <c r="AY978" s="262"/>
      <c r="AZ978" s="262"/>
      <c r="BA978" s="262"/>
    </row>
    <row r="979" spans="18:53" x14ac:dyDescent="0.3">
      <c r="R979" s="262"/>
      <c r="AY979" s="262"/>
      <c r="AZ979" s="262"/>
      <c r="BA979" s="262"/>
    </row>
    <row r="980" spans="18:53" x14ac:dyDescent="0.3">
      <c r="R980" s="262"/>
      <c r="AY980" s="262"/>
      <c r="AZ980" s="262"/>
      <c r="BA980" s="262"/>
    </row>
    <row r="981" spans="18:53" x14ac:dyDescent="0.3">
      <c r="R981" s="262"/>
      <c r="AY981" s="262"/>
      <c r="AZ981" s="262"/>
      <c r="BA981" s="262"/>
    </row>
    <row r="982" spans="18:53" x14ac:dyDescent="0.3">
      <c r="R982" s="262"/>
      <c r="AY982" s="262"/>
      <c r="AZ982" s="262"/>
      <c r="BA982" s="262"/>
    </row>
    <row r="983" spans="18:53" x14ac:dyDescent="0.3">
      <c r="R983" s="262"/>
      <c r="AY983" s="262"/>
      <c r="AZ983" s="262"/>
      <c r="BA983" s="262"/>
    </row>
    <row r="984" spans="18:53" x14ac:dyDescent="0.3">
      <c r="R984" s="262"/>
      <c r="AY984" s="262"/>
      <c r="AZ984" s="262"/>
      <c r="BA984" s="262"/>
    </row>
    <row r="985" spans="18:53" x14ac:dyDescent="0.3">
      <c r="R985" s="262"/>
      <c r="AY985" s="262"/>
      <c r="AZ985" s="262"/>
      <c r="BA985" s="262"/>
    </row>
    <row r="986" spans="18:53" x14ac:dyDescent="0.3">
      <c r="R986" s="262"/>
      <c r="AY986" s="262"/>
      <c r="AZ986" s="262"/>
      <c r="BA986" s="262"/>
    </row>
    <row r="987" spans="18:53" x14ac:dyDescent="0.3">
      <c r="R987" s="262"/>
      <c r="AY987" s="262"/>
      <c r="AZ987" s="262"/>
      <c r="BA987" s="262"/>
    </row>
    <row r="988" spans="18:53" x14ac:dyDescent="0.3">
      <c r="R988" s="262"/>
      <c r="AY988" s="262"/>
      <c r="AZ988" s="262"/>
      <c r="BA988" s="262"/>
    </row>
    <row r="989" spans="18:53" x14ac:dyDescent="0.3">
      <c r="R989" s="262"/>
      <c r="AY989" s="262"/>
      <c r="AZ989" s="262"/>
      <c r="BA989" s="262"/>
    </row>
    <row r="990" spans="18:53" x14ac:dyDescent="0.3">
      <c r="R990" s="262"/>
      <c r="AY990" s="262"/>
      <c r="AZ990" s="262"/>
      <c r="BA990" s="262"/>
    </row>
    <row r="991" spans="18:53" x14ac:dyDescent="0.3">
      <c r="R991" s="262"/>
      <c r="AY991" s="262"/>
      <c r="AZ991" s="262"/>
      <c r="BA991" s="262"/>
    </row>
    <row r="992" spans="18:53" x14ac:dyDescent="0.3">
      <c r="R992" s="262"/>
      <c r="AY992" s="262"/>
      <c r="AZ992" s="262"/>
      <c r="BA992" s="262"/>
    </row>
    <row r="993" spans="18:53" x14ac:dyDescent="0.3">
      <c r="R993" s="262"/>
      <c r="AY993" s="262"/>
      <c r="AZ993" s="262"/>
      <c r="BA993" s="262"/>
    </row>
    <row r="994" spans="18:53" x14ac:dyDescent="0.3">
      <c r="R994" s="262"/>
      <c r="AY994" s="262"/>
      <c r="AZ994" s="262"/>
      <c r="BA994" s="262"/>
    </row>
    <row r="995" spans="18:53" x14ac:dyDescent="0.3">
      <c r="R995" s="262"/>
      <c r="AY995" s="262"/>
      <c r="AZ995" s="262"/>
      <c r="BA995" s="262"/>
    </row>
    <row r="996" spans="18:53" x14ac:dyDescent="0.3">
      <c r="R996" s="262"/>
      <c r="AY996" s="262"/>
      <c r="AZ996" s="262"/>
      <c r="BA996" s="262"/>
    </row>
    <row r="997" spans="18:53" x14ac:dyDescent="0.3">
      <c r="R997" s="262"/>
      <c r="AY997" s="262"/>
      <c r="AZ997" s="262"/>
      <c r="BA997" s="262"/>
    </row>
    <row r="998" spans="18:53" x14ac:dyDescent="0.3">
      <c r="R998" s="262"/>
      <c r="AY998" s="262"/>
      <c r="AZ998" s="262"/>
      <c r="BA998" s="262"/>
    </row>
    <row r="999" spans="18:53" x14ac:dyDescent="0.3">
      <c r="R999" s="262"/>
      <c r="AY999" s="262"/>
      <c r="AZ999" s="262"/>
      <c r="BA999" s="262"/>
    </row>
    <row r="1000" spans="18:53" x14ac:dyDescent="0.3">
      <c r="R1000" s="262"/>
      <c r="AY1000" s="262"/>
      <c r="AZ1000" s="262"/>
      <c r="BA1000" s="262"/>
    </row>
    <row r="1001" spans="18:53" x14ac:dyDescent="0.3">
      <c r="R1001" s="262"/>
      <c r="AY1001" s="262"/>
      <c r="AZ1001" s="262"/>
      <c r="BA1001" s="262"/>
    </row>
    <row r="1002" spans="18:53" x14ac:dyDescent="0.3">
      <c r="R1002" s="262"/>
      <c r="AY1002" s="262"/>
      <c r="AZ1002" s="262"/>
      <c r="BA1002" s="262"/>
    </row>
    <row r="1003" spans="18:53" x14ac:dyDescent="0.3">
      <c r="R1003" s="262"/>
      <c r="AY1003" s="262"/>
      <c r="AZ1003" s="262"/>
      <c r="BA1003" s="262"/>
    </row>
    <row r="1004" spans="18:53" x14ac:dyDescent="0.3">
      <c r="R1004" s="262"/>
      <c r="AY1004" s="262"/>
      <c r="AZ1004" s="262"/>
      <c r="BA1004" s="262"/>
    </row>
    <row r="1005" spans="18:53" x14ac:dyDescent="0.3">
      <c r="R1005" s="262"/>
      <c r="AY1005" s="262"/>
      <c r="AZ1005" s="262"/>
      <c r="BA1005" s="262"/>
    </row>
    <row r="1006" spans="18:53" x14ac:dyDescent="0.3">
      <c r="R1006" s="262"/>
      <c r="AY1006" s="262"/>
      <c r="AZ1006" s="262"/>
      <c r="BA1006" s="262"/>
    </row>
    <row r="1007" spans="18:53" x14ac:dyDescent="0.3">
      <c r="R1007" s="262"/>
      <c r="AY1007" s="262"/>
      <c r="AZ1007" s="262"/>
      <c r="BA1007" s="262"/>
    </row>
    <row r="1008" spans="18:53" x14ac:dyDescent="0.3">
      <c r="R1008" s="262"/>
      <c r="AY1008" s="262"/>
      <c r="AZ1008" s="262"/>
      <c r="BA1008" s="262"/>
    </row>
    <row r="1009" spans="18:53" x14ac:dyDescent="0.3">
      <c r="R1009" s="262"/>
      <c r="AY1009" s="262"/>
      <c r="AZ1009" s="262"/>
      <c r="BA1009" s="262"/>
    </row>
    <row r="1010" spans="18:53" x14ac:dyDescent="0.3">
      <c r="R1010" s="262"/>
      <c r="AY1010" s="262"/>
      <c r="AZ1010" s="262"/>
      <c r="BA1010" s="262"/>
    </row>
    <row r="1011" spans="18:53" x14ac:dyDescent="0.3">
      <c r="R1011" s="262"/>
      <c r="AY1011" s="262"/>
      <c r="AZ1011" s="262"/>
      <c r="BA1011" s="262"/>
    </row>
    <row r="1012" spans="18:53" x14ac:dyDescent="0.3">
      <c r="R1012" s="262"/>
      <c r="AY1012" s="262"/>
      <c r="AZ1012" s="262"/>
      <c r="BA1012" s="262"/>
    </row>
    <row r="1013" spans="18:53" x14ac:dyDescent="0.3">
      <c r="R1013" s="262"/>
      <c r="AY1013" s="262"/>
      <c r="AZ1013" s="262"/>
      <c r="BA1013" s="262"/>
    </row>
    <row r="1014" spans="18:53" x14ac:dyDescent="0.3">
      <c r="R1014" s="262"/>
      <c r="AY1014" s="262"/>
      <c r="AZ1014" s="262"/>
      <c r="BA1014" s="262"/>
    </row>
    <row r="1015" spans="18:53" x14ac:dyDescent="0.3">
      <c r="R1015" s="262"/>
      <c r="AY1015" s="262"/>
      <c r="AZ1015" s="262"/>
      <c r="BA1015" s="262"/>
    </row>
    <row r="1016" spans="18:53" x14ac:dyDescent="0.3">
      <c r="R1016" s="262"/>
      <c r="AY1016" s="262"/>
      <c r="AZ1016" s="262"/>
      <c r="BA1016" s="262"/>
    </row>
    <row r="1017" spans="18:53" x14ac:dyDescent="0.3">
      <c r="R1017" s="262"/>
      <c r="AY1017" s="262"/>
      <c r="AZ1017" s="262"/>
      <c r="BA1017" s="262"/>
    </row>
    <row r="1018" spans="18:53" x14ac:dyDescent="0.3">
      <c r="R1018" s="262"/>
      <c r="AY1018" s="262"/>
      <c r="AZ1018" s="262"/>
      <c r="BA1018" s="262"/>
    </row>
    <row r="1019" spans="18:53" x14ac:dyDescent="0.3">
      <c r="R1019" s="262"/>
      <c r="AY1019" s="262"/>
      <c r="AZ1019" s="262"/>
      <c r="BA1019" s="262"/>
    </row>
    <row r="1020" spans="18:53" x14ac:dyDescent="0.3">
      <c r="R1020" s="262"/>
      <c r="AY1020" s="262"/>
      <c r="AZ1020" s="262"/>
      <c r="BA1020" s="262"/>
    </row>
    <row r="1021" spans="18:53" x14ac:dyDescent="0.3">
      <c r="R1021" s="262"/>
      <c r="AY1021" s="262"/>
      <c r="AZ1021" s="262"/>
      <c r="BA1021" s="262"/>
    </row>
    <row r="1022" spans="18:53" x14ac:dyDescent="0.3">
      <c r="R1022" s="262"/>
      <c r="AY1022" s="262"/>
      <c r="AZ1022" s="262"/>
      <c r="BA1022" s="262"/>
    </row>
    <row r="1023" spans="18:53" x14ac:dyDescent="0.3">
      <c r="R1023" s="262"/>
      <c r="AY1023" s="262"/>
      <c r="AZ1023" s="262"/>
      <c r="BA1023" s="262"/>
    </row>
    <row r="1024" spans="18:53" x14ac:dyDescent="0.3">
      <c r="R1024" s="262"/>
      <c r="AY1024" s="262"/>
      <c r="AZ1024" s="262"/>
      <c r="BA1024" s="262"/>
    </row>
    <row r="1025" spans="18:53" x14ac:dyDescent="0.3">
      <c r="R1025" s="262"/>
      <c r="AY1025" s="262"/>
      <c r="AZ1025" s="262"/>
      <c r="BA1025" s="262"/>
    </row>
    <row r="1026" spans="18:53" x14ac:dyDescent="0.3">
      <c r="R1026" s="262"/>
      <c r="AY1026" s="262"/>
      <c r="AZ1026" s="262"/>
      <c r="BA1026" s="262"/>
    </row>
    <row r="1027" spans="18:53" x14ac:dyDescent="0.3">
      <c r="R1027" s="262"/>
      <c r="AY1027" s="262"/>
      <c r="AZ1027" s="262"/>
      <c r="BA1027" s="262"/>
    </row>
    <row r="1028" spans="18:53" x14ac:dyDescent="0.3">
      <c r="R1028" s="262"/>
      <c r="AY1028" s="262"/>
      <c r="AZ1028" s="262"/>
      <c r="BA1028" s="262"/>
    </row>
    <row r="1029" spans="18:53" x14ac:dyDescent="0.3">
      <c r="R1029" s="262"/>
      <c r="AY1029" s="262"/>
      <c r="AZ1029" s="262"/>
      <c r="BA1029" s="262"/>
    </row>
    <row r="1030" spans="18:53" x14ac:dyDescent="0.3">
      <c r="R1030" s="262"/>
      <c r="AY1030" s="262"/>
      <c r="AZ1030" s="262"/>
      <c r="BA1030" s="262"/>
    </row>
    <row r="1031" spans="18:53" x14ac:dyDescent="0.3">
      <c r="R1031" s="262"/>
      <c r="AY1031" s="262"/>
      <c r="AZ1031" s="262"/>
      <c r="BA1031" s="262"/>
    </row>
    <row r="1032" spans="18:53" x14ac:dyDescent="0.3">
      <c r="R1032" s="262"/>
      <c r="AY1032" s="262"/>
      <c r="AZ1032" s="262"/>
      <c r="BA1032" s="262"/>
    </row>
    <row r="1033" spans="18:53" x14ac:dyDescent="0.3">
      <c r="R1033" s="262"/>
      <c r="AY1033" s="262"/>
      <c r="AZ1033" s="262"/>
      <c r="BA1033" s="262"/>
    </row>
    <row r="1034" spans="18:53" x14ac:dyDescent="0.3">
      <c r="R1034" s="262"/>
      <c r="AY1034" s="262"/>
      <c r="AZ1034" s="262"/>
      <c r="BA1034" s="262"/>
    </row>
    <row r="1035" spans="18:53" x14ac:dyDescent="0.3">
      <c r="R1035" s="262"/>
      <c r="AY1035" s="262"/>
      <c r="AZ1035" s="262"/>
      <c r="BA1035" s="262"/>
    </row>
    <row r="1036" spans="18:53" x14ac:dyDescent="0.3">
      <c r="R1036" s="262"/>
      <c r="AY1036" s="262"/>
      <c r="AZ1036" s="262"/>
      <c r="BA1036" s="262"/>
    </row>
    <row r="1037" spans="18:53" x14ac:dyDescent="0.3">
      <c r="R1037" s="262"/>
      <c r="AY1037" s="262"/>
      <c r="AZ1037" s="262"/>
      <c r="BA1037" s="262"/>
    </row>
    <row r="1038" spans="18:53" x14ac:dyDescent="0.3">
      <c r="R1038" s="262"/>
      <c r="AY1038" s="262"/>
      <c r="AZ1038" s="262"/>
      <c r="BA1038" s="262"/>
    </row>
    <row r="1039" spans="18:53" x14ac:dyDescent="0.3">
      <c r="R1039" s="262"/>
      <c r="AY1039" s="262"/>
      <c r="AZ1039" s="262"/>
      <c r="BA1039" s="262"/>
    </row>
    <row r="1040" spans="18:53" x14ac:dyDescent="0.3">
      <c r="R1040" s="262"/>
      <c r="AY1040" s="262"/>
      <c r="AZ1040" s="262"/>
      <c r="BA1040" s="262"/>
    </row>
    <row r="1041" spans="18:53" x14ac:dyDescent="0.3">
      <c r="R1041" s="262"/>
      <c r="AY1041" s="262"/>
      <c r="AZ1041" s="262"/>
      <c r="BA1041" s="262"/>
    </row>
    <row r="1042" spans="18:53" x14ac:dyDescent="0.3">
      <c r="R1042" s="262"/>
      <c r="AY1042" s="262"/>
      <c r="AZ1042" s="262"/>
      <c r="BA1042" s="262"/>
    </row>
    <row r="1043" spans="18:53" x14ac:dyDescent="0.3">
      <c r="R1043" s="262"/>
      <c r="AY1043" s="262"/>
      <c r="AZ1043" s="262"/>
      <c r="BA1043" s="262"/>
    </row>
    <row r="1044" spans="18:53" x14ac:dyDescent="0.3">
      <c r="R1044" s="262"/>
      <c r="AY1044" s="262"/>
      <c r="AZ1044" s="262"/>
      <c r="BA1044" s="262"/>
    </row>
    <row r="1045" spans="18:53" x14ac:dyDescent="0.3">
      <c r="R1045" s="262"/>
      <c r="AY1045" s="262"/>
      <c r="AZ1045" s="262"/>
      <c r="BA1045" s="262"/>
    </row>
    <row r="1046" spans="18:53" x14ac:dyDescent="0.3">
      <c r="R1046" s="262"/>
      <c r="AY1046" s="262"/>
      <c r="AZ1046" s="262"/>
      <c r="BA1046" s="262"/>
    </row>
    <row r="1047" spans="18:53" x14ac:dyDescent="0.3">
      <c r="R1047" s="262"/>
      <c r="AY1047" s="262"/>
      <c r="AZ1047" s="262"/>
      <c r="BA1047" s="262"/>
    </row>
    <row r="1048" spans="18:53" x14ac:dyDescent="0.3">
      <c r="R1048" s="262"/>
      <c r="AY1048" s="262"/>
      <c r="AZ1048" s="262"/>
      <c r="BA1048" s="262"/>
    </row>
    <row r="1049" spans="18:53" x14ac:dyDescent="0.3">
      <c r="R1049" s="262"/>
      <c r="AY1049" s="262"/>
      <c r="AZ1049" s="262"/>
      <c r="BA1049" s="262"/>
    </row>
    <row r="1050" spans="18:53" x14ac:dyDescent="0.3">
      <c r="R1050" s="262"/>
      <c r="AY1050" s="262"/>
      <c r="AZ1050" s="262"/>
      <c r="BA1050" s="262"/>
    </row>
    <row r="1051" spans="18:53" x14ac:dyDescent="0.3">
      <c r="R1051" s="262"/>
      <c r="AY1051" s="262"/>
      <c r="AZ1051" s="262"/>
      <c r="BA1051" s="262"/>
    </row>
    <row r="1052" spans="18:53" x14ac:dyDescent="0.3">
      <c r="R1052" s="262"/>
      <c r="AY1052" s="262"/>
      <c r="AZ1052" s="262"/>
      <c r="BA1052" s="262"/>
    </row>
    <row r="1053" spans="18:53" x14ac:dyDescent="0.3">
      <c r="R1053" s="262"/>
      <c r="AY1053" s="262"/>
      <c r="AZ1053" s="262"/>
      <c r="BA1053" s="262"/>
    </row>
    <row r="1054" spans="18:53" x14ac:dyDescent="0.3">
      <c r="R1054" s="262"/>
      <c r="AY1054" s="262"/>
      <c r="AZ1054" s="262"/>
      <c r="BA1054" s="262"/>
    </row>
    <row r="1055" spans="18:53" x14ac:dyDescent="0.3">
      <c r="R1055" s="262"/>
      <c r="AY1055" s="262"/>
      <c r="AZ1055" s="262"/>
      <c r="BA1055" s="262"/>
    </row>
    <row r="1056" spans="18:53" x14ac:dyDescent="0.3">
      <c r="R1056" s="262"/>
      <c r="AY1056" s="262"/>
      <c r="AZ1056" s="262"/>
      <c r="BA1056" s="262"/>
    </row>
    <row r="1057" spans="18:53" x14ac:dyDescent="0.3">
      <c r="R1057" s="262"/>
      <c r="AY1057" s="262"/>
      <c r="AZ1057" s="262"/>
      <c r="BA1057" s="262"/>
    </row>
    <row r="1058" spans="18:53" x14ac:dyDescent="0.3">
      <c r="R1058" s="262"/>
      <c r="AY1058" s="262"/>
      <c r="AZ1058" s="262"/>
      <c r="BA1058" s="262"/>
    </row>
    <row r="1059" spans="18:53" x14ac:dyDescent="0.3">
      <c r="R1059" s="262"/>
      <c r="AY1059" s="262"/>
      <c r="AZ1059" s="262"/>
      <c r="BA1059" s="262"/>
    </row>
    <row r="1060" spans="18:53" x14ac:dyDescent="0.3">
      <c r="R1060" s="262"/>
      <c r="AY1060" s="262"/>
      <c r="AZ1060" s="262"/>
      <c r="BA1060" s="262"/>
    </row>
    <row r="1061" spans="18:53" x14ac:dyDescent="0.3">
      <c r="R1061" s="262"/>
      <c r="AY1061" s="262"/>
      <c r="AZ1061" s="262"/>
      <c r="BA1061" s="262"/>
    </row>
    <row r="1062" spans="18:53" x14ac:dyDescent="0.3">
      <c r="R1062" s="262"/>
      <c r="AY1062" s="262"/>
      <c r="AZ1062" s="262"/>
      <c r="BA1062" s="262"/>
    </row>
    <row r="1063" spans="18:53" x14ac:dyDescent="0.3">
      <c r="R1063" s="262"/>
      <c r="AY1063" s="262"/>
      <c r="AZ1063" s="262"/>
      <c r="BA1063" s="262"/>
    </row>
    <row r="1064" spans="18:53" x14ac:dyDescent="0.3">
      <c r="R1064" s="262"/>
      <c r="AY1064" s="262"/>
      <c r="AZ1064" s="262"/>
      <c r="BA1064" s="262"/>
    </row>
    <row r="1065" spans="18:53" x14ac:dyDescent="0.3">
      <c r="R1065" s="262"/>
      <c r="AY1065" s="262"/>
      <c r="AZ1065" s="262"/>
      <c r="BA1065" s="262"/>
    </row>
    <row r="1066" spans="18:53" x14ac:dyDescent="0.3">
      <c r="R1066" s="262"/>
      <c r="AY1066" s="262"/>
      <c r="AZ1066" s="262"/>
      <c r="BA1066" s="262"/>
    </row>
    <row r="1067" spans="18:53" x14ac:dyDescent="0.3">
      <c r="R1067" s="262"/>
      <c r="AY1067" s="262"/>
      <c r="AZ1067" s="262"/>
      <c r="BA1067" s="262"/>
    </row>
    <row r="1068" spans="18:53" x14ac:dyDescent="0.3">
      <c r="R1068" s="262"/>
      <c r="AY1068" s="262"/>
      <c r="AZ1068" s="262"/>
      <c r="BA1068" s="262"/>
    </row>
    <row r="1069" spans="18:53" x14ac:dyDescent="0.3">
      <c r="R1069" s="262"/>
      <c r="AY1069" s="262"/>
      <c r="AZ1069" s="262"/>
      <c r="BA1069" s="262"/>
    </row>
    <row r="1070" spans="18:53" x14ac:dyDescent="0.3">
      <c r="R1070" s="262"/>
      <c r="AY1070" s="262"/>
      <c r="AZ1070" s="262"/>
      <c r="BA1070" s="262"/>
    </row>
    <row r="1071" spans="18:53" x14ac:dyDescent="0.3">
      <c r="R1071" s="262"/>
      <c r="AY1071" s="262"/>
      <c r="AZ1071" s="262"/>
      <c r="BA1071" s="262"/>
    </row>
    <row r="1072" spans="18:53" x14ac:dyDescent="0.3">
      <c r="R1072" s="262"/>
      <c r="AY1072" s="262"/>
      <c r="AZ1072" s="262"/>
      <c r="BA1072" s="262"/>
    </row>
    <row r="1073" spans="18:53" x14ac:dyDescent="0.3">
      <c r="R1073" s="262"/>
      <c r="AY1073" s="262"/>
      <c r="AZ1073" s="262"/>
      <c r="BA1073" s="262"/>
    </row>
    <row r="1074" spans="18:53" x14ac:dyDescent="0.3">
      <c r="R1074" s="262"/>
      <c r="AY1074" s="262"/>
      <c r="AZ1074" s="262"/>
      <c r="BA1074" s="262"/>
    </row>
    <row r="1075" spans="18:53" x14ac:dyDescent="0.3">
      <c r="R1075" s="262"/>
      <c r="AY1075" s="262"/>
      <c r="AZ1075" s="262"/>
      <c r="BA1075" s="262"/>
    </row>
    <row r="1076" spans="18:53" x14ac:dyDescent="0.3">
      <c r="R1076" s="262"/>
      <c r="AY1076" s="262"/>
      <c r="AZ1076" s="262"/>
      <c r="BA1076" s="262"/>
    </row>
    <row r="1077" spans="18:53" x14ac:dyDescent="0.3">
      <c r="R1077" s="262"/>
      <c r="AY1077" s="262"/>
      <c r="AZ1077" s="262"/>
      <c r="BA1077" s="262"/>
    </row>
    <row r="1078" spans="18:53" x14ac:dyDescent="0.3">
      <c r="R1078" s="262"/>
      <c r="AY1078" s="262"/>
      <c r="AZ1078" s="262"/>
      <c r="BA1078" s="262"/>
    </row>
    <row r="1079" spans="18:53" x14ac:dyDescent="0.3">
      <c r="R1079" s="262"/>
      <c r="AY1079" s="262"/>
      <c r="AZ1079" s="262"/>
      <c r="BA1079" s="262"/>
    </row>
    <row r="1080" spans="18:53" x14ac:dyDescent="0.3">
      <c r="R1080" s="262"/>
      <c r="AY1080" s="262"/>
      <c r="AZ1080" s="262"/>
      <c r="BA1080" s="262"/>
    </row>
    <row r="1081" spans="18:53" x14ac:dyDescent="0.3">
      <c r="R1081" s="262"/>
      <c r="AY1081" s="262"/>
      <c r="AZ1081" s="262"/>
      <c r="BA1081" s="262"/>
    </row>
    <row r="1082" spans="18:53" x14ac:dyDescent="0.3">
      <c r="R1082" s="262"/>
      <c r="AY1082" s="262"/>
      <c r="AZ1082" s="262"/>
      <c r="BA1082" s="262"/>
    </row>
    <row r="1083" spans="18:53" x14ac:dyDescent="0.3">
      <c r="R1083" s="262"/>
      <c r="AY1083" s="262"/>
      <c r="AZ1083" s="262"/>
      <c r="BA1083" s="262"/>
    </row>
    <row r="1084" spans="18:53" x14ac:dyDescent="0.3">
      <c r="R1084" s="262"/>
      <c r="AY1084" s="262"/>
      <c r="AZ1084" s="262"/>
      <c r="BA1084" s="262"/>
    </row>
    <row r="1085" spans="18:53" x14ac:dyDescent="0.3">
      <c r="R1085" s="262"/>
      <c r="AY1085" s="262"/>
      <c r="AZ1085" s="262"/>
      <c r="BA1085" s="262"/>
    </row>
    <row r="1086" spans="18:53" x14ac:dyDescent="0.3">
      <c r="R1086" s="262"/>
      <c r="AY1086" s="262"/>
      <c r="AZ1086" s="262"/>
      <c r="BA1086" s="262"/>
    </row>
    <row r="1087" spans="18:53" x14ac:dyDescent="0.3">
      <c r="R1087" s="262"/>
      <c r="AY1087" s="262"/>
      <c r="AZ1087" s="262"/>
      <c r="BA1087" s="262"/>
    </row>
    <row r="1088" spans="18:53" x14ac:dyDescent="0.3">
      <c r="R1088" s="262"/>
      <c r="AY1088" s="262"/>
      <c r="AZ1088" s="262"/>
      <c r="BA1088" s="262"/>
    </row>
    <row r="1089" spans="18:53" x14ac:dyDescent="0.3">
      <c r="R1089" s="262"/>
      <c r="AY1089" s="262"/>
      <c r="AZ1089" s="262"/>
      <c r="BA1089" s="262"/>
    </row>
    <row r="1090" spans="18:53" x14ac:dyDescent="0.3">
      <c r="R1090" s="262"/>
      <c r="AY1090" s="262"/>
      <c r="AZ1090" s="262"/>
      <c r="BA1090" s="262"/>
    </row>
    <row r="1091" spans="18:53" x14ac:dyDescent="0.3">
      <c r="R1091" s="262"/>
      <c r="AY1091" s="262"/>
      <c r="AZ1091" s="262"/>
      <c r="BA1091" s="262"/>
    </row>
    <row r="1092" spans="18:53" x14ac:dyDescent="0.3">
      <c r="R1092" s="262"/>
      <c r="AY1092" s="262"/>
      <c r="AZ1092" s="262"/>
      <c r="BA1092" s="262"/>
    </row>
    <row r="1093" spans="18:53" x14ac:dyDescent="0.3">
      <c r="R1093" s="262"/>
      <c r="AY1093" s="262"/>
      <c r="AZ1093" s="262"/>
      <c r="BA1093" s="262"/>
    </row>
    <row r="1094" spans="18:53" x14ac:dyDescent="0.3">
      <c r="R1094" s="262"/>
      <c r="AY1094" s="262"/>
      <c r="AZ1094" s="262"/>
      <c r="BA1094" s="262"/>
    </row>
    <row r="1095" spans="18:53" x14ac:dyDescent="0.3">
      <c r="R1095" s="262"/>
      <c r="AY1095" s="262"/>
      <c r="AZ1095" s="262"/>
      <c r="BA1095" s="262"/>
    </row>
    <row r="1096" spans="18:53" x14ac:dyDescent="0.3">
      <c r="R1096" s="262"/>
      <c r="AY1096" s="262"/>
      <c r="AZ1096" s="262"/>
      <c r="BA1096" s="262"/>
    </row>
    <row r="1097" spans="18:53" x14ac:dyDescent="0.3">
      <c r="R1097" s="262"/>
      <c r="AY1097" s="262"/>
      <c r="AZ1097" s="262"/>
      <c r="BA1097" s="262"/>
    </row>
    <row r="1098" spans="18:53" x14ac:dyDescent="0.3">
      <c r="R1098" s="262"/>
      <c r="AY1098" s="262"/>
      <c r="AZ1098" s="262"/>
      <c r="BA1098" s="262"/>
    </row>
    <row r="1099" spans="18:53" x14ac:dyDescent="0.3">
      <c r="R1099" s="262"/>
      <c r="AY1099" s="262"/>
      <c r="AZ1099" s="262"/>
      <c r="BA1099" s="262"/>
    </row>
    <row r="1100" spans="18:53" x14ac:dyDescent="0.3">
      <c r="R1100" s="262"/>
      <c r="AY1100" s="262"/>
      <c r="AZ1100" s="262"/>
      <c r="BA1100" s="262"/>
    </row>
    <row r="1101" spans="18:53" x14ac:dyDescent="0.3">
      <c r="R1101" s="262"/>
      <c r="AY1101" s="262"/>
      <c r="AZ1101" s="262"/>
      <c r="BA1101" s="262"/>
    </row>
    <row r="1102" spans="18:53" x14ac:dyDescent="0.3">
      <c r="R1102" s="262"/>
      <c r="AY1102" s="262"/>
      <c r="AZ1102" s="262"/>
      <c r="BA1102" s="262"/>
    </row>
    <row r="1103" spans="18:53" x14ac:dyDescent="0.3">
      <c r="R1103" s="262"/>
      <c r="AY1103" s="262"/>
      <c r="AZ1103" s="262"/>
      <c r="BA1103" s="262"/>
    </row>
    <row r="1104" spans="18:53" x14ac:dyDescent="0.3">
      <c r="R1104" s="262"/>
      <c r="AY1104" s="262"/>
      <c r="AZ1104" s="262"/>
      <c r="BA1104" s="262"/>
    </row>
    <row r="1105" spans="18:53" x14ac:dyDescent="0.3">
      <c r="R1105" s="262"/>
      <c r="AY1105" s="262"/>
      <c r="AZ1105" s="262"/>
      <c r="BA1105" s="262"/>
    </row>
    <row r="1106" spans="18:53" x14ac:dyDescent="0.3">
      <c r="R1106" s="262"/>
      <c r="AY1106" s="262"/>
      <c r="AZ1106" s="262"/>
      <c r="BA1106" s="262"/>
    </row>
    <row r="1107" spans="18:53" x14ac:dyDescent="0.3">
      <c r="R1107" s="262"/>
      <c r="AY1107" s="262"/>
      <c r="AZ1107" s="262"/>
      <c r="BA1107" s="262"/>
    </row>
    <row r="1108" spans="18:53" x14ac:dyDescent="0.3">
      <c r="R1108" s="262"/>
      <c r="AY1108" s="262"/>
      <c r="AZ1108" s="262"/>
      <c r="BA1108" s="262"/>
    </row>
    <row r="1109" spans="18:53" x14ac:dyDescent="0.3">
      <c r="R1109" s="262"/>
      <c r="AY1109" s="262"/>
      <c r="AZ1109" s="262"/>
      <c r="BA1109" s="262"/>
    </row>
    <row r="1110" spans="18:53" x14ac:dyDescent="0.3">
      <c r="R1110" s="262"/>
      <c r="AY1110" s="262"/>
      <c r="AZ1110" s="262"/>
      <c r="BA1110" s="262"/>
    </row>
    <row r="1111" spans="18:53" x14ac:dyDescent="0.3">
      <c r="R1111" s="262"/>
      <c r="AY1111" s="262"/>
      <c r="AZ1111" s="262"/>
      <c r="BA1111" s="262"/>
    </row>
    <row r="1112" spans="18:53" x14ac:dyDescent="0.3">
      <c r="R1112" s="262"/>
      <c r="AY1112" s="262"/>
      <c r="AZ1112" s="262"/>
      <c r="BA1112" s="262"/>
    </row>
    <row r="1113" spans="18:53" x14ac:dyDescent="0.3">
      <c r="R1113" s="262"/>
      <c r="AY1113" s="262"/>
      <c r="AZ1113" s="262"/>
      <c r="BA1113" s="262"/>
    </row>
    <row r="1114" spans="18:53" x14ac:dyDescent="0.3">
      <c r="R1114" s="262"/>
      <c r="AY1114" s="262"/>
      <c r="AZ1114" s="262"/>
      <c r="BA1114" s="262"/>
    </row>
    <row r="1115" spans="18:53" x14ac:dyDescent="0.3">
      <c r="R1115" s="262"/>
      <c r="AY1115" s="262"/>
      <c r="AZ1115" s="262"/>
      <c r="BA1115" s="262"/>
    </row>
    <row r="1116" spans="18:53" x14ac:dyDescent="0.3">
      <c r="R1116" s="262"/>
      <c r="AY1116" s="262"/>
      <c r="AZ1116" s="262"/>
      <c r="BA1116" s="262"/>
    </row>
    <row r="1117" spans="18:53" x14ac:dyDescent="0.3">
      <c r="R1117" s="262"/>
      <c r="AY1117" s="262"/>
      <c r="AZ1117" s="262"/>
      <c r="BA1117" s="262"/>
    </row>
    <row r="1118" spans="18:53" x14ac:dyDescent="0.3">
      <c r="R1118" s="262"/>
      <c r="AY1118" s="262"/>
      <c r="AZ1118" s="262"/>
      <c r="BA1118" s="262"/>
    </row>
    <row r="1119" spans="18:53" x14ac:dyDescent="0.3">
      <c r="R1119" s="262"/>
      <c r="AY1119" s="262"/>
      <c r="AZ1119" s="262"/>
      <c r="BA1119" s="262"/>
    </row>
    <row r="1120" spans="18:53" x14ac:dyDescent="0.3">
      <c r="R1120" s="262"/>
      <c r="AY1120" s="262"/>
      <c r="AZ1120" s="262"/>
      <c r="BA1120" s="262"/>
    </row>
    <row r="1121" spans="18:53" x14ac:dyDescent="0.3">
      <c r="R1121" s="262"/>
      <c r="AY1121" s="262"/>
      <c r="AZ1121" s="262"/>
      <c r="BA1121" s="262"/>
    </row>
    <row r="1122" spans="18:53" x14ac:dyDescent="0.3">
      <c r="R1122" s="262"/>
      <c r="AY1122" s="262"/>
      <c r="AZ1122" s="262"/>
      <c r="BA1122" s="262"/>
    </row>
    <row r="1123" spans="18:53" x14ac:dyDescent="0.3">
      <c r="R1123" s="262"/>
      <c r="AY1123" s="262"/>
      <c r="AZ1123" s="262"/>
      <c r="BA1123" s="262"/>
    </row>
    <row r="1124" spans="18:53" x14ac:dyDescent="0.3">
      <c r="R1124" s="262"/>
      <c r="AY1124" s="262"/>
      <c r="AZ1124" s="262"/>
      <c r="BA1124" s="262"/>
    </row>
    <row r="1125" spans="18:53" x14ac:dyDescent="0.3">
      <c r="R1125" s="262"/>
      <c r="AY1125" s="262"/>
      <c r="AZ1125" s="262"/>
      <c r="BA1125" s="262"/>
    </row>
    <row r="1126" spans="18:53" x14ac:dyDescent="0.3">
      <c r="R1126" s="262"/>
      <c r="AY1126" s="262"/>
      <c r="AZ1126" s="262"/>
      <c r="BA1126" s="262"/>
    </row>
    <row r="1127" spans="18:53" x14ac:dyDescent="0.3">
      <c r="R1127" s="262"/>
      <c r="AY1127" s="262"/>
      <c r="AZ1127" s="262"/>
      <c r="BA1127" s="262"/>
    </row>
    <row r="1128" spans="18:53" x14ac:dyDescent="0.3">
      <c r="R1128" s="262"/>
      <c r="AY1128" s="262"/>
      <c r="AZ1128" s="262"/>
      <c r="BA1128" s="262"/>
    </row>
    <row r="1129" spans="18:53" x14ac:dyDescent="0.3">
      <c r="R1129" s="262"/>
      <c r="AY1129" s="262"/>
      <c r="AZ1129" s="262"/>
      <c r="BA1129" s="262"/>
    </row>
    <row r="1130" spans="18:53" x14ac:dyDescent="0.3">
      <c r="R1130" s="262"/>
      <c r="AY1130" s="262"/>
      <c r="AZ1130" s="262"/>
      <c r="BA1130" s="262"/>
    </row>
    <row r="1131" spans="18:53" x14ac:dyDescent="0.3">
      <c r="R1131" s="262"/>
      <c r="AY1131" s="262"/>
      <c r="AZ1131" s="262"/>
      <c r="BA1131" s="262"/>
    </row>
    <row r="1132" spans="18:53" x14ac:dyDescent="0.3">
      <c r="R1132" s="262"/>
      <c r="AY1132" s="262"/>
      <c r="AZ1132" s="262"/>
      <c r="BA1132" s="262"/>
    </row>
    <row r="1133" spans="18:53" x14ac:dyDescent="0.3">
      <c r="R1133" s="262"/>
      <c r="AY1133" s="262"/>
      <c r="AZ1133" s="262"/>
      <c r="BA1133" s="262"/>
    </row>
    <row r="1134" spans="18:53" x14ac:dyDescent="0.3">
      <c r="R1134" s="262"/>
      <c r="AY1134" s="262"/>
      <c r="AZ1134" s="262"/>
      <c r="BA1134" s="262"/>
    </row>
    <row r="1135" spans="18:53" x14ac:dyDescent="0.3">
      <c r="R1135" s="262"/>
      <c r="AY1135" s="262"/>
      <c r="AZ1135" s="262"/>
      <c r="BA1135" s="262"/>
    </row>
    <row r="1136" spans="18:53" x14ac:dyDescent="0.3">
      <c r="R1136" s="262"/>
      <c r="AY1136" s="262"/>
      <c r="AZ1136" s="262"/>
      <c r="BA1136" s="262"/>
    </row>
    <row r="1137" spans="18:53" x14ac:dyDescent="0.3">
      <c r="R1137" s="262"/>
      <c r="AY1137" s="262"/>
      <c r="AZ1137" s="262"/>
      <c r="BA1137" s="262"/>
    </row>
    <row r="1138" spans="18:53" x14ac:dyDescent="0.3">
      <c r="R1138" s="262"/>
      <c r="AY1138" s="262"/>
      <c r="AZ1138" s="262"/>
      <c r="BA1138" s="262"/>
    </row>
    <row r="1139" spans="18:53" x14ac:dyDescent="0.3">
      <c r="R1139" s="262"/>
      <c r="AY1139" s="262"/>
      <c r="AZ1139" s="262"/>
      <c r="BA1139" s="262"/>
    </row>
    <row r="1140" spans="18:53" x14ac:dyDescent="0.3">
      <c r="R1140" s="262"/>
      <c r="AY1140" s="262"/>
      <c r="AZ1140" s="262"/>
      <c r="BA1140" s="262"/>
    </row>
    <row r="1141" spans="18:53" x14ac:dyDescent="0.3">
      <c r="R1141" s="262"/>
      <c r="AY1141" s="262"/>
      <c r="AZ1141" s="262"/>
      <c r="BA1141" s="262"/>
    </row>
    <row r="1142" spans="18:53" x14ac:dyDescent="0.3">
      <c r="R1142" s="262"/>
      <c r="AY1142" s="262"/>
      <c r="AZ1142" s="262"/>
      <c r="BA1142" s="262"/>
    </row>
    <row r="1143" spans="18:53" x14ac:dyDescent="0.3">
      <c r="R1143" s="262"/>
      <c r="AY1143" s="262"/>
      <c r="AZ1143" s="262"/>
      <c r="BA1143" s="262"/>
    </row>
    <row r="1144" spans="18:53" x14ac:dyDescent="0.3">
      <c r="R1144" s="262"/>
      <c r="AY1144" s="262"/>
      <c r="AZ1144" s="262"/>
      <c r="BA1144" s="262"/>
    </row>
    <row r="1145" spans="18:53" x14ac:dyDescent="0.3">
      <c r="R1145" s="262"/>
      <c r="AY1145" s="262"/>
      <c r="AZ1145" s="262"/>
      <c r="BA1145" s="262"/>
    </row>
    <row r="1146" spans="18:53" x14ac:dyDescent="0.3">
      <c r="R1146" s="262"/>
      <c r="AY1146" s="262"/>
      <c r="AZ1146" s="262"/>
      <c r="BA1146" s="262"/>
    </row>
    <row r="1147" spans="18:53" x14ac:dyDescent="0.3">
      <c r="R1147" s="262"/>
      <c r="AY1147" s="262"/>
      <c r="AZ1147" s="262"/>
      <c r="BA1147" s="262"/>
    </row>
    <row r="1148" spans="18:53" x14ac:dyDescent="0.3">
      <c r="R1148" s="262"/>
      <c r="AY1148" s="262"/>
      <c r="AZ1148" s="262"/>
      <c r="BA1148" s="262"/>
    </row>
    <row r="1149" spans="18:53" x14ac:dyDescent="0.3">
      <c r="R1149" s="262"/>
      <c r="AY1149" s="262"/>
      <c r="AZ1149" s="262"/>
      <c r="BA1149" s="262"/>
    </row>
    <row r="1150" spans="18:53" x14ac:dyDescent="0.3">
      <c r="R1150" s="262"/>
      <c r="AY1150" s="262"/>
      <c r="AZ1150" s="262"/>
      <c r="BA1150" s="262"/>
    </row>
    <row r="1151" spans="18:53" x14ac:dyDescent="0.3">
      <c r="R1151" s="262"/>
      <c r="AY1151" s="262"/>
      <c r="AZ1151" s="262"/>
      <c r="BA1151" s="262"/>
    </row>
    <row r="1152" spans="18:53" x14ac:dyDescent="0.3">
      <c r="R1152" s="262"/>
      <c r="AY1152" s="262"/>
      <c r="AZ1152" s="262"/>
      <c r="BA1152" s="262"/>
    </row>
    <row r="1153" spans="18:53" x14ac:dyDescent="0.3">
      <c r="R1153" s="262"/>
      <c r="AY1153" s="262"/>
      <c r="AZ1153" s="262"/>
      <c r="BA1153" s="262"/>
    </row>
    <row r="1154" spans="18:53" x14ac:dyDescent="0.3">
      <c r="R1154" s="262"/>
      <c r="AY1154" s="262"/>
      <c r="AZ1154" s="262"/>
      <c r="BA1154" s="262"/>
    </row>
    <row r="1155" spans="18:53" x14ac:dyDescent="0.3">
      <c r="R1155" s="262"/>
      <c r="AY1155" s="262"/>
      <c r="AZ1155" s="262"/>
      <c r="BA1155" s="262"/>
    </row>
    <row r="1156" spans="18:53" x14ac:dyDescent="0.3">
      <c r="R1156" s="262"/>
      <c r="AY1156" s="262"/>
      <c r="AZ1156" s="262"/>
      <c r="BA1156" s="262"/>
    </row>
    <row r="1157" spans="18:53" x14ac:dyDescent="0.3">
      <c r="R1157" s="262"/>
      <c r="AY1157" s="262"/>
      <c r="AZ1157" s="262"/>
      <c r="BA1157" s="262"/>
    </row>
    <row r="1158" spans="18:53" x14ac:dyDescent="0.3">
      <c r="R1158" s="262"/>
      <c r="AY1158" s="262"/>
      <c r="AZ1158" s="262"/>
      <c r="BA1158" s="262"/>
    </row>
    <row r="1159" spans="18:53" x14ac:dyDescent="0.3">
      <c r="R1159" s="262"/>
      <c r="AY1159" s="262"/>
      <c r="AZ1159" s="262"/>
      <c r="BA1159" s="262"/>
    </row>
    <row r="1160" spans="18:53" x14ac:dyDescent="0.3">
      <c r="R1160" s="262"/>
      <c r="AY1160" s="262"/>
      <c r="AZ1160" s="262"/>
      <c r="BA1160" s="262"/>
    </row>
    <row r="1161" spans="18:53" x14ac:dyDescent="0.3">
      <c r="R1161" s="262"/>
      <c r="AY1161" s="262"/>
      <c r="AZ1161" s="262"/>
      <c r="BA1161" s="262"/>
    </row>
    <row r="1162" spans="18:53" x14ac:dyDescent="0.3">
      <c r="R1162" s="262"/>
      <c r="AY1162" s="262"/>
      <c r="AZ1162" s="262"/>
      <c r="BA1162" s="262"/>
    </row>
    <row r="1163" spans="18:53" x14ac:dyDescent="0.3">
      <c r="R1163" s="262"/>
      <c r="AY1163" s="262"/>
      <c r="AZ1163" s="262"/>
      <c r="BA1163" s="262"/>
    </row>
    <row r="1164" spans="18:53" x14ac:dyDescent="0.3">
      <c r="R1164" s="262"/>
      <c r="AY1164" s="262"/>
      <c r="AZ1164" s="262"/>
      <c r="BA1164" s="262"/>
    </row>
    <row r="1165" spans="18:53" x14ac:dyDescent="0.3">
      <c r="R1165" s="262"/>
      <c r="AY1165" s="262"/>
      <c r="AZ1165" s="262"/>
      <c r="BA1165" s="262"/>
    </row>
    <row r="1166" spans="18:53" x14ac:dyDescent="0.3">
      <c r="R1166" s="262"/>
      <c r="AY1166" s="262"/>
      <c r="AZ1166" s="262"/>
      <c r="BA1166" s="262"/>
    </row>
    <row r="1167" spans="18:53" x14ac:dyDescent="0.3">
      <c r="R1167" s="262"/>
      <c r="AY1167" s="262"/>
      <c r="AZ1167" s="262"/>
      <c r="BA1167" s="262"/>
    </row>
    <row r="1168" spans="18:53" x14ac:dyDescent="0.3">
      <c r="R1168" s="262"/>
      <c r="AY1168" s="262"/>
      <c r="AZ1168" s="262"/>
      <c r="BA1168" s="262"/>
    </row>
    <row r="1169" spans="18:53" x14ac:dyDescent="0.3">
      <c r="R1169" s="262"/>
      <c r="AY1169" s="262"/>
      <c r="AZ1169" s="262"/>
      <c r="BA1169" s="262"/>
    </row>
    <row r="1170" spans="18:53" x14ac:dyDescent="0.3">
      <c r="R1170" s="262"/>
      <c r="AY1170" s="262"/>
      <c r="AZ1170" s="262"/>
      <c r="BA1170" s="262"/>
    </row>
    <row r="1171" spans="18:53" x14ac:dyDescent="0.3">
      <c r="R1171" s="262"/>
      <c r="AY1171" s="262"/>
      <c r="AZ1171" s="262"/>
      <c r="BA1171" s="262"/>
    </row>
    <row r="1172" spans="18:53" x14ac:dyDescent="0.3">
      <c r="R1172" s="262"/>
      <c r="AY1172" s="262"/>
      <c r="AZ1172" s="262"/>
      <c r="BA1172" s="262"/>
    </row>
    <row r="1173" spans="18:53" x14ac:dyDescent="0.3">
      <c r="R1173" s="262"/>
      <c r="AY1173" s="262"/>
      <c r="AZ1173" s="262"/>
      <c r="BA1173" s="262"/>
    </row>
    <row r="1174" spans="18:53" x14ac:dyDescent="0.3">
      <c r="R1174" s="262"/>
      <c r="AY1174" s="262"/>
      <c r="AZ1174" s="262"/>
      <c r="BA1174" s="262"/>
    </row>
    <row r="1175" spans="18:53" x14ac:dyDescent="0.3">
      <c r="R1175" s="262"/>
      <c r="AY1175" s="262"/>
      <c r="AZ1175" s="262"/>
      <c r="BA1175" s="262"/>
    </row>
    <row r="1176" spans="18:53" x14ac:dyDescent="0.3">
      <c r="R1176" s="262"/>
      <c r="AY1176" s="262"/>
      <c r="AZ1176" s="262"/>
      <c r="BA1176" s="262"/>
    </row>
    <row r="1177" spans="18:53" x14ac:dyDescent="0.3">
      <c r="R1177" s="262"/>
      <c r="AY1177" s="262"/>
      <c r="AZ1177" s="262"/>
      <c r="BA1177" s="262"/>
    </row>
    <row r="1178" spans="18:53" x14ac:dyDescent="0.3">
      <c r="R1178" s="262"/>
      <c r="AY1178" s="262"/>
      <c r="AZ1178" s="262"/>
      <c r="BA1178" s="262"/>
    </row>
    <row r="1179" spans="18:53" x14ac:dyDescent="0.3">
      <c r="R1179" s="262"/>
      <c r="AY1179" s="262"/>
      <c r="AZ1179" s="262"/>
      <c r="BA1179" s="262"/>
    </row>
    <row r="1180" spans="18:53" x14ac:dyDescent="0.3">
      <c r="R1180" s="262"/>
      <c r="AY1180" s="262"/>
      <c r="AZ1180" s="262"/>
      <c r="BA1180" s="262"/>
    </row>
    <row r="1181" spans="18:53" x14ac:dyDescent="0.3">
      <c r="R1181" s="262"/>
      <c r="AY1181" s="262"/>
      <c r="AZ1181" s="262"/>
      <c r="BA1181" s="262"/>
    </row>
    <row r="1182" spans="18:53" x14ac:dyDescent="0.3">
      <c r="R1182" s="262"/>
      <c r="AY1182" s="262"/>
      <c r="AZ1182" s="262"/>
      <c r="BA1182" s="262"/>
    </row>
    <row r="1183" spans="18:53" x14ac:dyDescent="0.3">
      <c r="R1183" s="262"/>
      <c r="AY1183" s="262"/>
      <c r="AZ1183" s="262"/>
      <c r="BA1183" s="262"/>
    </row>
    <row r="1184" spans="18:53" x14ac:dyDescent="0.3">
      <c r="R1184" s="262"/>
      <c r="AY1184" s="262"/>
      <c r="AZ1184" s="262"/>
      <c r="BA1184" s="262"/>
    </row>
    <row r="1185" spans="18:53" x14ac:dyDescent="0.3">
      <c r="R1185" s="262"/>
      <c r="AY1185" s="262"/>
      <c r="AZ1185" s="262"/>
      <c r="BA1185" s="262"/>
    </row>
    <row r="1186" spans="18:53" x14ac:dyDescent="0.3">
      <c r="R1186" s="262"/>
      <c r="AY1186" s="262"/>
      <c r="AZ1186" s="262"/>
      <c r="BA1186" s="262"/>
    </row>
    <row r="1187" spans="18:53" x14ac:dyDescent="0.3">
      <c r="R1187" s="262"/>
      <c r="AY1187" s="262"/>
      <c r="AZ1187" s="262"/>
      <c r="BA1187" s="262"/>
    </row>
    <row r="1188" spans="18:53" x14ac:dyDescent="0.3">
      <c r="R1188" s="262"/>
      <c r="AY1188" s="262"/>
      <c r="AZ1188" s="262"/>
      <c r="BA1188" s="262"/>
    </row>
    <row r="1189" spans="18:53" x14ac:dyDescent="0.3">
      <c r="R1189" s="262"/>
      <c r="AY1189" s="262"/>
      <c r="AZ1189" s="262"/>
      <c r="BA1189" s="262"/>
    </row>
    <row r="1190" spans="18:53" x14ac:dyDescent="0.3">
      <c r="R1190" s="262"/>
      <c r="AY1190" s="262"/>
      <c r="AZ1190" s="262"/>
      <c r="BA1190" s="262"/>
    </row>
    <row r="1191" spans="18:53" x14ac:dyDescent="0.3">
      <c r="R1191" s="262"/>
      <c r="AY1191" s="262"/>
      <c r="AZ1191" s="262"/>
      <c r="BA1191" s="262"/>
    </row>
    <row r="1192" spans="18:53" x14ac:dyDescent="0.3">
      <c r="R1192" s="262"/>
      <c r="AY1192" s="262"/>
      <c r="AZ1192" s="262"/>
      <c r="BA1192" s="262"/>
    </row>
    <row r="1193" spans="18:53" x14ac:dyDescent="0.3">
      <c r="R1193" s="262"/>
      <c r="AY1193" s="262"/>
      <c r="AZ1193" s="262"/>
      <c r="BA1193" s="262"/>
    </row>
    <row r="1194" spans="18:53" x14ac:dyDescent="0.3">
      <c r="R1194" s="262"/>
      <c r="AY1194" s="262"/>
      <c r="AZ1194" s="262"/>
      <c r="BA1194" s="262"/>
    </row>
    <row r="1195" spans="18:53" x14ac:dyDescent="0.3">
      <c r="R1195" s="262"/>
      <c r="AY1195" s="262"/>
      <c r="AZ1195" s="262"/>
      <c r="BA1195" s="262"/>
    </row>
    <row r="1196" spans="18:53" x14ac:dyDescent="0.3">
      <c r="R1196" s="262"/>
      <c r="AY1196" s="262"/>
      <c r="AZ1196" s="262"/>
      <c r="BA1196" s="262"/>
    </row>
    <row r="1197" spans="18:53" x14ac:dyDescent="0.3">
      <c r="R1197" s="262"/>
      <c r="AY1197" s="262"/>
      <c r="AZ1197" s="262"/>
      <c r="BA1197" s="262"/>
    </row>
    <row r="1198" spans="18:53" x14ac:dyDescent="0.3">
      <c r="R1198" s="262"/>
      <c r="AY1198" s="262"/>
      <c r="AZ1198" s="262"/>
      <c r="BA1198" s="262"/>
    </row>
    <row r="1199" spans="18:53" x14ac:dyDescent="0.3">
      <c r="R1199" s="262"/>
      <c r="AY1199" s="262"/>
      <c r="AZ1199" s="262"/>
      <c r="BA1199" s="262"/>
    </row>
    <row r="1200" spans="18:53" x14ac:dyDescent="0.3">
      <c r="R1200" s="262"/>
      <c r="AY1200" s="262"/>
      <c r="AZ1200" s="262"/>
      <c r="BA1200" s="262"/>
    </row>
    <row r="1201" spans="18:53" x14ac:dyDescent="0.3">
      <c r="R1201" s="262"/>
      <c r="AY1201" s="262"/>
      <c r="AZ1201" s="262"/>
      <c r="BA1201" s="262"/>
    </row>
    <row r="1202" spans="18:53" x14ac:dyDescent="0.3">
      <c r="R1202" s="262"/>
      <c r="AY1202" s="262"/>
      <c r="AZ1202" s="262"/>
      <c r="BA1202" s="262"/>
    </row>
    <row r="1203" spans="18:53" x14ac:dyDescent="0.3">
      <c r="R1203" s="262"/>
      <c r="AY1203" s="262"/>
      <c r="AZ1203" s="262"/>
      <c r="BA1203" s="262"/>
    </row>
    <row r="1204" spans="18:53" x14ac:dyDescent="0.3">
      <c r="R1204" s="262"/>
      <c r="AY1204" s="262"/>
      <c r="AZ1204" s="262"/>
      <c r="BA1204" s="262"/>
    </row>
    <row r="1205" spans="18:53" x14ac:dyDescent="0.3">
      <c r="R1205" s="262"/>
      <c r="AY1205" s="262"/>
      <c r="AZ1205" s="262"/>
      <c r="BA1205" s="262"/>
    </row>
    <row r="1206" spans="18:53" x14ac:dyDescent="0.3">
      <c r="R1206" s="262"/>
      <c r="AY1206" s="262"/>
      <c r="AZ1206" s="262"/>
      <c r="BA1206" s="262"/>
    </row>
    <row r="1207" spans="18:53" x14ac:dyDescent="0.3">
      <c r="R1207" s="262"/>
      <c r="AY1207" s="262"/>
      <c r="AZ1207" s="262"/>
      <c r="BA1207" s="262"/>
    </row>
    <row r="1208" spans="18:53" x14ac:dyDescent="0.3">
      <c r="R1208" s="262"/>
      <c r="AY1208" s="262"/>
      <c r="AZ1208" s="262"/>
      <c r="BA1208" s="262"/>
    </row>
    <row r="1209" spans="18:53" x14ac:dyDescent="0.3">
      <c r="R1209" s="262"/>
      <c r="AY1209" s="262"/>
      <c r="AZ1209" s="262"/>
      <c r="BA1209" s="262"/>
    </row>
    <row r="1210" spans="18:53" x14ac:dyDescent="0.3">
      <c r="R1210" s="262"/>
      <c r="AY1210" s="262"/>
      <c r="AZ1210" s="262"/>
      <c r="BA1210" s="262"/>
    </row>
    <row r="1211" spans="18:53" x14ac:dyDescent="0.3">
      <c r="R1211" s="262"/>
      <c r="AY1211" s="262"/>
      <c r="AZ1211" s="262"/>
      <c r="BA1211" s="262"/>
    </row>
    <row r="1212" spans="18:53" x14ac:dyDescent="0.3">
      <c r="R1212" s="262"/>
      <c r="AY1212" s="262"/>
      <c r="AZ1212" s="262"/>
      <c r="BA1212" s="262"/>
    </row>
    <row r="1213" spans="18:53" x14ac:dyDescent="0.3">
      <c r="R1213" s="262"/>
      <c r="AY1213" s="262"/>
      <c r="AZ1213" s="262"/>
      <c r="BA1213" s="262"/>
    </row>
    <row r="1214" spans="18:53" x14ac:dyDescent="0.3">
      <c r="R1214" s="262"/>
      <c r="AY1214" s="262"/>
      <c r="AZ1214" s="262"/>
      <c r="BA1214" s="262"/>
    </row>
    <row r="1215" spans="18:53" x14ac:dyDescent="0.3">
      <c r="R1215" s="262"/>
      <c r="AY1215" s="262"/>
      <c r="AZ1215" s="262"/>
      <c r="BA1215" s="262"/>
    </row>
    <row r="1216" spans="18:53" x14ac:dyDescent="0.3">
      <c r="R1216" s="262"/>
      <c r="AY1216" s="262"/>
      <c r="AZ1216" s="262"/>
      <c r="BA1216" s="262"/>
    </row>
    <row r="1217" spans="18:53" x14ac:dyDescent="0.3">
      <c r="R1217" s="262"/>
      <c r="AY1217" s="262"/>
      <c r="AZ1217" s="262"/>
      <c r="BA1217" s="262"/>
    </row>
    <row r="1218" spans="18:53" x14ac:dyDescent="0.3">
      <c r="R1218" s="262"/>
      <c r="AY1218" s="262"/>
      <c r="AZ1218" s="262"/>
      <c r="BA1218" s="262"/>
    </row>
    <row r="1219" spans="18:53" x14ac:dyDescent="0.3">
      <c r="R1219" s="262"/>
      <c r="AY1219" s="262"/>
      <c r="AZ1219" s="262"/>
      <c r="BA1219" s="262"/>
    </row>
    <row r="1220" spans="18:53" x14ac:dyDescent="0.3">
      <c r="R1220" s="262"/>
      <c r="AY1220" s="262"/>
      <c r="AZ1220" s="262"/>
      <c r="BA1220" s="262"/>
    </row>
    <row r="1221" spans="18:53" x14ac:dyDescent="0.3">
      <c r="R1221" s="262"/>
      <c r="AY1221" s="262"/>
      <c r="AZ1221" s="262"/>
      <c r="BA1221" s="262"/>
    </row>
    <row r="1222" spans="18:53" x14ac:dyDescent="0.3">
      <c r="R1222" s="262"/>
      <c r="AY1222" s="262"/>
      <c r="AZ1222" s="262"/>
      <c r="BA1222" s="262"/>
    </row>
    <row r="1223" spans="18:53" x14ac:dyDescent="0.3">
      <c r="R1223" s="262"/>
      <c r="AY1223" s="262"/>
      <c r="AZ1223" s="262"/>
      <c r="BA1223" s="262"/>
    </row>
    <row r="1224" spans="18:53" x14ac:dyDescent="0.3">
      <c r="R1224" s="262"/>
      <c r="AY1224" s="262"/>
      <c r="AZ1224" s="262"/>
      <c r="BA1224" s="262"/>
    </row>
    <row r="1225" spans="18:53" x14ac:dyDescent="0.3">
      <c r="R1225" s="262"/>
      <c r="AY1225" s="262"/>
      <c r="AZ1225" s="262"/>
      <c r="BA1225" s="262"/>
    </row>
    <row r="1226" spans="18:53" x14ac:dyDescent="0.3">
      <c r="R1226" s="262"/>
      <c r="AY1226" s="262"/>
      <c r="AZ1226" s="262"/>
      <c r="BA1226" s="262"/>
    </row>
    <row r="1227" spans="18:53" x14ac:dyDescent="0.3">
      <c r="R1227" s="262"/>
      <c r="AY1227" s="262"/>
      <c r="AZ1227" s="262"/>
      <c r="BA1227" s="262"/>
    </row>
    <row r="1228" spans="18:53" x14ac:dyDescent="0.3">
      <c r="R1228" s="262"/>
      <c r="AY1228" s="262"/>
      <c r="AZ1228" s="262"/>
      <c r="BA1228" s="262"/>
    </row>
    <row r="1229" spans="18:53" x14ac:dyDescent="0.3">
      <c r="R1229" s="262"/>
      <c r="AY1229" s="262"/>
      <c r="AZ1229" s="262"/>
      <c r="BA1229" s="262"/>
    </row>
    <row r="1230" spans="18:53" x14ac:dyDescent="0.3">
      <c r="R1230" s="262"/>
      <c r="AY1230" s="262"/>
      <c r="AZ1230" s="262"/>
      <c r="BA1230" s="262"/>
    </row>
    <row r="1231" spans="18:53" x14ac:dyDescent="0.3">
      <c r="R1231" s="262"/>
      <c r="AY1231" s="262"/>
      <c r="AZ1231" s="262"/>
      <c r="BA1231" s="262"/>
    </row>
    <row r="1232" spans="18:53" x14ac:dyDescent="0.3">
      <c r="R1232" s="262"/>
      <c r="AY1232" s="262"/>
      <c r="AZ1232" s="262"/>
      <c r="BA1232" s="262"/>
    </row>
    <row r="1233" spans="18:53" x14ac:dyDescent="0.3">
      <c r="R1233" s="262"/>
      <c r="AY1233" s="262"/>
      <c r="AZ1233" s="262"/>
      <c r="BA1233" s="262"/>
    </row>
    <row r="1234" spans="18:53" x14ac:dyDescent="0.3">
      <c r="R1234" s="262"/>
      <c r="AY1234" s="262"/>
      <c r="AZ1234" s="262"/>
      <c r="BA1234" s="262"/>
    </row>
    <row r="1235" spans="18:53" x14ac:dyDescent="0.3">
      <c r="R1235" s="262"/>
      <c r="AY1235" s="262"/>
      <c r="AZ1235" s="262"/>
      <c r="BA1235" s="262"/>
    </row>
    <row r="1236" spans="18:53" x14ac:dyDescent="0.3">
      <c r="R1236" s="262"/>
      <c r="AY1236" s="262"/>
      <c r="AZ1236" s="262"/>
      <c r="BA1236" s="262"/>
    </row>
    <row r="1237" spans="18:53" x14ac:dyDescent="0.3">
      <c r="R1237" s="262"/>
      <c r="AY1237" s="262"/>
      <c r="AZ1237" s="262"/>
      <c r="BA1237" s="262"/>
    </row>
    <row r="1238" spans="18:53" x14ac:dyDescent="0.3">
      <c r="R1238" s="262"/>
      <c r="AY1238" s="262"/>
      <c r="AZ1238" s="262"/>
      <c r="BA1238" s="262"/>
    </row>
    <row r="1239" spans="18:53" x14ac:dyDescent="0.3">
      <c r="R1239" s="262"/>
      <c r="AY1239" s="262"/>
      <c r="AZ1239" s="262"/>
      <c r="BA1239" s="262"/>
    </row>
    <row r="1240" spans="18:53" x14ac:dyDescent="0.3">
      <c r="R1240" s="262"/>
      <c r="AY1240" s="262"/>
      <c r="AZ1240" s="262"/>
      <c r="BA1240" s="262"/>
    </row>
    <row r="1241" spans="18:53" x14ac:dyDescent="0.3">
      <c r="R1241" s="262"/>
      <c r="AY1241" s="262"/>
      <c r="AZ1241" s="262"/>
      <c r="BA1241" s="262"/>
    </row>
    <row r="1242" spans="18:53" x14ac:dyDescent="0.3">
      <c r="R1242" s="262"/>
      <c r="AY1242" s="262"/>
      <c r="AZ1242" s="262"/>
      <c r="BA1242" s="262"/>
    </row>
    <row r="1243" spans="18:53" x14ac:dyDescent="0.3">
      <c r="R1243" s="262"/>
      <c r="AY1243" s="262"/>
      <c r="AZ1243" s="262"/>
      <c r="BA1243" s="262"/>
    </row>
    <row r="1244" spans="18:53" x14ac:dyDescent="0.3">
      <c r="R1244" s="262"/>
      <c r="AY1244" s="262"/>
      <c r="AZ1244" s="262"/>
      <c r="BA1244" s="262"/>
    </row>
    <row r="1245" spans="18:53" x14ac:dyDescent="0.3">
      <c r="R1245" s="262"/>
      <c r="AY1245" s="262"/>
      <c r="AZ1245" s="262"/>
      <c r="BA1245" s="262"/>
    </row>
    <row r="1246" spans="18:53" x14ac:dyDescent="0.3">
      <c r="R1246" s="262"/>
      <c r="AY1246" s="262"/>
      <c r="AZ1246" s="262"/>
      <c r="BA1246" s="262"/>
    </row>
    <row r="1247" spans="18:53" x14ac:dyDescent="0.3">
      <c r="R1247" s="262"/>
      <c r="AY1247" s="262"/>
      <c r="AZ1247" s="262"/>
      <c r="BA1247" s="262"/>
    </row>
    <row r="1248" spans="18:53" x14ac:dyDescent="0.3">
      <c r="R1248" s="262"/>
      <c r="AY1248" s="262"/>
      <c r="AZ1248" s="262"/>
      <c r="BA1248" s="262"/>
    </row>
    <row r="1249" spans="18:53" x14ac:dyDescent="0.3">
      <c r="R1249" s="262"/>
      <c r="AY1249" s="262"/>
      <c r="AZ1249" s="262"/>
      <c r="BA1249" s="262"/>
    </row>
    <row r="1250" spans="18:53" x14ac:dyDescent="0.3">
      <c r="R1250" s="262"/>
      <c r="AY1250" s="262"/>
      <c r="AZ1250" s="262"/>
      <c r="BA1250" s="262"/>
    </row>
    <row r="1251" spans="18:53" x14ac:dyDescent="0.3">
      <c r="R1251" s="262"/>
      <c r="AY1251" s="262"/>
      <c r="AZ1251" s="262"/>
      <c r="BA1251" s="262"/>
    </row>
    <row r="1252" spans="18:53" x14ac:dyDescent="0.3">
      <c r="R1252" s="262"/>
      <c r="AY1252" s="262"/>
      <c r="AZ1252" s="262"/>
      <c r="BA1252" s="262"/>
    </row>
    <row r="1253" spans="18:53" x14ac:dyDescent="0.3">
      <c r="R1253" s="262"/>
      <c r="AY1253" s="262"/>
      <c r="AZ1253" s="262"/>
      <c r="BA1253" s="262"/>
    </row>
    <row r="1254" spans="18:53" x14ac:dyDescent="0.3">
      <c r="R1254" s="262"/>
      <c r="AY1254" s="262"/>
      <c r="AZ1254" s="262"/>
      <c r="BA1254" s="262"/>
    </row>
    <row r="1255" spans="18:53" x14ac:dyDescent="0.3">
      <c r="R1255" s="262"/>
      <c r="AY1255" s="262"/>
      <c r="AZ1255" s="262"/>
      <c r="BA1255" s="262"/>
    </row>
    <row r="1256" spans="18:53" x14ac:dyDescent="0.3">
      <c r="R1256" s="262"/>
      <c r="AY1256" s="262"/>
      <c r="AZ1256" s="262"/>
      <c r="BA1256" s="262"/>
    </row>
    <row r="1257" spans="18:53" x14ac:dyDescent="0.3">
      <c r="R1257" s="262"/>
      <c r="AY1257" s="262"/>
      <c r="AZ1257" s="262"/>
      <c r="BA1257" s="262"/>
    </row>
    <row r="1258" spans="18:53" x14ac:dyDescent="0.3">
      <c r="R1258" s="262"/>
      <c r="AY1258" s="262"/>
      <c r="AZ1258" s="262"/>
      <c r="BA1258" s="262"/>
    </row>
    <row r="1259" spans="18:53" x14ac:dyDescent="0.3">
      <c r="R1259" s="262"/>
      <c r="AY1259" s="262"/>
      <c r="AZ1259" s="262"/>
      <c r="BA1259" s="262"/>
    </row>
    <row r="1260" spans="18:53" x14ac:dyDescent="0.3">
      <c r="R1260" s="262"/>
      <c r="AY1260" s="262"/>
      <c r="AZ1260" s="262"/>
      <c r="BA1260" s="262"/>
    </row>
    <row r="1261" spans="18:53" x14ac:dyDescent="0.3">
      <c r="R1261" s="262"/>
      <c r="AY1261" s="262"/>
      <c r="AZ1261" s="262"/>
      <c r="BA1261" s="262"/>
    </row>
    <row r="1262" spans="18:53" x14ac:dyDescent="0.3">
      <c r="R1262" s="262"/>
      <c r="AY1262" s="262"/>
      <c r="AZ1262" s="262"/>
      <c r="BA1262" s="262"/>
    </row>
    <row r="1263" spans="18:53" x14ac:dyDescent="0.3">
      <c r="R1263" s="262"/>
      <c r="AY1263" s="262"/>
      <c r="AZ1263" s="262"/>
      <c r="BA1263" s="262"/>
    </row>
    <row r="1264" spans="18:53" x14ac:dyDescent="0.3">
      <c r="R1264" s="262"/>
      <c r="AY1264" s="262"/>
      <c r="AZ1264" s="262"/>
      <c r="BA1264" s="262"/>
    </row>
    <row r="1265" spans="18:53" x14ac:dyDescent="0.3">
      <c r="R1265" s="262"/>
      <c r="AY1265" s="262"/>
      <c r="AZ1265" s="262"/>
      <c r="BA1265" s="262"/>
    </row>
    <row r="1266" spans="18:53" x14ac:dyDescent="0.3">
      <c r="R1266" s="262"/>
      <c r="AY1266" s="262"/>
      <c r="AZ1266" s="262"/>
      <c r="BA1266" s="262"/>
    </row>
    <row r="1267" spans="18:53" x14ac:dyDescent="0.3">
      <c r="R1267" s="262"/>
      <c r="AY1267" s="262"/>
      <c r="AZ1267" s="262"/>
      <c r="BA1267" s="262"/>
    </row>
    <row r="1268" spans="18:53" x14ac:dyDescent="0.3">
      <c r="R1268" s="262"/>
      <c r="AY1268" s="262"/>
      <c r="AZ1268" s="262"/>
      <c r="BA1268" s="262"/>
    </row>
    <row r="1269" spans="18:53" x14ac:dyDescent="0.3">
      <c r="R1269" s="262"/>
      <c r="AY1269" s="262"/>
      <c r="AZ1269" s="262"/>
      <c r="BA1269" s="262"/>
    </row>
    <row r="1270" spans="18:53" x14ac:dyDescent="0.3">
      <c r="R1270" s="262"/>
      <c r="AY1270" s="262"/>
      <c r="AZ1270" s="262"/>
      <c r="BA1270" s="262"/>
    </row>
    <row r="1271" spans="18:53" x14ac:dyDescent="0.3">
      <c r="R1271" s="262"/>
      <c r="AY1271" s="262"/>
      <c r="AZ1271" s="262"/>
      <c r="BA1271" s="262"/>
    </row>
    <row r="1272" spans="18:53" x14ac:dyDescent="0.3">
      <c r="R1272" s="262"/>
      <c r="AY1272" s="262"/>
      <c r="AZ1272" s="262"/>
      <c r="BA1272" s="262"/>
    </row>
    <row r="1273" spans="18:53" x14ac:dyDescent="0.3">
      <c r="R1273" s="262"/>
      <c r="AY1273" s="262"/>
      <c r="AZ1273" s="262"/>
      <c r="BA1273" s="262"/>
    </row>
    <row r="1274" spans="18:53" x14ac:dyDescent="0.3">
      <c r="R1274" s="262"/>
      <c r="AY1274" s="262"/>
      <c r="AZ1274" s="262"/>
      <c r="BA1274" s="262"/>
    </row>
    <row r="1275" spans="18:53" x14ac:dyDescent="0.3">
      <c r="R1275" s="262"/>
      <c r="AY1275" s="262"/>
      <c r="AZ1275" s="262"/>
      <c r="BA1275" s="262"/>
    </row>
    <row r="1276" spans="18:53" x14ac:dyDescent="0.3">
      <c r="R1276" s="262"/>
      <c r="AY1276" s="262"/>
      <c r="AZ1276" s="262"/>
      <c r="BA1276" s="262"/>
    </row>
    <row r="1277" spans="18:53" x14ac:dyDescent="0.3">
      <c r="R1277" s="262"/>
      <c r="AY1277" s="262"/>
      <c r="AZ1277" s="262"/>
      <c r="BA1277" s="262"/>
    </row>
    <row r="1278" spans="18:53" x14ac:dyDescent="0.3">
      <c r="R1278" s="262"/>
      <c r="AY1278" s="262"/>
      <c r="AZ1278" s="262"/>
      <c r="BA1278" s="262"/>
    </row>
    <row r="1279" spans="18:53" x14ac:dyDescent="0.3">
      <c r="R1279" s="262"/>
      <c r="AY1279" s="262"/>
      <c r="AZ1279" s="262"/>
      <c r="BA1279" s="262"/>
    </row>
    <row r="1280" spans="18:53" x14ac:dyDescent="0.3">
      <c r="R1280" s="262"/>
      <c r="AY1280" s="262"/>
      <c r="AZ1280" s="262"/>
      <c r="BA1280" s="262"/>
    </row>
    <row r="1281" spans="18:53" x14ac:dyDescent="0.3">
      <c r="R1281" s="262"/>
      <c r="AY1281" s="262"/>
      <c r="AZ1281" s="262"/>
      <c r="BA1281" s="262"/>
    </row>
    <row r="1282" spans="18:53" x14ac:dyDescent="0.3">
      <c r="R1282" s="262"/>
      <c r="AY1282" s="262"/>
      <c r="AZ1282" s="262"/>
      <c r="BA1282" s="262"/>
    </row>
    <row r="1283" spans="18:53" x14ac:dyDescent="0.3">
      <c r="R1283" s="262"/>
      <c r="AY1283" s="262"/>
      <c r="AZ1283" s="262"/>
      <c r="BA1283" s="262"/>
    </row>
    <row r="1284" spans="18:53" x14ac:dyDescent="0.3">
      <c r="R1284" s="262"/>
      <c r="AY1284" s="262"/>
      <c r="AZ1284" s="262"/>
      <c r="BA1284" s="262"/>
    </row>
    <row r="1285" spans="18:53" x14ac:dyDescent="0.3">
      <c r="R1285" s="262"/>
      <c r="AY1285" s="262"/>
      <c r="AZ1285" s="262"/>
      <c r="BA1285" s="262"/>
    </row>
    <row r="1286" spans="18:53" x14ac:dyDescent="0.3">
      <c r="R1286" s="262"/>
      <c r="AY1286" s="262"/>
      <c r="AZ1286" s="262"/>
      <c r="BA1286" s="262"/>
    </row>
    <row r="1287" spans="18:53" x14ac:dyDescent="0.3">
      <c r="R1287" s="262"/>
      <c r="AY1287" s="262"/>
      <c r="AZ1287" s="262"/>
      <c r="BA1287" s="262"/>
    </row>
    <row r="1288" spans="18:53" x14ac:dyDescent="0.3">
      <c r="R1288" s="262"/>
      <c r="AY1288" s="262"/>
      <c r="AZ1288" s="262"/>
      <c r="BA1288" s="262"/>
    </row>
    <row r="1289" spans="18:53" x14ac:dyDescent="0.3">
      <c r="R1289" s="262"/>
      <c r="AY1289" s="262"/>
      <c r="AZ1289" s="262"/>
      <c r="BA1289" s="262"/>
    </row>
    <row r="1290" spans="18:53" x14ac:dyDescent="0.3">
      <c r="R1290" s="262"/>
      <c r="AY1290" s="262"/>
      <c r="AZ1290" s="262"/>
      <c r="BA1290" s="262"/>
    </row>
    <row r="1291" spans="18:53" x14ac:dyDescent="0.3">
      <c r="R1291" s="262"/>
      <c r="AY1291" s="262"/>
      <c r="AZ1291" s="262"/>
      <c r="BA1291" s="262"/>
    </row>
    <row r="1292" spans="18:53" x14ac:dyDescent="0.3">
      <c r="R1292" s="262"/>
      <c r="AY1292" s="262"/>
      <c r="AZ1292" s="262"/>
      <c r="BA1292" s="262"/>
    </row>
    <row r="1293" spans="18:53" x14ac:dyDescent="0.3">
      <c r="R1293" s="262"/>
      <c r="AY1293" s="262"/>
      <c r="AZ1293" s="262"/>
      <c r="BA1293" s="262"/>
    </row>
    <row r="1294" spans="18:53" x14ac:dyDescent="0.3">
      <c r="R1294" s="262"/>
      <c r="AY1294" s="262"/>
      <c r="AZ1294" s="262"/>
      <c r="BA1294" s="262"/>
    </row>
    <row r="1295" spans="18:53" x14ac:dyDescent="0.3">
      <c r="R1295" s="262"/>
      <c r="AY1295" s="262"/>
      <c r="AZ1295" s="262"/>
      <c r="BA1295" s="262"/>
    </row>
    <row r="1296" spans="18:53" x14ac:dyDescent="0.3">
      <c r="R1296" s="262"/>
      <c r="AY1296" s="262"/>
      <c r="AZ1296" s="262"/>
      <c r="BA1296" s="262"/>
    </row>
    <row r="1297" spans="18:53" x14ac:dyDescent="0.3">
      <c r="R1297" s="262"/>
      <c r="AY1297" s="262"/>
      <c r="AZ1297" s="262"/>
      <c r="BA1297" s="262"/>
    </row>
    <row r="1298" spans="18:53" x14ac:dyDescent="0.3">
      <c r="R1298" s="262"/>
      <c r="AY1298" s="262"/>
      <c r="AZ1298" s="262"/>
      <c r="BA1298" s="262"/>
    </row>
    <row r="1299" spans="18:53" x14ac:dyDescent="0.3">
      <c r="R1299" s="262"/>
      <c r="AY1299" s="262"/>
      <c r="AZ1299" s="262"/>
      <c r="BA1299" s="262"/>
    </row>
    <row r="1300" spans="18:53" x14ac:dyDescent="0.3">
      <c r="R1300" s="262"/>
      <c r="AY1300" s="262"/>
      <c r="AZ1300" s="262"/>
      <c r="BA1300" s="262"/>
    </row>
    <row r="1301" spans="18:53" x14ac:dyDescent="0.3">
      <c r="R1301" s="262"/>
      <c r="AY1301" s="262"/>
      <c r="AZ1301" s="262"/>
      <c r="BA1301" s="262"/>
    </row>
    <row r="1302" spans="18:53" x14ac:dyDescent="0.3">
      <c r="R1302" s="262"/>
      <c r="AY1302" s="262"/>
      <c r="AZ1302" s="262"/>
      <c r="BA1302" s="262"/>
    </row>
    <row r="1303" spans="18:53" x14ac:dyDescent="0.3">
      <c r="R1303" s="262"/>
      <c r="AY1303" s="262"/>
      <c r="AZ1303" s="262"/>
      <c r="BA1303" s="262"/>
    </row>
    <row r="1304" spans="18:53" x14ac:dyDescent="0.3">
      <c r="R1304" s="262"/>
      <c r="AY1304" s="262"/>
      <c r="AZ1304" s="262"/>
      <c r="BA1304" s="262"/>
    </row>
    <row r="1305" spans="18:53" x14ac:dyDescent="0.3">
      <c r="R1305" s="262"/>
      <c r="AY1305" s="262"/>
      <c r="AZ1305" s="262"/>
      <c r="BA1305" s="262"/>
    </row>
    <row r="1306" spans="18:53" x14ac:dyDescent="0.3">
      <c r="R1306" s="262"/>
      <c r="AY1306" s="262"/>
      <c r="AZ1306" s="262"/>
      <c r="BA1306" s="262"/>
    </row>
    <row r="1307" spans="18:53" x14ac:dyDescent="0.3">
      <c r="R1307" s="262"/>
      <c r="AY1307" s="262"/>
      <c r="AZ1307" s="262"/>
      <c r="BA1307" s="262"/>
    </row>
    <row r="1308" spans="18:53" x14ac:dyDescent="0.3">
      <c r="R1308" s="262"/>
      <c r="AY1308" s="262"/>
      <c r="AZ1308" s="262"/>
      <c r="BA1308" s="262"/>
    </row>
    <row r="1309" spans="18:53" x14ac:dyDescent="0.3">
      <c r="R1309" s="262"/>
      <c r="AY1309" s="262"/>
      <c r="AZ1309" s="262"/>
      <c r="BA1309" s="262"/>
    </row>
    <row r="1310" spans="18:53" x14ac:dyDescent="0.3">
      <c r="R1310" s="262"/>
      <c r="AY1310" s="262"/>
      <c r="AZ1310" s="262"/>
      <c r="BA1310" s="262"/>
    </row>
    <row r="1311" spans="18:53" x14ac:dyDescent="0.3">
      <c r="R1311" s="262"/>
      <c r="AY1311" s="262"/>
      <c r="AZ1311" s="262"/>
      <c r="BA1311" s="262"/>
    </row>
    <row r="1312" spans="18:53" x14ac:dyDescent="0.3">
      <c r="R1312" s="262"/>
      <c r="AY1312" s="262"/>
      <c r="AZ1312" s="262"/>
      <c r="BA1312" s="262"/>
    </row>
    <row r="1313" spans="18:53" x14ac:dyDescent="0.3">
      <c r="R1313" s="262"/>
      <c r="AY1313" s="262"/>
      <c r="AZ1313" s="262"/>
      <c r="BA1313" s="262"/>
    </row>
    <row r="1314" spans="18:53" x14ac:dyDescent="0.3">
      <c r="R1314" s="262"/>
      <c r="AY1314" s="262"/>
      <c r="AZ1314" s="262"/>
      <c r="BA1314" s="262"/>
    </row>
    <row r="1315" spans="18:53" x14ac:dyDescent="0.3">
      <c r="R1315" s="262"/>
      <c r="AY1315" s="262"/>
      <c r="AZ1315" s="262"/>
      <c r="BA1315" s="262"/>
    </row>
    <row r="1316" spans="18:53" x14ac:dyDescent="0.3">
      <c r="R1316" s="262"/>
      <c r="AY1316" s="262"/>
      <c r="AZ1316" s="262"/>
      <c r="BA1316" s="262"/>
    </row>
    <row r="1317" spans="18:53" x14ac:dyDescent="0.3">
      <c r="R1317" s="262"/>
      <c r="AY1317" s="262"/>
      <c r="AZ1317" s="262"/>
      <c r="BA1317" s="262"/>
    </row>
    <row r="1318" spans="18:53" x14ac:dyDescent="0.3">
      <c r="R1318" s="262"/>
      <c r="AY1318" s="262"/>
      <c r="AZ1318" s="262"/>
      <c r="BA1318" s="262"/>
    </row>
    <row r="1319" spans="18:53" x14ac:dyDescent="0.3">
      <c r="R1319" s="262"/>
      <c r="AY1319" s="262"/>
      <c r="AZ1319" s="262"/>
      <c r="BA1319" s="262"/>
    </row>
    <row r="1320" spans="18:53" x14ac:dyDescent="0.3">
      <c r="R1320" s="262"/>
      <c r="AY1320" s="262"/>
      <c r="AZ1320" s="262"/>
      <c r="BA1320" s="262"/>
    </row>
    <row r="1321" spans="18:53" x14ac:dyDescent="0.3">
      <c r="R1321" s="262"/>
      <c r="AY1321" s="262"/>
      <c r="AZ1321" s="262"/>
      <c r="BA1321" s="262"/>
    </row>
    <row r="1322" spans="18:53" x14ac:dyDescent="0.3">
      <c r="R1322" s="262"/>
      <c r="AY1322" s="262"/>
      <c r="AZ1322" s="262"/>
      <c r="BA1322" s="262"/>
    </row>
    <row r="1323" spans="18:53" x14ac:dyDescent="0.3">
      <c r="R1323" s="262"/>
      <c r="AY1323" s="262"/>
      <c r="AZ1323" s="262"/>
      <c r="BA1323" s="262"/>
    </row>
    <row r="1324" spans="18:53" x14ac:dyDescent="0.3">
      <c r="R1324" s="262"/>
      <c r="AY1324" s="262"/>
      <c r="AZ1324" s="262"/>
      <c r="BA1324" s="262"/>
    </row>
    <row r="1325" spans="18:53" x14ac:dyDescent="0.3">
      <c r="R1325" s="262"/>
      <c r="AY1325" s="262"/>
      <c r="AZ1325" s="262"/>
      <c r="BA1325" s="262"/>
    </row>
    <row r="1326" spans="18:53" x14ac:dyDescent="0.3">
      <c r="R1326" s="262"/>
      <c r="AY1326" s="262"/>
      <c r="AZ1326" s="262"/>
      <c r="BA1326" s="262"/>
    </row>
    <row r="1327" spans="18:53" x14ac:dyDescent="0.3">
      <c r="R1327" s="262"/>
      <c r="AY1327" s="262"/>
      <c r="AZ1327" s="262"/>
      <c r="BA1327" s="262"/>
    </row>
    <row r="1328" spans="18:53" x14ac:dyDescent="0.3">
      <c r="R1328" s="262"/>
      <c r="AY1328" s="262"/>
      <c r="AZ1328" s="262"/>
      <c r="BA1328" s="262"/>
    </row>
    <row r="1329" spans="18:53" x14ac:dyDescent="0.3">
      <c r="R1329" s="262"/>
      <c r="AY1329" s="262"/>
      <c r="AZ1329" s="262"/>
      <c r="BA1329" s="262"/>
    </row>
    <row r="1330" spans="18:53" x14ac:dyDescent="0.3">
      <c r="R1330" s="262"/>
      <c r="AY1330" s="262"/>
      <c r="AZ1330" s="262"/>
      <c r="BA1330" s="262"/>
    </row>
    <row r="1331" spans="18:53" x14ac:dyDescent="0.3">
      <c r="R1331" s="262"/>
      <c r="AY1331" s="262"/>
      <c r="AZ1331" s="262"/>
      <c r="BA1331" s="262"/>
    </row>
    <row r="1332" spans="18:53" x14ac:dyDescent="0.3">
      <c r="R1332" s="262"/>
      <c r="AY1332" s="262"/>
      <c r="AZ1332" s="262"/>
      <c r="BA1332" s="262"/>
    </row>
    <row r="1333" spans="18:53" x14ac:dyDescent="0.3">
      <c r="R1333" s="262"/>
      <c r="AY1333" s="262"/>
      <c r="AZ1333" s="262"/>
      <c r="BA1333" s="262"/>
    </row>
    <row r="1334" spans="18:53" x14ac:dyDescent="0.3">
      <c r="AY1334" s="262"/>
      <c r="AZ1334" s="262"/>
      <c r="BA1334" s="262"/>
    </row>
    <row r="1335" spans="18:53" x14ac:dyDescent="0.3">
      <c r="AY1335" s="262"/>
      <c r="AZ1335" s="262"/>
      <c r="BA1335" s="262"/>
    </row>
    <row r="1336" spans="18:53" x14ac:dyDescent="0.3">
      <c r="AY1336" s="262"/>
      <c r="AZ1336" s="262"/>
      <c r="BA1336" s="262"/>
    </row>
    <row r="1337" spans="18:53" x14ac:dyDescent="0.3">
      <c r="AY1337" s="262"/>
      <c r="AZ1337" s="262"/>
      <c r="BA1337" s="262"/>
    </row>
    <row r="1338" spans="18:53" x14ac:dyDescent="0.3">
      <c r="AY1338" s="262"/>
      <c r="AZ1338" s="262"/>
      <c r="BA1338" s="262"/>
    </row>
    <row r="1339" spans="18:53" x14ac:dyDescent="0.3">
      <c r="AY1339" s="262"/>
      <c r="AZ1339" s="262"/>
      <c r="BA1339" s="262"/>
    </row>
    <row r="1340" spans="18:53" x14ac:dyDescent="0.3">
      <c r="AY1340" s="262"/>
      <c r="AZ1340" s="262"/>
      <c r="BA1340" s="262"/>
    </row>
    <row r="1341" spans="18:53" x14ac:dyDescent="0.3">
      <c r="AY1341" s="262"/>
      <c r="AZ1341" s="262"/>
      <c r="BA1341" s="262"/>
    </row>
    <row r="1342" spans="18:53" x14ac:dyDescent="0.3">
      <c r="AY1342" s="262"/>
      <c r="AZ1342" s="262"/>
      <c r="BA1342" s="262"/>
    </row>
    <row r="1343" spans="18:53" x14ac:dyDescent="0.3">
      <c r="AY1343" s="262"/>
      <c r="AZ1343" s="262"/>
      <c r="BA1343" s="262"/>
    </row>
    <row r="1344" spans="18:53" x14ac:dyDescent="0.3">
      <c r="AY1344" s="262"/>
      <c r="AZ1344" s="262"/>
      <c r="BA1344" s="262"/>
    </row>
    <row r="1345" spans="51:53" x14ac:dyDescent="0.3">
      <c r="AY1345" s="262"/>
      <c r="AZ1345" s="262"/>
      <c r="BA1345" s="262"/>
    </row>
    <row r="1346" spans="51:53" x14ac:dyDescent="0.3">
      <c r="AY1346" s="262"/>
      <c r="AZ1346" s="262"/>
      <c r="BA1346" s="262"/>
    </row>
    <row r="1347" spans="51:53" x14ac:dyDescent="0.3">
      <c r="AY1347" s="262"/>
      <c r="AZ1347" s="262"/>
      <c r="BA1347" s="262"/>
    </row>
    <row r="1348" spans="51:53" x14ac:dyDescent="0.3">
      <c r="AY1348" s="262"/>
      <c r="AZ1348" s="262"/>
      <c r="BA1348" s="262"/>
    </row>
    <row r="1349" spans="51:53" x14ac:dyDescent="0.3">
      <c r="AY1349" s="262"/>
      <c r="AZ1349" s="262"/>
      <c r="BA1349" s="262"/>
    </row>
    <row r="1350" spans="51:53" x14ac:dyDescent="0.3">
      <c r="AY1350" s="262"/>
      <c r="AZ1350" s="262"/>
      <c r="BA1350" s="262"/>
    </row>
    <row r="1351" spans="51:53" x14ac:dyDescent="0.3">
      <c r="AY1351" s="262"/>
      <c r="AZ1351" s="262"/>
      <c r="BA1351" s="262"/>
    </row>
    <row r="1352" spans="51:53" x14ac:dyDescent="0.3">
      <c r="AY1352" s="262"/>
      <c r="AZ1352" s="262"/>
      <c r="BA1352" s="262"/>
    </row>
    <row r="1353" spans="51:53" x14ac:dyDescent="0.3">
      <c r="AY1353" s="262"/>
      <c r="AZ1353" s="262"/>
      <c r="BA1353" s="262"/>
    </row>
    <row r="1354" spans="51:53" x14ac:dyDescent="0.3">
      <c r="AY1354" s="262"/>
      <c r="AZ1354" s="262"/>
      <c r="BA1354" s="262"/>
    </row>
    <row r="1355" spans="51:53" x14ac:dyDescent="0.3">
      <c r="AY1355" s="262"/>
      <c r="AZ1355" s="262"/>
      <c r="BA1355" s="262"/>
    </row>
    <row r="1356" spans="51:53" x14ac:dyDescent="0.3">
      <c r="AY1356" s="262"/>
      <c r="AZ1356" s="262"/>
      <c r="BA1356" s="262"/>
    </row>
    <row r="1357" spans="51:53" x14ac:dyDescent="0.3">
      <c r="AY1357" s="262"/>
      <c r="AZ1357" s="262"/>
      <c r="BA1357" s="262"/>
    </row>
    <row r="1358" spans="51:53" x14ac:dyDescent="0.3">
      <c r="AY1358" s="262"/>
      <c r="AZ1358" s="262"/>
      <c r="BA1358" s="262"/>
    </row>
    <row r="1359" spans="51:53" x14ac:dyDescent="0.3">
      <c r="AY1359" s="262"/>
      <c r="AZ1359" s="262"/>
      <c r="BA1359" s="262"/>
    </row>
    <row r="1360" spans="51:53" x14ac:dyDescent="0.3">
      <c r="AY1360" s="262"/>
      <c r="AZ1360" s="262"/>
      <c r="BA1360" s="262"/>
    </row>
    <row r="1361" spans="51:53" x14ac:dyDescent="0.3">
      <c r="AY1361" s="262"/>
      <c r="AZ1361" s="262"/>
      <c r="BA1361" s="262"/>
    </row>
    <row r="1362" spans="51:53" x14ac:dyDescent="0.3">
      <c r="AY1362" s="262"/>
      <c r="AZ1362" s="262"/>
      <c r="BA1362" s="262"/>
    </row>
    <row r="1363" spans="51:53" x14ac:dyDescent="0.3">
      <c r="AY1363" s="262"/>
      <c r="AZ1363" s="262"/>
      <c r="BA1363" s="262"/>
    </row>
    <row r="1364" spans="51:53" x14ac:dyDescent="0.3">
      <c r="AY1364" s="262"/>
      <c r="AZ1364" s="262"/>
      <c r="BA1364" s="262"/>
    </row>
    <row r="1365" spans="51:53" x14ac:dyDescent="0.3">
      <c r="AY1365" s="262"/>
      <c r="AZ1365" s="262"/>
      <c r="BA1365" s="262"/>
    </row>
    <row r="1366" spans="51:53" x14ac:dyDescent="0.3">
      <c r="AY1366" s="262"/>
      <c r="AZ1366" s="262"/>
      <c r="BA1366" s="262"/>
    </row>
    <row r="1367" spans="51:53" x14ac:dyDescent="0.3">
      <c r="AY1367" s="262"/>
      <c r="AZ1367" s="262"/>
      <c r="BA1367" s="262"/>
    </row>
    <row r="1368" spans="51:53" x14ac:dyDescent="0.3">
      <c r="AY1368" s="262"/>
      <c r="AZ1368" s="262"/>
      <c r="BA1368" s="262"/>
    </row>
    <row r="1369" spans="51:53" x14ac:dyDescent="0.3">
      <c r="AY1369" s="262"/>
      <c r="AZ1369" s="262"/>
      <c r="BA1369" s="262"/>
    </row>
    <row r="1370" spans="51:53" x14ac:dyDescent="0.3">
      <c r="AY1370" s="262"/>
      <c r="AZ1370" s="262"/>
      <c r="BA1370" s="262"/>
    </row>
    <row r="1371" spans="51:53" x14ac:dyDescent="0.3">
      <c r="AY1371" s="262"/>
      <c r="AZ1371" s="262"/>
      <c r="BA1371" s="262"/>
    </row>
    <row r="1372" spans="51:53" x14ac:dyDescent="0.3">
      <c r="AY1372" s="262"/>
      <c r="AZ1372" s="262"/>
      <c r="BA1372" s="262"/>
    </row>
    <row r="1373" spans="51:53" x14ac:dyDescent="0.3">
      <c r="AY1373" s="262"/>
      <c r="AZ1373" s="262"/>
      <c r="BA1373" s="262"/>
    </row>
    <row r="1374" spans="51:53" x14ac:dyDescent="0.3">
      <c r="AY1374" s="262"/>
      <c r="AZ1374" s="262"/>
      <c r="BA1374" s="262"/>
    </row>
    <row r="1375" spans="51:53" x14ac:dyDescent="0.3">
      <c r="AY1375" s="262"/>
      <c r="AZ1375" s="262"/>
      <c r="BA1375" s="262"/>
    </row>
    <row r="1376" spans="51:53" x14ac:dyDescent="0.3">
      <c r="AY1376" s="262"/>
      <c r="AZ1376" s="262"/>
      <c r="BA1376" s="262"/>
    </row>
    <row r="1377" spans="51:53" x14ac:dyDescent="0.3">
      <c r="AY1377" s="262"/>
      <c r="AZ1377" s="262"/>
      <c r="BA1377" s="262"/>
    </row>
    <row r="1378" spans="51:53" x14ac:dyDescent="0.3">
      <c r="AY1378" s="262"/>
      <c r="AZ1378" s="262"/>
      <c r="BA1378" s="262"/>
    </row>
    <row r="1379" spans="51:53" x14ac:dyDescent="0.3">
      <c r="AY1379" s="262"/>
      <c r="AZ1379" s="262"/>
      <c r="BA1379" s="262"/>
    </row>
    <row r="1380" spans="51:53" x14ac:dyDescent="0.3">
      <c r="AY1380" s="262"/>
      <c r="AZ1380" s="262"/>
      <c r="BA1380" s="262"/>
    </row>
    <row r="1381" spans="51:53" x14ac:dyDescent="0.3">
      <c r="AY1381" s="262"/>
      <c r="AZ1381" s="262"/>
      <c r="BA1381" s="262"/>
    </row>
    <row r="1382" spans="51:53" x14ac:dyDescent="0.3">
      <c r="AY1382" s="262"/>
      <c r="AZ1382" s="262"/>
      <c r="BA1382" s="262"/>
    </row>
    <row r="1383" spans="51:53" x14ac:dyDescent="0.3">
      <c r="AY1383" s="262"/>
      <c r="AZ1383" s="262"/>
      <c r="BA1383" s="262"/>
    </row>
    <row r="1384" spans="51:53" x14ac:dyDescent="0.3">
      <c r="AY1384" s="262"/>
      <c r="AZ1384" s="262"/>
      <c r="BA1384" s="262"/>
    </row>
    <row r="1385" spans="51:53" x14ac:dyDescent="0.3">
      <c r="AY1385" s="262"/>
      <c r="AZ1385" s="262"/>
      <c r="BA1385" s="262"/>
    </row>
    <row r="1386" spans="51:53" x14ac:dyDescent="0.3">
      <c r="AY1386" s="262"/>
      <c r="AZ1386" s="262"/>
      <c r="BA1386" s="262"/>
    </row>
    <row r="1387" spans="51:53" x14ac:dyDescent="0.3">
      <c r="AY1387" s="262"/>
      <c r="AZ1387" s="262"/>
      <c r="BA1387" s="262"/>
    </row>
    <row r="1388" spans="51:53" x14ac:dyDescent="0.3">
      <c r="AY1388" s="262"/>
      <c r="AZ1388" s="262"/>
      <c r="BA1388" s="262"/>
    </row>
    <row r="1389" spans="51:53" x14ac:dyDescent="0.3">
      <c r="AY1389" s="262"/>
      <c r="AZ1389" s="262"/>
      <c r="BA1389" s="262"/>
    </row>
    <row r="1390" spans="51:53" x14ac:dyDescent="0.3">
      <c r="AY1390" s="262"/>
      <c r="AZ1390" s="262"/>
      <c r="BA1390" s="262"/>
    </row>
    <row r="1391" spans="51:53" x14ac:dyDescent="0.3">
      <c r="AY1391" s="262"/>
      <c r="AZ1391" s="262"/>
      <c r="BA1391" s="262"/>
    </row>
    <row r="1392" spans="51:53" x14ac:dyDescent="0.3">
      <c r="AY1392" s="262"/>
      <c r="AZ1392" s="262"/>
      <c r="BA1392" s="262"/>
    </row>
    <row r="1393" spans="51:53" x14ac:dyDescent="0.3">
      <c r="AY1393" s="262"/>
      <c r="AZ1393" s="262"/>
      <c r="BA1393" s="262"/>
    </row>
    <row r="1394" spans="51:53" x14ac:dyDescent="0.3">
      <c r="AY1394" s="262"/>
      <c r="AZ1394" s="262"/>
      <c r="BA1394" s="262"/>
    </row>
    <row r="1395" spans="51:53" x14ac:dyDescent="0.3">
      <c r="AY1395" s="262"/>
      <c r="AZ1395" s="262"/>
      <c r="BA1395" s="262"/>
    </row>
    <row r="1396" spans="51:53" x14ac:dyDescent="0.3">
      <c r="AY1396" s="262"/>
      <c r="AZ1396" s="262"/>
      <c r="BA1396" s="262"/>
    </row>
    <row r="1397" spans="51:53" x14ac:dyDescent="0.3">
      <c r="AY1397" s="262"/>
      <c r="AZ1397" s="262"/>
      <c r="BA1397" s="262"/>
    </row>
    <row r="1398" spans="51:53" x14ac:dyDescent="0.3">
      <c r="AY1398" s="262"/>
      <c r="AZ1398" s="262"/>
      <c r="BA1398" s="262"/>
    </row>
    <row r="1399" spans="51:53" x14ac:dyDescent="0.3">
      <c r="AY1399" s="262"/>
      <c r="AZ1399" s="262"/>
      <c r="BA1399" s="262"/>
    </row>
    <row r="1400" spans="51:53" x14ac:dyDescent="0.3">
      <c r="AY1400" s="262"/>
      <c r="AZ1400" s="262"/>
      <c r="BA1400" s="262"/>
    </row>
    <row r="1401" spans="51:53" x14ac:dyDescent="0.3">
      <c r="AY1401" s="262"/>
      <c r="AZ1401" s="262"/>
      <c r="BA1401" s="262"/>
    </row>
    <row r="1402" spans="51:53" x14ac:dyDescent="0.3">
      <c r="AY1402" s="262"/>
      <c r="AZ1402" s="262"/>
      <c r="BA1402" s="262"/>
    </row>
    <row r="1403" spans="51:53" x14ac:dyDescent="0.3">
      <c r="AY1403" s="262"/>
      <c r="AZ1403" s="262"/>
      <c r="BA1403" s="262"/>
    </row>
    <row r="1404" spans="51:53" x14ac:dyDescent="0.3">
      <c r="AY1404" s="262"/>
      <c r="AZ1404" s="262"/>
      <c r="BA1404" s="262"/>
    </row>
    <row r="1405" spans="51:53" x14ac:dyDescent="0.3">
      <c r="AY1405" s="262"/>
      <c r="AZ1405" s="262"/>
      <c r="BA1405" s="262"/>
    </row>
    <row r="1406" spans="51:53" x14ac:dyDescent="0.3">
      <c r="AY1406" s="262"/>
      <c r="AZ1406" s="262"/>
      <c r="BA1406" s="262"/>
    </row>
    <row r="1407" spans="51:53" x14ac:dyDescent="0.3">
      <c r="AY1407" s="262"/>
      <c r="AZ1407" s="262"/>
      <c r="BA1407" s="262"/>
    </row>
    <row r="1408" spans="51:53" x14ac:dyDescent="0.3">
      <c r="AY1408" s="262"/>
      <c r="AZ1408" s="262"/>
      <c r="BA1408" s="262"/>
    </row>
    <row r="1409" spans="51:53" x14ac:dyDescent="0.3">
      <c r="AY1409" s="262"/>
      <c r="AZ1409" s="262"/>
      <c r="BA1409" s="262"/>
    </row>
    <row r="1410" spans="51:53" x14ac:dyDescent="0.3">
      <c r="AY1410" s="262"/>
      <c r="AZ1410" s="262"/>
      <c r="BA1410" s="262"/>
    </row>
    <row r="1411" spans="51:53" x14ac:dyDescent="0.3">
      <c r="AY1411" s="262"/>
      <c r="AZ1411" s="262"/>
      <c r="BA1411" s="262"/>
    </row>
    <row r="1412" spans="51:53" x14ac:dyDescent="0.3">
      <c r="AY1412" s="262"/>
      <c r="AZ1412" s="262"/>
      <c r="BA1412" s="262"/>
    </row>
    <row r="1413" spans="51:53" x14ac:dyDescent="0.3">
      <c r="AY1413" s="262"/>
      <c r="AZ1413" s="262"/>
      <c r="BA1413" s="262"/>
    </row>
    <row r="1414" spans="51:53" x14ac:dyDescent="0.3">
      <c r="AY1414" s="262"/>
      <c r="AZ1414" s="262"/>
      <c r="BA1414" s="262"/>
    </row>
    <row r="1415" spans="51:53" x14ac:dyDescent="0.3">
      <c r="AY1415" s="262"/>
      <c r="AZ1415" s="262"/>
      <c r="BA1415" s="262"/>
    </row>
    <row r="1416" spans="51:53" x14ac:dyDescent="0.3">
      <c r="AY1416" s="262"/>
      <c r="AZ1416" s="262"/>
      <c r="BA1416" s="262"/>
    </row>
    <row r="1417" spans="51:53" x14ac:dyDescent="0.3">
      <c r="AY1417" s="262"/>
      <c r="AZ1417" s="262"/>
      <c r="BA1417" s="262"/>
    </row>
    <row r="1418" spans="51:53" x14ac:dyDescent="0.3">
      <c r="AY1418" s="262"/>
      <c r="AZ1418" s="262"/>
      <c r="BA1418" s="262"/>
    </row>
    <row r="1419" spans="51:53" x14ac:dyDescent="0.3">
      <c r="AY1419" s="262"/>
      <c r="AZ1419" s="262"/>
      <c r="BA1419" s="262"/>
    </row>
    <row r="1420" spans="51:53" x14ac:dyDescent="0.3">
      <c r="AY1420" s="262"/>
      <c r="AZ1420" s="262"/>
      <c r="BA1420" s="262"/>
    </row>
    <row r="1421" spans="51:53" x14ac:dyDescent="0.3">
      <c r="AY1421" s="262"/>
      <c r="AZ1421" s="262"/>
      <c r="BA1421" s="262"/>
    </row>
    <row r="1422" spans="51:53" x14ac:dyDescent="0.3">
      <c r="AY1422" s="262"/>
      <c r="AZ1422" s="262"/>
      <c r="BA1422" s="262"/>
    </row>
    <row r="1423" spans="51:53" x14ac:dyDescent="0.3">
      <c r="AY1423" s="262"/>
      <c r="AZ1423" s="262"/>
      <c r="BA1423" s="262"/>
    </row>
    <row r="1424" spans="51:53" x14ac:dyDescent="0.3">
      <c r="AY1424" s="262"/>
      <c r="AZ1424" s="262"/>
      <c r="BA1424" s="262"/>
    </row>
    <row r="1425" spans="51:53" x14ac:dyDescent="0.3">
      <c r="AY1425" s="262"/>
      <c r="AZ1425" s="262"/>
      <c r="BA1425" s="262"/>
    </row>
    <row r="1426" spans="51:53" x14ac:dyDescent="0.3">
      <c r="AY1426" s="262"/>
      <c r="AZ1426" s="262"/>
      <c r="BA1426" s="262"/>
    </row>
    <row r="1427" spans="51:53" x14ac:dyDescent="0.3">
      <c r="AY1427" s="262"/>
      <c r="AZ1427" s="262"/>
      <c r="BA1427" s="262"/>
    </row>
    <row r="1428" spans="51:53" x14ac:dyDescent="0.3">
      <c r="AY1428" s="262"/>
      <c r="AZ1428" s="262"/>
      <c r="BA1428" s="262"/>
    </row>
    <row r="1429" spans="51:53" x14ac:dyDescent="0.3">
      <c r="AY1429" s="262"/>
      <c r="AZ1429" s="262"/>
      <c r="BA1429" s="262"/>
    </row>
    <row r="1430" spans="51:53" x14ac:dyDescent="0.3">
      <c r="AY1430" s="262"/>
      <c r="AZ1430" s="262"/>
      <c r="BA1430" s="262"/>
    </row>
    <row r="1431" spans="51:53" x14ac:dyDescent="0.3">
      <c r="AY1431" s="262"/>
      <c r="AZ1431" s="262"/>
      <c r="BA1431" s="262"/>
    </row>
    <row r="1432" spans="51:53" x14ac:dyDescent="0.3">
      <c r="AY1432" s="262"/>
      <c r="AZ1432" s="262"/>
      <c r="BA1432" s="262"/>
    </row>
    <row r="1433" spans="51:53" x14ac:dyDescent="0.3">
      <c r="AY1433" s="262"/>
      <c r="AZ1433" s="262"/>
      <c r="BA1433" s="262"/>
    </row>
    <row r="1434" spans="51:53" x14ac:dyDescent="0.3">
      <c r="AY1434" s="262"/>
      <c r="AZ1434" s="262"/>
      <c r="BA1434" s="262"/>
    </row>
    <row r="1435" spans="51:53" x14ac:dyDescent="0.3">
      <c r="AY1435" s="262"/>
      <c r="AZ1435" s="262"/>
      <c r="BA1435" s="262"/>
    </row>
    <row r="1436" spans="51:53" x14ac:dyDescent="0.3">
      <c r="AY1436" s="262"/>
      <c r="AZ1436" s="262"/>
      <c r="BA1436" s="262"/>
    </row>
    <row r="1437" spans="51:53" x14ac:dyDescent="0.3">
      <c r="AY1437" s="262"/>
      <c r="AZ1437" s="262"/>
      <c r="BA1437" s="262"/>
    </row>
    <row r="1438" spans="51:53" x14ac:dyDescent="0.3">
      <c r="AY1438" s="262"/>
      <c r="AZ1438" s="262"/>
      <c r="BA1438" s="262"/>
    </row>
    <row r="1439" spans="51:53" x14ac:dyDescent="0.3">
      <c r="AY1439" s="262"/>
      <c r="AZ1439" s="262"/>
      <c r="BA1439" s="262"/>
    </row>
    <row r="1440" spans="51:53" x14ac:dyDescent="0.3">
      <c r="AY1440" s="262"/>
      <c r="AZ1440" s="262"/>
      <c r="BA1440" s="262"/>
    </row>
    <row r="1441" spans="51:53" x14ac:dyDescent="0.3">
      <c r="AY1441" s="262"/>
      <c r="AZ1441" s="262"/>
      <c r="BA1441" s="262"/>
    </row>
    <row r="1442" spans="51:53" x14ac:dyDescent="0.3">
      <c r="AY1442" s="262"/>
      <c r="AZ1442" s="262"/>
      <c r="BA1442" s="262"/>
    </row>
    <row r="1443" spans="51:53" x14ac:dyDescent="0.3">
      <c r="AY1443" s="262"/>
      <c r="AZ1443" s="262"/>
      <c r="BA1443" s="262"/>
    </row>
    <row r="1444" spans="51:53" x14ac:dyDescent="0.3">
      <c r="AY1444" s="262"/>
      <c r="AZ1444" s="262"/>
      <c r="BA1444" s="262"/>
    </row>
    <row r="1445" spans="51:53" x14ac:dyDescent="0.3">
      <c r="AY1445" s="262"/>
      <c r="AZ1445" s="262"/>
      <c r="BA1445" s="262"/>
    </row>
    <row r="1446" spans="51:53" x14ac:dyDescent="0.3">
      <c r="AY1446" s="262"/>
      <c r="AZ1446" s="262"/>
      <c r="BA1446" s="262"/>
    </row>
    <row r="1447" spans="51:53" x14ac:dyDescent="0.3">
      <c r="AY1447" s="262"/>
      <c r="AZ1447" s="262"/>
      <c r="BA1447" s="262"/>
    </row>
    <row r="1448" spans="51:53" x14ac:dyDescent="0.3">
      <c r="AY1448" s="262"/>
      <c r="AZ1448" s="262"/>
      <c r="BA1448" s="262"/>
    </row>
    <row r="1449" spans="51:53" x14ac:dyDescent="0.3">
      <c r="AY1449" s="262"/>
      <c r="AZ1449" s="262"/>
      <c r="BA1449" s="262"/>
    </row>
    <row r="1450" spans="51:53" x14ac:dyDescent="0.3">
      <c r="AY1450" s="262"/>
      <c r="AZ1450" s="262"/>
      <c r="BA1450" s="262"/>
    </row>
    <row r="1451" spans="51:53" x14ac:dyDescent="0.3">
      <c r="AY1451" s="262"/>
      <c r="AZ1451" s="262"/>
      <c r="BA1451" s="262"/>
    </row>
    <row r="1452" spans="51:53" x14ac:dyDescent="0.3">
      <c r="AY1452" s="262"/>
      <c r="AZ1452" s="262"/>
      <c r="BA1452" s="262"/>
    </row>
    <row r="1453" spans="51:53" x14ac:dyDescent="0.3">
      <c r="AY1453" s="262"/>
      <c r="AZ1453" s="262"/>
      <c r="BA1453" s="262"/>
    </row>
    <row r="1454" spans="51:53" x14ac:dyDescent="0.3">
      <c r="AY1454" s="262"/>
      <c r="AZ1454" s="262"/>
      <c r="BA1454" s="262"/>
    </row>
    <row r="1455" spans="51:53" x14ac:dyDescent="0.3">
      <c r="AY1455" s="262"/>
      <c r="AZ1455" s="262"/>
      <c r="BA1455" s="262"/>
    </row>
    <row r="1456" spans="51:53" x14ac:dyDescent="0.3">
      <c r="AY1456" s="262"/>
      <c r="AZ1456" s="262"/>
      <c r="BA1456" s="262"/>
    </row>
    <row r="1457" spans="51:53" x14ac:dyDescent="0.3">
      <c r="AY1457" s="262"/>
      <c r="AZ1457" s="262"/>
      <c r="BA1457" s="262"/>
    </row>
    <row r="1458" spans="51:53" x14ac:dyDescent="0.3">
      <c r="AY1458" s="262"/>
      <c r="AZ1458" s="262"/>
      <c r="BA1458" s="262"/>
    </row>
    <row r="1459" spans="51:53" x14ac:dyDescent="0.3">
      <c r="AY1459" s="262"/>
      <c r="AZ1459" s="262"/>
      <c r="BA1459" s="262"/>
    </row>
    <row r="1460" spans="51:53" x14ac:dyDescent="0.3">
      <c r="AY1460" s="262"/>
      <c r="AZ1460" s="262"/>
      <c r="BA1460" s="262"/>
    </row>
    <row r="1461" spans="51:53" x14ac:dyDescent="0.3">
      <c r="AY1461" s="262"/>
      <c r="AZ1461" s="262"/>
      <c r="BA1461" s="262"/>
    </row>
    <row r="1462" spans="51:53" x14ac:dyDescent="0.3">
      <c r="AY1462" s="262"/>
      <c r="AZ1462" s="262"/>
      <c r="BA1462" s="262"/>
    </row>
    <row r="1463" spans="51:53" x14ac:dyDescent="0.3">
      <c r="AY1463" s="262"/>
      <c r="AZ1463" s="262"/>
      <c r="BA1463" s="262"/>
    </row>
    <row r="1464" spans="51:53" x14ac:dyDescent="0.3">
      <c r="AY1464" s="262"/>
      <c r="AZ1464" s="262"/>
      <c r="BA1464" s="262"/>
    </row>
    <row r="1465" spans="51:53" x14ac:dyDescent="0.3">
      <c r="AY1465" s="262"/>
      <c r="AZ1465" s="262"/>
      <c r="BA1465" s="262"/>
    </row>
    <row r="1466" spans="51:53" x14ac:dyDescent="0.3">
      <c r="AY1466" s="262"/>
      <c r="AZ1466" s="262"/>
      <c r="BA1466" s="262"/>
    </row>
    <row r="1467" spans="51:53" x14ac:dyDescent="0.3">
      <c r="AY1467" s="262"/>
      <c r="AZ1467" s="262"/>
      <c r="BA1467" s="262"/>
    </row>
    <row r="1468" spans="51:53" x14ac:dyDescent="0.3">
      <c r="AY1468" s="262"/>
      <c r="AZ1468" s="262"/>
      <c r="BA1468" s="262"/>
    </row>
    <row r="1469" spans="51:53" x14ac:dyDescent="0.3">
      <c r="AY1469" s="262"/>
      <c r="AZ1469" s="262"/>
      <c r="BA1469" s="262"/>
    </row>
    <row r="1470" spans="51:53" x14ac:dyDescent="0.3">
      <c r="AY1470" s="262"/>
      <c r="AZ1470" s="262"/>
      <c r="BA1470" s="262"/>
    </row>
    <row r="1471" spans="51:53" x14ac:dyDescent="0.3">
      <c r="AY1471" s="262"/>
      <c r="AZ1471" s="262"/>
      <c r="BA1471" s="262"/>
    </row>
    <row r="1472" spans="51:53" x14ac:dyDescent="0.3">
      <c r="AY1472" s="262"/>
      <c r="AZ1472" s="262"/>
      <c r="BA1472" s="262"/>
    </row>
    <row r="1473" spans="51:53" x14ac:dyDescent="0.3">
      <c r="AY1473" s="262"/>
      <c r="AZ1473" s="262"/>
      <c r="BA1473" s="262"/>
    </row>
    <row r="1474" spans="51:53" x14ac:dyDescent="0.3">
      <c r="AY1474" s="262"/>
      <c r="AZ1474" s="262"/>
      <c r="BA1474" s="262"/>
    </row>
    <row r="1475" spans="51:53" x14ac:dyDescent="0.3">
      <c r="AY1475" s="262"/>
      <c r="AZ1475" s="262"/>
      <c r="BA1475" s="262"/>
    </row>
    <row r="1476" spans="51:53" x14ac:dyDescent="0.3">
      <c r="AY1476" s="262"/>
      <c r="AZ1476" s="262"/>
      <c r="BA1476" s="262"/>
    </row>
    <row r="1477" spans="51:53" x14ac:dyDescent="0.3">
      <c r="AY1477" s="262"/>
      <c r="AZ1477" s="262"/>
      <c r="BA1477" s="262"/>
    </row>
    <row r="1478" spans="51:53" x14ac:dyDescent="0.3">
      <c r="AY1478" s="262"/>
      <c r="AZ1478" s="262"/>
      <c r="BA1478" s="262"/>
    </row>
    <row r="1479" spans="51:53" x14ac:dyDescent="0.3">
      <c r="AY1479" s="262"/>
      <c r="AZ1479" s="262"/>
      <c r="BA1479" s="262"/>
    </row>
    <row r="1480" spans="51:53" x14ac:dyDescent="0.3">
      <c r="AY1480" s="262"/>
      <c r="AZ1480" s="262"/>
      <c r="BA1480" s="262"/>
    </row>
    <row r="1481" spans="51:53" x14ac:dyDescent="0.3">
      <c r="AY1481" s="262"/>
      <c r="AZ1481" s="262"/>
      <c r="BA1481" s="262"/>
    </row>
    <row r="1482" spans="51:53" x14ac:dyDescent="0.3">
      <c r="AY1482" s="262"/>
      <c r="AZ1482" s="262"/>
      <c r="BA1482" s="262"/>
    </row>
    <row r="1483" spans="51:53" x14ac:dyDescent="0.3">
      <c r="AY1483" s="262"/>
      <c r="AZ1483" s="262"/>
      <c r="BA1483" s="262"/>
    </row>
    <row r="1484" spans="51:53" x14ac:dyDescent="0.3">
      <c r="AY1484" s="262"/>
      <c r="AZ1484" s="262"/>
      <c r="BA1484" s="262"/>
    </row>
    <row r="1485" spans="51:53" x14ac:dyDescent="0.3">
      <c r="AY1485" s="262"/>
      <c r="AZ1485" s="262"/>
      <c r="BA1485" s="262"/>
    </row>
    <row r="1486" spans="51:53" x14ac:dyDescent="0.3">
      <c r="AY1486" s="262"/>
      <c r="AZ1486" s="262"/>
      <c r="BA1486" s="262"/>
    </row>
    <row r="1487" spans="51:53" x14ac:dyDescent="0.3">
      <c r="AY1487" s="262"/>
      <c r="AZ1487" s="262"/>
      <c r="BA1487" s="262"/>
    </row>
    <row r="1488" spans="51:53" x14ac:dyDescent="0.3">
      <c r="AY1488" s="262"/>
      <c r="AZ1488" s="262"/>
      <c r="BA1488" s="262"/>
    </row>
    <row r="1489" spans="51:53" x14ac:dyDescent="0.3">
      <c r="AY1489" s="262"/>
      <c r="AZ1489" s="262"/>
      <c r="BA1489" s="262"/>
    </row>
    <row r="1490" spans="51:53" x14ac:dyDescent="0.3">
      <c r="AY1490" s="262"/>
      <c r="AZ1490" s="262"/>
      <c r="BA1490" s="262"/>
    </row>
    <row r="1491" spans="51:53" x14ac:dyDescent="0.3">
      <c r="AY1491" s="262"/>
      <c r="AZ1491" s="262"/>
      <c r="BA1491" s="262"/>
    </row>
    <row r="1492" spans="51:53" x14ac:dyDescent="0.3">
      <c r="AY1492" s="262"/>
      <c r="AZ1492" s="262"/>
      <c r="BA1492" s="262"/>
    </row>
    <row r="1493" spans="51:53" x14ac:dyDescent="0.3">
      <c r="AY1493" s="262"/>
      <c r="AZ1493" s="262"/>
      <c r="BA1493" s="262"/>
    </row>
    <row r="1494" spans="51:53" x14ac:dyDescent="0.3">
      <c r="AY1494" s="262"/>
      <c r="AZ1494" s="262"/>
      <c r="BA1494" s="262"/>
    </row>
    <row r="1495" spans="51:53" x14ac:dyDescent="0.3">
      <c r="AY1495" s="262"/>
      <c r="AZ1495" s="262"/>
      <c r="BA1495" s="262"/>
    </row>
    <row r="1496" spans="51:53" x14ac:dyDescent="0.3">
      <c r="AY1496" s="262"/>
      <c r="AZ1496" s="262"/>
      <c r="BA1496" s="262"/>
    </row>
    <row r="1497" spans="51:53" x14ac:dyDescent="0.3">
      <c r="AY1497" s="262"/>
      <c r="AZ1497" s="262"/>
      <c r="BA1497" s="262"/>
    </row>
    <row r="1498" spans="51:53" x14ac:dyDescent="0.3">
      <c r="AY1498" s="262"/>
      <c r="AZ1498" s="262"/>
      <c r="BA1498" s="262"/>
    </row>
    <row r="1499" spans="51:53" x14ac:dyDescent="0.3">
      <c r="AY1499" s="262"/>
      <c r="AZ1499" s="262"/>
      <c r="BA1499" s="262"/>
    </row>
    <row r="1500" spans="51:53" x14ac:dyDescent="0.3">
      <c r="AY1500" s="262"/>
      <c r="AZ1500" s="262"/>
      <c r="BA1500" s="262"/>
    </row>
    <row r="1501" spans="51:53" x14ac:dyDescent="0.3">
      <c r="AY1501" s="262"/>
      <c r="AZ1501" s="262"/>
      <c r="BA1501" s="262"/>
    </row>
    <row r="1502" spans="51:53" x14ac:dyDescent="0.3">
      <c r="AY1502" s="262"/>
      <c r="AZ1502" s="262"/>
      <c r="BA1502" s="262"/>
    </row>
    <row r="1503" spans="51:53" x14ac:dyDescent="0.3">
      <c r="AY1503" s="262"/>
      <c r="AZ1503" s="262"/>
      <c r="BA1503" s="262"/>
    </row>
    <row r="1504" spans="51:53" x14ac:dyDescent="0.3">
      <c r="AY1504" s="262"/>
      <c r="AZ1504" s="262"/>
      <c r="BA1504" s="262"/>
    </row>
    <row r="1505" spans="51:53" x14ac:dyDescent="0.3">
      <c r="AY1505" s="262"/>
      <c r="AZ1505" s="262"/>
      <c r="BA1505" s="262"/>
    </row>
    <row r="1506" spans="51:53" x14ac:dyDescent="0.3">
      <c r="AY1506" s="262"/>
      <c r="AZ1506" s="262"/>
      <c r="BA1506" s="262"/>
    </row>
    <row r="1507" spans="51:53" x14ac:dyDescent="0.3">
      <c r="AY1507" s="262"/>
      <c r="AZ1507" s="262"/>
      <c r="BA1507" s="262"/>
    </row>
    <row r="1508" spans="51:53" x14ac:dyDescent="0.3">
      <c r="AY1508" s="262"/>
      <c r="AZ1508" s="262"/>
      <c r="BA1508" s="262"/>
    </row>
    <row r="1509" spans="51:53" x14ac:dyDescent="0.3">
      <c r="AY1509" s="262"/>
      <c r="AZ1509" s="262"/>
      <c r="BA1509" s="262"/>
    </row>
    <row r="1510" spans="51:53" x14ac:dyDescent="0.3">
      <c r="AY1510" s="262"/>
      <c r="AZ1510" s="262"/>
      <c r="BA1510" s="262"/>
    </row>
    <row r="1511" spans="51:53" x14ac:dyDescent="0.3">
      <c r="AY1511" s="262"/>
      <c r="AZ1511" s="262"/>
      <c r="BA1511" s="262"/>
    </row>
    <row r="1512" spans="51:53" x14ac:dyDescent="0.3">
      <c r="AY1512" s="262"/>
      <c r="AZ1512" s="262"/>
      <c r="BA1512" s="262"/>
    </row>
    <row r="1513" spans="51:53" x14ac:dyDescent="0.3">
      <c r="AY1513" s="262"/>
      <c r="AZ1513" s="262"/>
      <c r="BA1513" s="262"/>
    </row>
    <row r="1514" spans="51:53" x14ac:dyDescent="0.3">
      <c r="AY1514" s="262"/>
      <c r="AZ1514" s="262"/>
      <c r="BA1514" s="262"/>
    </row>
    <row r="1515" spans="51:53" x14ac:dyDescent="0.3">
      <c r="AY1515" s="262"/>
      <c r="AZ1515" s="262"/>
      <c r="BA1515" s="262"/>
    </row>
    <row r="1516" spans="51:53" x14ac:dyDescent="0.3">
      <c r="AY1516" s="262"/>
      <c r="AZ1516" s="262"/>
      <c r="BA1516" s="262"/>
    </row>
    <row r="1517" spans="51:53" x14ac:dyDescent="0.3">
      <c r="AY1517" s="262"/>
      <c r="AZ1517" s="262"/>
      <c r="BA1517" s="262"/>
    </row>
    <row r="1518" spans="51:53" x14ac:dyDescent="0.3">
      <c r="AY1518" s="262"/>
      <c r="AZ1518" s="262"/>
      <c r="BA1518" s="262"/>
    </row>
    <row r="1519" spans="51:53" x14ac:dyDescent="0.3">
      <c r="AY1519" s="262"/>
      <c r="AZ1519" s="262"/>
      <c r="BA1519" s="262"/>
    </row>
    <row r="1520" spans="51:53" x14ac:dyDescent="0.3">
      <c r="AY1520" s="262"/>
      <c r="AZ1520" s="262"/>
      <c r="BA1520" s="262"/>
    </row>
    <row r="1521" spans="51:53" x14ac:dyDescent="0.3">
      <c r="AY1521" s="262"/>
      <c r="AZ1521" s="262"/>
      <c r="BA1521" s="262"/>
    </row>
    <row r="1522" spans="51:53" x14ac:dyDescent="0.3">
      <c r="AY1522" s="262"/>
      <c r="AZ1522" s="262"/>
      <c r="BA1522" s="262"/>
    </row>
    <row r="1523" spans="51:53" x14ac:dyDescent="0.3">
      <c r="AY1523" s="262"/>
      <c r="AZ1523" s="262"/>
      <c r="BA1523" s="262"/>
    </row>
    <row r="1524" spans="51:53" x14ac:dyDescent="0.3">
      <c r="AY1524" s="262"/>
      <c r="AZ1524" s="262"/>
      <c r="BA1524" s="262"/>
    </row>
    <row r="1525" spans="51:53" x14ac:dyDescent="0.3">
      <c r="AY1525" s="262"/>
      <c r="AZ1525" s="262"/>
      <c r="BA1525" s="262"/>
    </row>
    <row r="1526" spans="51:53" x14ac:dyDescent="0.3">
      <c r="AY1526" s="262"/>
      <c r="AZ1526" s="262"/>
      <c r="BA1526" s="262"/>
    </row>
    <row r="1527" spans="51:53" x14ac:dyDescent="0.3">
      <c r="AY1527" s="262"/>
      <c r="AZ1527" s="262"/>
      <c r="BA1527" s="262"/>
    </row>
    <row r="1528" spans="51:53" x14ac:dyDescent="0.3">
      <c r="AY1528" s="262"/>
      <c r="AZ1528" s="262"/>
      <c r="BA1528" s="262"/>
    </row>
    <row r="1529" spans="51:53" x14ac:dyDescent="0.3">
      <c r="AY1529" s="262"/>
      <c r="AZ1529" s="262"/>
      <c r="BA1529" s="262"/>
    </row>
    <row r="1530" spans="51:53" x14ac:dyDescent="0.3">
      <c r="AY1530" s="262"/>
      <c r="AZ1530" s="262"/>
      <c r="BA1530" s="262"/>
    </row>
    <row r="1531" spans="51:53" x14ac:dyDescent="0.3">
      <c r="AY1531" s="262"/>
      <c r="AZ1531" s="262"/>
      <c r="BA1531" s="262"/>
    </row>
    <row r="1532" spans="51:53" x14ac:dyDescent="0.3">
      <c r="AY1532" s="262"/>
      <c r="AZ1532" s="262"/>
      <c r="BA1532" s="262"/>
    </row>
    <row r="1533" spans="51:53" x14ac:dyDescent="0.3">
      <c r="AY1533" s="262"/>
      <c r="AZ1533" s="262"/>
      <c r="BA1533" s="262"/>
    </row>
    <row r="1534" spans="51:53" x14ac:dyDescent="0.3">
      <c r="AY1534" s="262"/>
      <c r="AZ1534" s="262"/>
      <c r="BA1534" s="262"/>
    </row>
    <row r="1535" spans="51:53" x14ac:dyDescent="0.3">
      <c r="AY1535" s="262"/>
      <c r="AZ1535" s="262"/>
      <c r="BA1535" s="262"/>
    </row>
    <row r="1536" spans="51:53" x14ac:dyDescent="0.3">
      <c r="AY1536" s="262"/>
      <c r="AZ1536" s="262"/>
      <c r="BA1536" s="262"/>
    </row>
    <row r="1537" spans="51:53" x14ac:dyDescent="0.3">
      <c r="AY1537" s="262"/>
      <c r="AZ1537" s="262"/>
      <c r="BA1537" s="262"/>
    </row>
    <row r="1538" spans="51:53" x14ac:dyDescent="0.3">
      <c r="AY1538" s="262"/>
      <c r="AZ1538" s="262"/>
      <c r="BA1538" s="262"/>
    </row>
    <row r="1539" spans="51:53" x14ac:dyDescent="0.3">
      <c r="AY1539" s="262"/>
      <c r="AZ1539" s="262"/>
      <c r="BA1539" s="262"/>
    </row>
    <row r="1540" spans="51:53" x14ac:dyDescent="0.3">
      <c r="AY1540" s="262"/>
      <c r="AZ1540" s="262"/>
      <c r="BA1540" s="262"/>
    </row>
    <row r="1541" spans="51:53" x14ac:dyDescent="0.3">
      <c r="AY1541" s="262"/>
      <c r="AZ1541" s="262"/>
      <c r="BA1541" s="262"/>
    </row>
    <row r="1542" spans="51:53" x14ac:dyDescent="0.3">
      <c r="AY1542" s="262"/>
      <c r="AZ1542" s="262"/>
      <c r="BA1542" s="262"/>
    </row>
    <row r="1543" spans="51:53" x14ac:dyDescent="0.3">
      <c r="AY1543" s="262"/>
      <c r="AZ1543" s="262"/>
      <c r="BA1543" s="262"/>
    </row>
    <row r="1544" spans="51:53" x14ac:dyDescent="0.3">
      <c r="AY1544" s="262"/>
      <c r="AZ1544" s="262"/>
      <c r="BA1544" s="262"/>
    </row>
    <row r="1545" spans="51:53" x14ac:dyDescent="0.3">
      <c r="AY1545" s="262"/>
      <c r="AZ1545" s="262"/>
      <c r="BA1545" s="262"/>
    </row>
    <row r="1546" spans="51:53" x14ac:dyDescent="0.3">
      <c r="AY1546" s="262"/>
      <c r="AZ1546" s="262"/>
      <c r="BA1546" s="262"/>
    </row>
    <row r="1547" spans="51:53" x14ac:dyDescent="0.3">
      <c r="AY1547" s="262"/>
      <c r="AZ1547" s="262"/>
      <c r="BA1547" s="262"/>
    </row>
    <row r="1548" spans="51:53" x14ac:dyDescent="0.3">
      <c r="AY1548" s="262"/>
      <c r="AZ1548" s="262"/>
      <c r="BA1548" s="262"/>
    </row>
    <row r="1549" spans="51:53" x14ac:dyDescent="0.3">
      <c r="AY1549" s="262"/>
      <c r="AZ1549" s="262"/>
      <c r="BA1549" s="262"/>
    </row>
    <row r="1550" spans="51:53" x14ac:dyDescent="0.3">
      <c r="AY1550" s="262"/>
      <c r="AZ1550" s="262"/>
      <c r="BA1550" s="262"/>
    </row>
    <row r="1551" spans="51:53" x14ac:dyDescent="0.3">
      <c r="AY1551" s="262"/>
      <c r="AZ1551" s="262"/>
      <c r="BA1551" s="262"/>
    </row>
    <row r="1552" spans="51:53" x14ac:dyDescent="0.3">
      <c r="AY1552" s="262"/>
      <c r="AZ1552" s="262"/>
      <c r="BA1552" s="262"/>
    </row>
    <row r="1553" spans="51:53" x14ac:dyDescent="0.3">
      <c r="AY1553" s="262"/>
      <c r="AZ1553" s="262"/>
      <c r="BA1553" s="262"/>
    </row>
    <row r="1554" spans="51:53" x14ac:dyDescent="0.3">
      <c r="AY1554" s="262"/>
      <c r="AZ1554" s="262"/>
      <c r="BA1554" s="262"/>
    </row>
    <row r="1555" spans="51:53" x14ac:dyDescent="0.3">
      <c r="AY1555" s="262"/>
      <c r="AZ1555" s="262"/>
      <c r="BA1555" s="262"/>
    </row>
    <row r="1556" spans="51:53" x14ac:dyDescent="0.3">
      <c r="AY1556" s="262"/>
      <c r="AZ1556" s="262"/>
      <c r="BA1556" s="262"/>
    </row>
    <row r="1557" spans="51:53" x14ac:dyDescent="0.3">
      <c r="AY1557" s="262"/>
      <c r="AZ1557" s="262"/>
      <c r="BA1557" s="262"/>
    </row>
    <row r="1558" spans="51:53" x14ac:dyDescent="0.3">
      <c r="AY1558" s="262"/>
      <c r="AZ1558" s="262"/>
      <c r="BA1558" s="262"/>
    </row>
    <row r="1559" spans="51:53" x14ac:dyDescent="0.3">
      <c r="AY1559" s="262"/>
      <c r="AZ1559" s="262"/>
      <c r="BA1559" s="262"/>
    </row>
    <row r="1560" spans="51:53" x14ac:dyDescent="0.3">
      <c r="AY1560" s="262"/>
      <c r="AZ1560" s="262"/>
      <c r="BA1560" s="262"/>
    </row>
    <row r="1561" spans="51:53" x14ac:dyDescent="0.3">
      <c r="AY1561" s="262"/>
      <c r="AZ1561" s="262"/>
      <c r="BA1561" s="262"/>
    </row>
    <row r="1562" spans="51:53" x14ac:dyDescent="0.3">
      <c r="AY1562" s="262"/>
      <c r="AZ1562" s="262"/>
      <c r="BA1562" s="262"/>
    </row>
    <row r="881728" spans="35:53" x14ac:dyDescent="0.3">
      <c r="AI881728" s="17"/>
      <c r="AJ881728" s="256"/>
      <c r="AK881728" s="256"/>
      <c r="AL881728" s="256"/>
      <c r="AM881728" s="256"/>
      <c r="AN881728" s="256"/>
      <c r="AO881728" s="256"/>
      <c r="AP881728" s="256"/>
      <c r="AQ881728" s="256"/>
      <c r="AR881728" s="256"/>
      <c r="AS881728" s="256"/>
      <c r="AT881728" s="256"/>
      <c r="AU881728" s="256"/>
      <c r="AV881728" s="256"/>
      <c r="AW881728" s="256"/>
      <c r="AX881728" s="256"/>
      <c r="AY881728" s="256"/>
      <c r="AZ881728" s="256"/>
      <c r="BA881728" s="256"/>
    </row>
  </sheetData>
  <autoFilter ref="A2:XFC786" xr:uid="{00000000-0001-0000-0100-000000000000}">
    <filterColumn colId="54">
      <filters>
        <dateGroupItem year="2023" month="3" dateTimeGrouping="month"/>
        <dateGroupItem year="2023" month="4" dateTimeGrouping="month"/>
      </filters>
    </filterColumn>
  </autoFilter>
  <mergeCells count="5">
    <mergeCell ref="A1:F1"/>
    <mergeCell ref="G1:Q1"/>
    <mergeCell ref="R1:BC1"/>
    <mergeCell ref="BD1:BL1"/>
    <mergeCell ref="BN1:BQ1"/>
  </mergeCells>
  <phoneticPr fontId="13" type="noConversion"/>
  <conditionalFormatting sqref="S2:S1048576">
    <cfRule type="cellIs" dxfId="100" priority="478" operator="greaterThan">
      <formula>390</formula>
    </cfRule>
  </conditionalFormatting>
  <conditionalFormatting sqref="BD1:BD2 BD787:BD1048576">
    <cfRule type="containsText" dxfId="99" priority="1147" operator="containsText" text="No efectiva">
      <formula>NOT(ISERROR(SEARCH("No efectiva",BD1)))</formula>
    </cfRule>
    <cfRule type="containsText" dxfId="98" priority="1148" operator="containsText" text="efectiva">
      <formula>NOT(ISERROR(SEARCH("efectiva",BD1)))</formula>
    </cfRule>
  </conditionalFormatting>
  <conditionalFormatting sqref="XEC695">
    <cfRule type="duplicateValues" dxfId="97" priority="2"/>
  </conditionalFormatting>
  <conditionalFormatting sqref="XEU695">
    <cfRule type="cellIs" dxfId="96" priority="1" operator="greaterThan">
      <formula>390</formula>
    </cfRule>
  </conditionalFormatting>
  <dataValidations xWindow="712" yWindow="654" count="48">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684 AJ325"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6:G431 G274 G320:G321 G678:G680 G243:G248 G463:G466 G417:G419 G338:G358 G263 G473:G478 G250:G261 G265:G272 G280 G326 G380 G323:G324 G686:G689 G100 G384:G389 G691 G443:G460"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41:H453 H312 H320:H321 H360 I381 H384:H389 H243:H248 H460 H417:H418 H338:H343 H666:H675 H691 H680:H683 H274:H276 H283 G265 H573:H575 H250:H260 G275:G279 H278:H281 H686:H689 G325 H326 H426:H431 H323:H324 H100 G262 H475:H478 H380:H382 H577:H579 H762"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9 I343 I384:I389 I360:I361 H454:H459 I378 I243:I248 G559:G561 H277 H419 I250:I262 H473:H474 H325 H265:I272 G284:G311 I274:I276 I278:I281 G273 G264 H261:H263 G281:G282 I100 I283 G681:G683 I320:I326 G313:G319 I380 I751:I752 H752 I765 H757:H758 I760:I762 H760:H761 I756:I758"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6 J243:J248 I277 J689 J397 J391 J265:J283 J395 J325:J326 J250:J262 J384:J389 J378:J381"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2:K460 K225:K226 K192:K196 K312 K320:K322 K360 K362 K221 K205 K236 K238:K241 K29 K185 K165 K180 K187:K189 K13:K14 K16 K167:K176 K138 K145 K104 K127:K131 K141 K243:K248 K210 K417:K419 K269 K543:K544 K384:K389 K666:K675 K431 K274:K277 K279:K283 K250:K263 K473:K478 K325:K326 K271:K272 K441:K442 K265:K267 K378:K381 K446:K450 K680:K683 K689 K538:K541 K572:K582"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5 K533 K521:K528"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8 H521:H526 H538:H544 H533 H40"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8:G544 G521:G528" xr:uid="{00000000-0002-0000-0100-00000B000000}">
      <formula1>0</formula1>
      <formula2>390</formula2>
    </dataValidation>
    <dataValidation type="whole" operator="greaterThanOrEqual" allowBlank="1" showInputMessage="1" showErrorMessage="1" sqref="O64 O125 O46:O49 O43:O44 O159"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2:M460 M678:M683 M371 M374:M377 M337:M342 M172 M202 M216:M223 M214 M236 M230:M231 M159 M52 M6 M163:M166 M178 M21 M8 M13:M16 M56:M63 M65:M66 M86 M89 M76 M29:M42 M93:M95 M145 M103:M122 M150 M124:M141 M180:M196 M238:M248 M271:M272 M417:M419 M269 M689 M552:M555 M562:M582 M518:M519 M558 M516 M521:M522 M527:M532 M664:M675 L37 M284:M322 M274:M280 M471:M478 M261 M263:M267 M282 M325:M329 M446:M450 M619 M539:M544 M743 M380:M385 M496:M501 M535"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2:L460 L374:L377 L371 L221 L236 L163 M28 L210 L29 L184:L185 L165 L21 L180:L181 L187:L189 L13:L16 L65 L52 L167:L176 L138 L145 L104 L125:L131 L140:L141 L243:L248 L410:L412 L417:L419 L337:L342 L558 L552:L555 L548 L461:M462 L543:L544 L431:M431 L478:M478 L441:M442 L446:M446 L471:L477 M253:M260 L250:L261 M279:M281 M283 L263:L322 L378:M379 L446:L450 L680:L683 L664:L678 L689:L690 L380:L408 L692:M692 L538:L541 L568:L582 L743 M537 M709"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100-000011000000}">
      <formula1>0</formula1>
      <formula2>390</formula2>
    </dataValidation>
    <dataValidation type="whole" operator="greaterThanOrEqual" allowBlank="1" showInputMessage="1" showErrorMessage="1" sqref="O45 K64 K43:K49" xr:uid="{00000000-0002-0000-0100-000012000000}">
      <formula1>1</formula1>
    </dataValidation>
    <dataValidation operator="greaterThanOrEqual" allowBlank="1" showInputMessage="1" showErrorMessage="1" sqref="O74" xr:uid="{00000000-0002-0000-0100-000013000000}"/>
    <dataValidation type="textLength" allowBlank="1" showInputMessage="1" showErrorMessage="1" sqref="AA211 AA202 AA214 AA204 AA206:AA207"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8 AD249 AE368:AF368 X20:BA20 W85:W89 W52:W54 W4 W42:W44 AE386:AF388 W76:W79 W34:W40 X23:BA23 AE384:AF384 R28:R29 AJ521:AJ528 AJ509:AJ517 W17:W29 X25:BA25" xr:uid="{00000000-0002-0000-01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6:E677 E282 E280 E325:E326 E681:E683 E380 E417:E440 E442:E478 E685:E688 E691:E693 E786 E480:E582 E743:E747" xr:uid="{00000000-0002-0000-0100-000016000000}">
      <formula1>0</formula1>
      <formula2>9</formula2>
    </dataValidation>
    <dataValidation type="textLength" allowBlank="1" showInputMessage="1" showErrorMessage="1" sqref="G605:G608 G583:G586 H608 H696:I697 G613:H613 G698:H698 I694 H693:I693" xr:uid="{00000000-0002-0000-0100-000017000000}">
      <formula1>1</formula1>
      <formula2>390</formula2>
    </dataValidation>
    <dataValidation type="textLength" allowBlank="1" showInputMessage="1" showErrorMessage="1" sqref="G599:H603 G597:H597 G619:H619 G609:H612" xr:uid="{00000000-0002-0000-0100-000018000000}">
      <formula1>1</formula1>
      <formula2>1000</formula2>
    </dataValidation>
    <dataValidation type="list" allowBlank="1" showInputMessage="1" showErrorMessage="1" sqref="P280 P326" xr:uid="{00000000-0002-0000-0100-00001B000000}">
      <formula1>$Z$92:$Z$109</formula1>
    </dataValidation>
    <dataValidation type="list" allowBlank="1" showInputMessage="1" showErrorMessage="1" sqref="P664:P665" xr:uid="{00000000-0002-0000-0100-00001D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3:L698 N3:N786" xr:uid="{00000000-0002-0000-0100-00001E000000}">
      <formula1>-9223372036854770000</formula1>
      <formula2>9223372036854770000</formula2>
    </dataValidation>
    <dataValidation type="list" allowBlank="1" showInputMessage="1" showErrorMessage="1" sqref="P706" xr:uid="{00000000-0002-0000-0100-00001F000000}">
      <formula1>$O$34:$O$48</formula1>
    </dataValidation>
    <dataValidation type="list" allowBlank="1" showInputMessage="1" showErrorMessage="1" sqref="P733:P734" xr:uid="{00000000-0002-0000-0100-000020000000}">
      <formula1>$O$47:$O$65</formula1>
    </dataValidation>
    <dataValidation type="list" allowBlank="1" showInputMessage="1" showErrorMessage="1" sqref="P735:P737" xr:uid="{00000000-0002-0000-0100-000021000000}">
      <formula1>$O$45:$O$63</formula1>
    </dataValidation>
    <dataValidation type="list" allowBlank="1" showInputMessage="1" showErrorMessage="1" sqref="P701" xr:uid="{00000000-0002-0000-0100-000022000000}">
      <formula1>$O$44:$O$62</formula1>
    </dataValidation>
    <dataValidation type="list" allowBlank="1" showInputMessage="1" showErrorMessage="1" sqref="BJ233 BJ378 BJ304:BJ305 BJ311 BJ313:BJ315 BJ319:BJ321 BJ323 BJ337:BJ341 BJ347 BJ349 BJ356:BJ357 BJ362:BJ363 BJ372 BJ381 BJ385:BJ388 BJ390 BJ394 BJ396 BJ405 BJ408 BJ417 BJ420 BJ428 BJ433:BJ434 BJ436:BJ437 BJ445 BJ451 BJ453 BJ462 BJ480 BJ483 BJ485 BJ489 BJ496 BJ498 BJ500 BJ502 BJ507 BJ509:BJ510 BJ512:BJ513 BJ521 BJ525 BJ527 BJ533 BJ535:BJ536 BJ541 BJ545 BJ548 BJ557:BJ558 BJ563 BJ565 BJ574:BJ575 BJ577:BJ578 BJ580:BJ581 BJ590 BJ593 BJ604 BJ614 BJ633 BJ635 BJ637 BJ639 BJ641 BJ643 BJ645 BJ654 BJ656 BJ658 BJ660 BJ708 BJ730 BJ297:BJ301 BJ326:BJ335 BJ26 BJ140 BJ250:BJ287 BJ374 BJ376 BJ290:BJ294 BJ599 BJ744:BJ746 BJ738:BJ739 BJ741 BJ422 BJ424 BJ716" xr:uid="{00000000-0002-0000-0100-000023000000}">
      <formula1>"Cerrada - Efectiva, Cerrada - Inefectiva, Cerrada - Eventualidad"</formula1>
    </dataValidation>
    <dataValidation type="list" allowBlank="1" showInputMessage="1" showErrorMessage="1" sqref="BJ514:BJ516 BJ27:BJ139 BJ141:BJ232 BJ234:BJ249 BJ691 BJ686:BJ688 BJ288:BJ289 BJ295:BJ296 BJ302:BJ303 BJ306:BJ310 BJ312 BJ316:BJ318 BJ322 BJ324:BJ325 BJ24 BJ342:BJ346 BJ348 BJ350:BJ355 BJ358:BJ361 BJ364:BJ371 BJ373 BJ375 BJ377 BJ382:BJ384 BJ389 BJ391:BJ393 BJ395 BJ397:BJ404 BJ406:BJ407 BJ409:BJ416 BJ336 BJ429:BJ431 BJ439:BJ444 BJ435 BJ454:BJ461 BJ21:BJ22 BJ450 BJ452 BJ463:BJ479 BJ481:BJ482 BJ484 BJ486:BJ488 BJ490:BJ495 BJ497 BJ499 BJ501 BJ503:BJ506 BJ508 BJ511 BJ3:BJ19 BJ421 BJ423 BJ425:BJ427" xr:uid="{00000000-0002-0000-0100-000024000000}">
      <formula1>"Abierta, Cerrada - Efectiva, Cerrada - Inefectiva, Cerrada - Eventualidad"</formula1>
    </dataValidation>
    <dataValidation type="list" allowBlank="1" showInputMessage="1" showErrorMessage="1" sqref="BD140 BD26 BD250:BD412 BD417:BD438 BD440:BD766 BD768:BD786" xr:uid="{00000000-0002-0000-0100-000025000000}">
      <formula1>"Efectiva, Inefectiva, Pendiente de evaluar, En términos, Eventualidad"</formula1>
    </dataValidation>
    <dataValidation type="list" allowBlank="1" showInputMessage="1" showErrorMessage="1" sqref="BD3:BD19 BD21:BD22 BD24 BD27:BD139 BD141:BD196" xr:uid="{00000000-0002-0000-0100-000026000000}">
      <formula1>"INCODER, Efectiva, Inefectiva, Pendiente de evaluar, En términos, Eventualidad"</formula1>
    </dataValidation>
    <dataValidation type="list" allowBlank="1" showInputMessage="1" showErrorMessage="1" sqref="BD197:BD249 BD413:BD416" xr:uid="{00000000-0002-0000-0100-000027000000}">
      <formula1>"Anterior Circular 05 de 2019 - CGR, Efectiva, Inefectiva, Pendiente de evaluar, En términos, Eventualidad"</formula1>
    </dataValidation>
    <dataValidation type="list" allowBlank="1" showInputMessage="1" showErrorMessage="1" sqref="P783:P785" xr:uid="{00000000-0002-0000-0100-000029000000}">
      <formula1>$K$54:$K$72</formula1>
    </dataValidation>
    <dataValidation type="list" allowBlank="1" showInputMessage="1" showErrorMessage="1" sqref="Q780" xr:uid="{00000000-0002-0000-0100-000031000000}">
      <formula1>$N$83:$N$101</formula1>
    </dataValidation>
    <dataValidation type="list" allowBlank="1" showInputMessage="1" showErrorMessage="1" sqref="P779" xr:uid="{00000000-0002-0000-0100-000032000000}">
      <formula1>$N$84:$N$102</formula1>
    </dataValidation>
    <dataValidation type="list" allowBlank="1" showInputMessage="1" showErrorMessage="1" sqref="P780:P782" xr:uid="{00000000-0002-0000-0100-000033000000}">
      <formula1>$N$53:$N$71</formula1>
    </dataValidation>
    <dataValidation type="list" allowBlank="1" showInputMessage="1" showErrorMessage="1" sqref="BJ655 BB583:BB585 BJ689:BJ690 BJ661:BJ685 BJ432 BJ446:BJ449 BJ418:BJ419 BJ438 BJ522:BJ524 BJ526 BJ528:BJ532 BJ534 BJ537:BJ540 BJ542:BJ544 BJ546:BJ547 BJ646:BJ653 BJ579 BJ582:BJ589 BJ591:BJ592 BB721:BB722 BJ657 BJ615:BJ632 BJ517:BJ520 BJ634 W668:W675 BJ742:BJ743 BJ559:BJ562 BJ564 BJ659 BJ692:BJ707 BJ379:BJ380 BJ549:BJ556 BJ636 BJ605:BJ613 BJ576 BJ642 BJ638 BJ640 X429 BJ644 BJ566:BJ573 BB733:BB737 BJ731:BJ737 BB725 BJ767:BJ786 BJ747:BJ765 BB730:BB731 BB727:BB728 BB701:BB703 BB587:BB699 BB705:BB711 BB580:BB581 BB786 BJ717:BJ729 BB714:BB715 BJ600:BJ603 BJ594:BJ598 BB718 BJ740 BJ709:BJ715 BB744:BB746" xr:uid="{00000000-0002-0000-0100-000035000000}">
      <formula1>#REF!</formula1>
    </dataValidation>
    <dataValidation type="list" allowBlank="1" showInputMessage="1" showErrorMessage="1" sqref="BB719:BB720 BB723:BB724" xr:uid="{4D64F0FD-E470-4A1B-8E9C-452FCF48BFA4}">
      <formula1>"Ejecutada, En Términos, Incumplida, Modificada, Reformulada, Eliminada"</formula1>
    </dataValidation>
    <dataValidation type="list" allowBlank="1" showInputMessage="1" showErrorMessage="1" sqref="BB739:BB742 BB586 BB717 BB749:BB768 BB770:BB785" xr:uid="{74232E7B-EDF1-4011-A6D8-2A3AC6E63180}">
      <formula1>"Ejecutada, Ejecutada anticipadamente, Ejecutada posterior, En Términos, Incumplida, Modificada, Reformulada, Eliminada"</formula1>
    </dataValidation>
    <dataValidation type="list" allowBlank="1" showInputMessage="1" showErrorMessage="1" sqref="BJ766" xr:uid="{631AF926-91F5-421E-AA56-D98CA2E095DC}">
      <formula1>"Abierta, Cerrada - Efectiva, Cerrada No Efectiva, Cerrada por Eventualidad"</formula1>
    </dataValidation>
    <dataValidation type="list" allowBlank="1" showInputMessage="1" showErrorMessage="1" sqref="BB712:BB713 BB579 BB726 BB700 BB732 BB704 BB729 BB738" xr:uid="{C3DC4BB3-AC05-494C-97B3-CF071E59E288}">
      <formula1>"Ejecutada, Ejecutada posterior, En términos, Incumplida, Modificada, Reformulada, Eliminada"</formula1>
    </dataValidation>
    <dataValidation type="list" allowBlank="1" showInputMessage="1" showErrorMessage="1" sqref="BB3:BB19 BB21:BB22 BB24 BB582 BB716 BB743 BB747:BB748 BB769 BB26:BB578" xr:uid="{34AE775B-D6D3-47A5-AD65-DFF7AC844B00}">
      <formula1>"Ejecutada, Ejecutada anticipadamente, Ejecutada posterior, En términos, Incumplida, Modificada, Reformulada, Eliminada"</formula1>
    </dataValidation>
    <dataValidation type="list" allowBlank="1" showInputMessage="1" showErrorMessage="1" sqref="BD439 BD767" xr:uid="{7FA7D9F3-EC64-4815-BD0C-974C8CFD39D5}">
      <formula1>"Incumplida, Efectiva, Inefectiva, Pendiente de evaluar, En términos, Eventualidad"</formula1>
    </dataValidation>
  </dataValidations>
  <pageMargins left="0.7" right="0.7" top="0.75" bottom="0.75" header="0.3" footer="0.3"/>
  <pageSetup scale="1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P47"/>
  <sheetViews>
    <sheetView topLeftCell="FJ1" zoomScale="60" zoomScaleNormal="60" workbookViewId="0">
      <selection activeCell="FO2" sqref="FO2:FP2"/>
    </sheetView>
  </sheetViews>
  <sheetFormatPr baseColWidth="10" defaultColWidth="11.3984375" defaultRowHeight="13.45" x14ac:dyDescent="0.3"/>
  <cols>
    <col min="1" max="1" width="11.3984375" style="15"/>
    <col min="2" max="2" width="50.69921875" style="15" customWidth="1"/>
    <col min="3" max="3" width="11.69921875" style="15" customWidth="1"/>
    <col min="4" max="4" width="40.69921875" style="15" customWidth="1"/>
    <col min="5" max="5" width="11.69921875" style="15" customWidth="1"/>
    <col min="6" max="6" width="40.69921875" style="15" customWidth="1"/>
    <col min="7" max="7" width="15.69921875" style="15" customWidth="1"/>
    <col min="8" max="8" width="20.69921875" style="15" customWidth="1"/>
    <col min="9" max="9" width="15.69921875" style="291" customWidth="1"/>
    <col min="10" max="10" width="20.69921875" style="291" customWidth="1"/>
    <col min="11" max="11" width="36" style="15" customWidth="1"/>
    <col min="12" max="12" width="22.59765625" style="15" hidden="1" customWidth="1"/>
    <col min="13" max="13" width="48" style="15" hidden="1" customWidth="1"/>
    <col min="14" max="14" width="22.3984375" style="15" hidden="1" customWidth="1"/>
    <col min="15" max="15" width="49.69921875" style="15" hidden="1" customWidth="1"/>
    <col min="16" max="16" width="22.3984375" style="15" hidden="1" customWidth="1"/>
    <col min="17" max="17" width="15.69921875" style="388" hidden="1" customWidth="1"/>
    <col min="18" max="18" width="15.69921875" style="389" hidden="1" customWidth="1"/>
    <col min="19" max="19" width="50.69921875" style="15" hidden="1" customWidth="1"/>
    <col min="20" max="20" width="20.69921875" style="15" hidden="1" customWidth="1"/>
    <col min="21" max="21" width="55.3984375" style="15" hidden="1" customWidth="1"/>
    <col min="22" max="22" width="20.69921875" style="15" hidden="1" customWidth="1"/>
    <col min="23" max="24" width="18.69921875" style="15" hidden="1" customWidth="1"/>
    <col min="25" max="25" width="68.3984375" style="15" hidden="1" customWidth="1"/>
    <col min="26" max="27" width="18.69921875" style="15" hidden="1" customWidth="1"/>
    <col min="28" max="28" width="50.69921875" style="15" hidden="1" customWidth="1"/>
    <col min="29" max="29" width="20.69921875" style="15" hidden="1" customWidth="1"/>
    <col min="30" max="31" width="15.69921875" style="15" hidden="1" customWidth="1"/>
    <col min="32" max="32" width="50.69921875" style="15" hidden="1" customWidth="1"/>
    <col min="33" max="33" width="20.69921875" style="15" hidden="1" customWidth="1"/>
    <col min="34" max="34" width="64.296875" style="15" hidden="1" customWidth="1"/>
    <col min="35" max="37" width="20.69921875" style="15" hidden="1" customWidth="1"/>
    <col min="38" max="38" width="50.69921875" style="15" hidden="1" customWidth="1"/>
    <col min="39" max="40" width="15.69921875" style="15" hidden="1" customWidth="1"/>
    <col min="41" max="41" width="50.69921875" style="15" hidden="1" customWidth="1"/>
    <col min="42" max="42" width="20.69921875" style="15" hidden="1" customWidth="1"/>
    <col min="43" max="43" width="50.69921875" style="15" hidden="1" customWidth="1"/>
    <col min="44" max="46" width="20.69921875" style="15" hidden="1" customWidth="1"/>
    <col min="47" max="47" width="50.69921875" style="15" hidden="1" customWidth="1"/>
    <col min="48" max="49" width="15.69921875" style="15" hidden="1" customWidth="1"/>
    <col min="50" max="50" width="50.69921875" style="15" hidden="1" customWidth="1"/>
    <col min="51" max="51" width="20.69921875" style="15" hidden="1" customWidth="1"/>
    <col min="52" max="52" width="50.69921875" style="15" hidden="1" customWidth="1"/>
    <col min="53" max="55" width="20.69921875" style="15" hidden="1" customWidth="1"/>
    <col min="56" max="56" width="50.69921875" style="15" hidden="1" customWidth="1"/>
    <col min="57" max="58" width="15.69921875" style="15" hidden="1" customWidth="1"/>
    <col min="59" max="59" width="50.69921875" style="15" hidden="1" customWidth="1"/>
    <col min="60" max="60" width="20.69921875" style="15" hidden="1" customWidth="1"/>
    <col min="61" max="61" width="61.59765625" style="15" hidden="1" customWidth="1"/>
    <col min="62" max="64" width="20.69921875" style="15" hidden="1" customWidth="1"/>
    <col min="65" max="65" width="50.69921875" style="15" hidden="1" customWidth="1"/>
    <col min="66" max="67" width="15.69921875" style="15" hidden="1" customWidth="1"/>
    <col min="68" max="68" width="50.69921875" style="15" hidden="1" customWidth="1"/>
    <col min="69" max="69" width="20.69921875" style="15" hidden="1" customWidth="1"/>
    <col min="70" max="70" width="62.3984375" style="15" hidden="1" customWidth="1"/>
    <col min="71" max="73" width="20.69921875" style="15" hidden="1" customWidth="1"/>
    <col min="74" max="74" width="50.69921875" style="15" hidden="1" customWidth="1"/>
    <col min="75" max="76" width="15.69921875" style="15" hidden="1" customWidth="1"/>
    <col min="77" max="77" width="50.69921875" style="15" hidden="1" customWidth="1"/>
    <col min="78" max="78" width="20.69921875" style="15" hidden="1" customWidth="1"/>
    <col min="79" max="79" width="61.09765625" style="15" hidden="1" customWidth="1"/>
    <col min="80" max="82" width="20.69921875" style="15" hidden="1" customWidth="1"/>
    <col min="83" max="83" width="50.69921875" style="15" hidden="1" customWidth="1"/>
    <col min="84" max="85" width="15.69921875" style="15" hidden="1" customWidth="1"/>
    <col min="86" max="86" width="50.69921875" style="15" hidden="1" customWidth="1"/>
    <col min="87" max="87" width="20.69921875" style="15" hidden="1" customWidth="1"/>
    <col min="88" max="88" width="60.296875" style="15" hidden="1" customWidth="1"/>
    <col min="89" max="89" width="20.69921875" style="15" hidden="1" customWidth="1"/>
    <col min="90" max="91" width="15.69921875" style="15" hidden="1" customWidth="1"/>
    <col min="92" max="92" width="50.69921875" style="15" hidden="1" customWidth="1"/>
    <col min="93" max="93" width="20.69921875" style="15" hidden="1" customWidth="1"/>
    <col min="94" max="94" width="67" style="15" hidden="1" customWidth="1"/>
    <col min="95" max="95" width="20.69921875" style="15" hidden="1" customWidth="1"/>
    <col min="96" max="97" width="15.69921875" style="15" hidden="1" customWidth="1"/>
    <col min="98" max="98" width="50.69921875" style="15" hidden="1" customWidth="1"/>
    <col min="99" max="99" width="20.69921875" style="15" hidden="1" customWidth="1"/>
    <col min="100" max="100" width="64.8984375" style="15" hidden="1" customWidth="1"/>
    <col min="101" max="101" width="20.69921875" style="15" hidden="1" customWidth="1"/>
    <col min="102" max="103" width="15.69921875" style="15" hidden="1" customWidth="1"/>
    <col min="104" max="104" width="50.69921875" style="15" hidden="1" customWidth="1"/>
    <col min="105" max="105" width="20.69921875" style="15" hidden="1" customWidth="1"/>
    <col min="106" max="106" width="50.69921875" style="15" hidden="1" customWidth="1"/>
    <col min="107" max="107" width="20.69921875" style="15" hidden="1" customWidth="1"/>
    <col min="108" max="109" width="15.69921875" style="15" hidden="1" customWidth="1"/>
    <col min="110" max="110" width="50.69921875" style="15" hidden="1" customWidth="1"/>
    <col min="111" max="111" width="20.69921875" style="15" hidden="1" customWidth="1"/>
    <col min="112" max="112" width="50.69921875" style="15" hidden="1" customWidth="1"/>
    <col min="113" max="113" width="20.69921875" style="370" hidden="1" customWidth="1"/>
    <col min="114" max="115" width="20.69921875" style="15" customWidth="1"/>
    <col min="116" max="116" width="100.69921875" style="15" customWidth="1"/>
    <col min="117" max="117" width="11.69921875" style="15" customWidth="1"/>
    <col min="118" max="118" width="70.69921875" style="15" customWidth="1"/>
    <col min="119" max="119" width="15.69921875" style="15" customWidth="1"/>
    <col min="120" max="120" width="20.69921875" style="15" customWidth="1"/>
    <col min="121" max="121" width="15.69921875" style="15" customWidth="1"/>
    <col min="122" max="122" width="30.69921875" style="15" customWidth="1"/>
    <col min="123" max="124" width="18.69921875" style="15" hidden="1" customWidth="1"/>
    <col min="125" max="125" width="70.69921875" style="15" hidden="1" customWidth="1"/>
    <col min="126" max="126" width="30.69921875" style="15" hidden="1" customWidth="1"/>
    <col min="127" max="127" width="100.69921875" style="15" hidden="1" customWidth="1"/>
    <col min="128" max="128" width="20.69921875" style="15" hidden="1" customWidth="1"/>
    <col min="129" max="130" width="18.69921875" style="15" hidden="1" customWidth="1"/>
    <col min="131" max="131" width="68.3984375" style="15" hidden="1" customWidth="1"/>
    <col min="132" max="133" width="18.69921875" style="15" hidden="1" customWidth="1"/>
    <col min="134" max="134" width="70.69921875" style="15" hidden="1" customWidth="1"/>
    <col min="135" max="135" width="30.69921875" style="15" hidden="1" customWidth="1"/>
    <col min="136" max="136" width="100.69921875" style="15" hidden="1" customWidth="1"/>
    <col min="137" max="137" width="20.69921875" style="15" hidden="1" customWidth="1"/>
    <col min="138" max="139" width="18.69921875" style="15" hidden="1" customWidth="1"/>
    <col min="140" max="140" width="68.3984375" style="15" hidden="1" customWidth="1"/>
    <col min="141" max="142" width="18.69921875" style="15" hidden="1" customWidth="1"/>
    <col min="143" max="143" width="70.69921875" style="15" hidden="1" customWidth="1"/>
    <col min="144" max="144" width="30.69921875" style="15" hidden="1" customWidth="1"/>
    <col min="145" max="145" width="100.69921875" style="15" hidden="1" customWidth="1"/>
    <col min="146" max="146" width="20.69921875" style="15" hidden="1" customWidth="1"/>
    <col min="147" max="148" width="18.69921875" style="15" hidden="1" customWidth="1"/>
    <col min="149" max="149" width="68.3984375" style="15" hidden="1" customWidth="1"/>
    <col min="150" max="151" width="18.69921875" style="15" hidden="1" customWidth="1"/>
    <col min="152" max="152" width="70.69921875" style="15" hidden="1" customWidth="1"/>
    <col min="153" max="153" width="30.69921875" style="15" hidden="1" customWidth="1"/>
    <col min="154" max="154" width="100.69921875" style="15" hidden="1" customWidth="1"/>
    <col min="155" max="155" width="20.69921875" style="15" hidden="1" customWidth="1"/>
    <col min="156" max="157" width="18.69921875" style="15" hidden="1" customWidth="1"/>
    <col min="158" max="158" width="68.3984375" style="15" hidden="1" customWidth="1"/>
    <col min="159" max="159" width="20.69921875" style="15" customWidth="1"/>
    <col min="160" max="160" width="18.8984375" style="15" customWidth="1"/>
    <col min="161" max="161" width="100.69921875" style="15" customWidth="1"/>
    <col min="162" max="162" width="11.69921875" style="15" customWidth="1"/>
    <col min="163" max="163" width="71.69921875" style="15" customWidth="1"/>
    <col min="164" max="164" width="15.69921875" style="15" customWidth="1"/>
    <col min="165" max="165" width="20.69921875" style="15" customWidth="1"/>
    <col min="166" max="166" width="15.69921875" style="15" customWidth="1"/>
    <col min="167" max="167" width="30.69921875" style="15" customWidth="1"/>
    <col min="168" max="168" width="21.8984375" style="178" customWidth="1"/>
    <col min="169" max="169" width="75.59765625" style="15" customWidth="1"/>
    <col min="170" max="170" width="30.69921875" style="15" customWidth="1"/>
    <col min="171" max="171" width="100.69921875" style="15" customWidth="1"/>
    <col min="172" max="172" width="20.69921875" style="15" customWidth="1"/>
    <col min="173" max="16384" width="11.3984375" style="15"/>
  </cols>
  <sheetData>
    <row r="1" spans="1:172" s="392" customFormat="1" ht="44.2" customHeight="1" x14ac:dyDescent="0.3">
      <c r="A1" s="552" t="s">
        <v>9310</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553" t="s">
        <v>9311</v>
      </c>
      <c r="DK1" s="553"/>
      <c r="DL1" s="553"/>
      <c r="DM1" s="553"/>
      <c r="DN1" s="553"/>
      <c r="DO1" s="553"/>
      <c r="DP1" s="553"/>
      <c r="DQ1" s="553"/>
      <c r="DR1" s="553"/>
      <c r="DS1" s="553"/>
      <c r="DT1" s="553"/>
      <c r="DU1" s="553"/>
      <c r="DV1" s="553"/>
      <c r="DW1" s="553"/>
      <c r="DX1" s="553"/>
      <c r="DY1" s="553"/>
      <c r="DZ1" s="553"/>
      <c r="EA1" s="553"/>
      <c r="EB1" s="553"/>
      <c r="EC1" s="553"/>
      <c r="ED1" s="553"/>
      <c r="EE1" s="553"/>
      <c r="EF1" s="553"/>
      <c r="EG1" s="553"/>
      <c r="EH1" s="553"/>
      <c r="EI1" s="553"/>
      <c r="EJ1" s="553"/>
      <c r="EK1" s="553"/>
      <c r="EL1" s="553"/>
      <c r="EM1" s="553"/>
      <c r="EN1" s="553"/>
      <c r="EO1" s="553"/>
      <c r="EP1" s="553"/>
      <c r="EQ1" s="553"/>
      <c r="ER1" s="553"/>
      <c r="ES1" s="553"/>
      <c r="ET1" s="553"/>
      <c r="EU1" s="553"/>
      <c r="EV1" s="553"/>
      <c r="EW1" s="553"/>
      <c r="EX1" s="553"/>
      <c r="EY1" s="553"/>
      <c r="EZ1" s="553"/>
      <c r="FA1" s="553"/>
      <c r="FB1" s="553"/>
      <c r="FC1" s="563" t="s">
        <v>9400</v>
      </c>
      <c r="FD1" s="563"/>
      <c r="FE1" s="563"/>
      <c r="FF1" s="563"/>
      <c r="FG1" s="563"/>
      <c r="FH1" s="563"/>
      <c r="FI1" s="563"/>
      <c r="FJ1" s="563"/>
      <c r="FK1" s="563"/>
      <c r="FL1" s="563"/>
      <c r="FM1" s="563"/>
      <c r="FN1" s="563"/>
      <c r="FO1" s="563"/>
      <c r="FP1" s="563"/>
    </row>
    <row r="2" spans="1:172" s="322" customFormat="1" ht="43.55" customHeight="1" x14ac:dyDescent="0.3">
      <c r="A2" s="542"/>
      <c r="B2" s="542"/>
      <c r="C2" s="542"/>
      <c r="D2" s="542"/>
      <c r="E2" s="542"/>
      <c r="F2" s="542"/>
      <c r="G2" s="542"/>
      <c r="H2" s="542"/>
      <c r="I2" s="542"/>
      <c r="J2" s="542"/>
      <c r="K2" s="542"/>
      <c r="L2" s="543" t="s">
        <v>9441</v>
      </c>
      <c r="M2" s="543"/>
      <c r="N2" s="543"/>
      <c r="O2" s="542" t="s">
        <v>9442</v>
      </c>
      <c r="P2" s="542"/>
      <c r="Q2" s="543" t="s">
        <v>9441</v>
      </c>
      <c r="R2" s="543"/>
      <c r="S2" s="543"/>
      <c r="T2" s="543"/>
      <c r="U2" s="542" t="s">
        <v>9443</v>
      </c>
      <c r="V2" s="542"/>
      <c r="W2" s="542" t="s">
        <v>4391</v>
      </c>
      <c r="X2" s="542"/>
      <c r="Y2" s="542"/>
      <c r="Z2" s="542" t="s">
        <v>9401</v>
      </c>
      <c r="AA2" s="542"/>
      <c r="AB2" s="542"/>
      <c r="AC2" s="542"/>
      <c r="AD2" s="542" t="s">
        <v>9402</v>
      </c>
      <c r="AE2" s="542"/>
      <c r="AF2" s="542"/>
      <c r="AG2" s="542"/>
      <c r="AH2" s="542" t="s">
        <v>9405</v>
      </c>
      <c r="AI2" s="542"/>
      <c r="AJ2" s="542" t="s">
        <v>4392</v>
      </c>
      <c r="AK2" s="542"/>
      <c r="AL2" s="542"/>
      <c r="AM2" s="542" t="s">
        <v>9402</v>
      </c>
      <c r="AN2" s="542"/>
      <c r="AO2" s="542"/>
      <c r="AP2" s="542"/>
      <c r="AQ2" s="542" t="s">
        <v>9406</v>
      </c>
      <c r="AR2" s="542"/>
      <c r="AS2" s="542" t="s">
        <v>4393</v>
      </c>
      <c r="AT2" s="542"/>
      <c r="AU2" s="542"/>
      <c r="AV2" s="542" t="s">
        <v>9402</v>
      </c>
      <c r="AW2" s="542"/>
      <c r="AX2" s="542"/>
      <c r="AY2" s="542"/>
      <c r="AZ2" s="542" t="s">
        <v>9407</v>
      </c>
      <c r="BA2" s="542"/>
      <c r="BB2" s="542" t="s">
        <v>4394</v>
      </c>
      <c r="BC2" s="542"/>
      <c r="BD2" s="542"/>
      <c r="BE2" s="542" t="s">
        <v>9402</v>
      </c>
      <c r="BF2" s="542"/>
      <c r="BG2" s="542"/>
      <c r="BH2" s="542"/>
      <c r="BI2" s="542" t="s">
        <v>9408</v>
      </c>
      <c r="BJ2" s="542"/>
      <c r="BK2" s="542" t="s">
        <v>4395</v>
      </c>
      <c r="BL2" s="542"/>
      <c r="BM2" s="542"/>
      <c r="BN2" s="542" t="s">
        <v>9402</v>
      </c>
      <c r="BO2" s="542"/>
      <c r="BP2" s="542"/>
      <c r="BQ2" s="542"/>
      <c r="BR2" s="542" t="s">
        <v>9409</v>
      </c>
      <c r="BS2" s="542"/>
      <c r="BT2" s="542" t="s">
        <v>4396</v>
      </c>
      <c r="BU2" s="542"/>
      <c r="BV2" s="542"/>
      <c r="BW2" s="542" t="s">
        <v>9402</v>
      </c>
      <c r="BX2" s="542"/>
      <c r="BY2" s="542"/>
      <c r="BZ2" s="542"/>
      <c r="CA2" s="542" t="s">
        <v>9410</v>
      </c>
      <c r="CB2" s="542"/>
      <c r="CC2" s="542" t="s">
        <v>4397</v>
      </c>
      <c r="CD2" s="542"/>
      <c r="CE2" s="542"/>
      <c r="CF2" s="542" t="s">
        <v>9402</v>
      </c>
      <c r="CG2" s="542"/>
      <c r="CH2" s="542"/>
      <c r="CI2" s="542"/>
      <c r="CJ2" s="542" t="s">
        <v>9411</v>
      </c>
      <c r="CK2" s="542"/>
      <c r="CL2" s="542" t="s">
        <v>9415</v>
      </c>
      <c r="CM2" s="542"/>
      <c r="CN2" s="542"/>
      <c r="CO2" s="542"/>
      <c r="CP2" s="542" t="s">
        <v>9412</v>
      </c>
      <c r="CQ2" s="542"/>
      <c r="CR2" s="542" t="s">
        <v>9414</v>
      </c>
      <c r="CS2" s="542"/>
      <c r="CT2" s="542"/>
      <c r="CU2" s="542"/>
      <c r="CV2" s="542" t="s">
        <v>9413</v>
      </c>
      <c r="CW2" s="542"/>
      <c r="CX2" s="542" t="s">
        <v>9416</v>
      </c>
      <c r="CY2" s="542"/>
      <c r="CZ2" s="542"/>
      <c r="DA2" s="542"/>
      <c r="DB2" s="542" t="s">
        <v>9417</v>
      </c>
      <c r="DC2" s="542"/>
      <c r="DD2" s="542" t="s">
        <v>9418</v>
      </c>
      <c r="DE2" s="542"/>
      <c r="DF2" s="542"/>
      <c r="DG2" s="542"/>
      <c r="DH2" s="542" t="s">
        <v>9419</v>
      </c>
      <c r="DI2" s="542"/>
      <c r="DJ2" s="497" t="s">
        <v>4398</v>
      </c>
      <c r="DK2" s="497"/>
      <c r="DL2" s="497"/>
      <c r="DM2" s="541" t="s">
        <v>4399</v>
      </c>
      <c r="DN2" s="541"/>
      <c r="DO2" s="541"/>
      <c r="DP2" s="541"/>
      <c r="DQ2" s="541"/>
      <c r="DR2" s="541"/>
      <c r="DS2" s="541" t="s">
        <v>9420</v>
      </c>
      <c r="DT2" s="541"/>
      <c r="DU2" s="541"/>
      <c r="DV2" s="541"/>
      <c r="DW2" s="541" t="s">
        <v>9403</v>
      </c>
      <c r="DX2" s="541"/>
      <c r="DY2" s="541" t="s">
        <v>4400</v>
      </c>
      <c r="DZ2" s="541"/>
      <c r="EA2" s="541"/>
      <c r="EB2" s="541" t="s">
        <v>9422</v>
      </c>
      <c r="EC2" s="541"/>
      <c r="ED2" s="541"/>
      <c r="EE2" s="541"/>
      <c r="EF2" s="541" t="s">
        <v>9404</v>
      </c>
      <c r="EG2" s="541"/>
      <c r="EH2" s="541" t="s">
        <v>4401</v>
      </c>
      <c r="EI2" s="541"/>
      <c r="EJ2" s="541"/>
      <c r="EK2" s="541" t="s">
        <v>9424</v>
      </c>
      <c r="EL2" s="541"/>
      <c r="EM2" s="541"/>
      <c r="EN2" s="541"/>
      <c r="EO2" s="541" t="s">
        <v>9405</v>
      </c>
      <c r="EP2" s="541"/>
      <c r="EQ2" s="541" t="s">
        <v>5098</v>
      </c>
      <c r="ER2" s="541"/>
      <c r="ES2" s="541"/>
      <c r="ET2" s="511" t="s">
        <v>9426</v>
      </c>
      <c r="EU2" s="511"/>
      <c r="EV2" s="511"/>
      <c r="EW2" s="511"/>
      <c r="EX2" s="511" t="s">
        <v>9406</v>
      </c>
      <c r="EY2" s="511"/>
      <c r="EZ2" s="541" t="s">
        <v>9428</v>
      </c>
      <c r="FA2" s="541"/>
      <c r="FB2" s="541"/>
      <c r="FC2" s="554" t="s">
        <v>9303</v>
      </c>
      <c r="FD2" s="554"/>
      <c r="FE2" s="554"/>
      <c r="FF2" s="555" t="s">
        <v>9503</v>
      </c>
      <c r="FG2" s="555"/>
      <c r="FH2" s="555"/>
      <c r="FI2" s="555"/>
      <c r="FJ2" s="555"/>
      <c r="FK2" s="555"/>
      <c r="FL2" s="556" t="s">
        <v>9504</v>
      </c>
      <c r="FM2" s="556"/>
      <c r="FN2" s="556"/>
      <c r="FO2" s="556" t="s">
        <v>9440</v>
      </c>
      <c r="FP2" s="556"/>
    </row>
    <row r="3" spans="1:172" s="16" customFormat="1" ht="46.5" customHeight="1" x14ac:dyDescent="0.3">
      <c r="A3" s="537" t="s">
        <v>4402</v>
      </c>
      <c r="B3" s="537" t="s">
        <v>4403</v>
      </c>
      <c r="C3" s="537" t="s">
        <v>4404</v>
      </c>
      <c r="D3" s="537" t="s">
        <v>4405</v>
      </c>
      <c r="E3" s="537" t="s">
        <v>4406</v>
      </c>
      <c r="F3" s="537" t="s">
        <v>4407</v>
      </c>
      <c r="G3" s="537" t="s">
        <v>4408</v>
      </c>
      <c r="H3" s="537"/>
      <c r="I3" s="537" t="s">
        <v>2827</v>
      </c>
      <c r="J3" s="537" t="s">
        <v>4409</v>
      </c>
      <c r="K3" s="537" t="s">
        <v>4410</v>
      </c>
      <c r="L3" s="537" t="s">
        <v>4411</v>
      </c>
      <c r="M3" s="537" t="s">
        <v>4412</v>
      </c>
      <c r="N3" s="538" t="s">
        <v>4413</v>
      </c>
      <c r="O3" s="537" t="s">
        <v>4414</v>
      </c>
      <c r="P3" s="537" t="s">
        <v>4415</v>
      </c>
      <c r="Q3" s="540" t="s">
        <v>4416</v>
      </c>
      <c r="R3" s="540" t="s">
        <v>4416</v>
      </c>
      <c r="S3" s="537" t="s">
        <v>4412</v>
      </c>
      <c r="T3" s="538" t="s">
        <v>4413</v>
      </c>
      <c r="U3" s="537" t="s">
        <v>4417</v>
      </c>
      <c r="V3" s="537" t="s">
        <v>4415</v>
      </c>
      <c r="W3" s="538" t="s">
        <v>4418</v>
      </c>
      <c r="X3" s="538" t="s">
        <v>4419</v>
      </c>
      <c r="Y3" s="539" t="s">
        <v>4420</v>
      </c>
      <c r="Z3" s="538" t="s">
        <v>4418</v>
      </c>
      <c r="AA3" s="538" t="s">
        <v>4419</v>
      </c>
      <c r="AB3" s="537" t="s">
        <v>4412</v>
      </c>
      <c r="AC3" s="538" t="s">
        <v>4413</v>
      </c>
      <c r="AD3" s="537" t="s">
        <v>4416</v>
      </c>
      <c r="AE3" s="537" t="s">
        <v>4416</v>
      </c>
      <c r="AF3" s="537" t="s">
        <v>4412</v>
      </c>
      <c r="AG3" s="538" t="s">
        <v>4413</v>
      </c>
      <c r="AH3" s="537" t="s">
        <v>4417</v>
      </c>
      <c r="AI3" s="537" t="s">
        <v>4415</v>
      </c>
      <c r="AJ3" s="538" t="s">
        <v>4421</v>
      </c>
      <c r="AK3" s="538" t="s">
        <v>4419</v>
      </c>
      <c r="AL3" s="539" t="s">
        <v>4420</v>
      </c>
      <c r="AM3" s="537" t="s">
        <v>4416</v>
      </c>
      <c r="AN3" s="537" t="s">
        <v>4416</v>
      </c>
      <c r="AO3" s="537" t="s">
        <v>4412</v>
      </c>
      <c r="AP3" s="538" t="s">
        <v>4413</v>
      </c>
      <c r="AQ3" s="537" t="s">
        <v>4414</v>
      </c>
      <c r="AR3" s="537" t="s">
        <v>4415</v>
      </c>
      <c r="AS3" s="538" t="s">
        <v>4418</v>
      </c>
      <c r="AT3" s="538" t="s">
        <v>4419</v>
      </c>
      <c r="AU3" s="539" t="s">
        <v>4420</v>
      </c>
      <c r="AV3" s="537" t="s">
        <v>4416</v>
      </c>
      <c r="AW3" s="537" t="s">
        <v>4416</v>
      </c>
      <c r="AX3" s="537" t="s">
        <v>4412</v>
      </c>
      <c r="AY3" s="538" t="s">
        <v>4413</v>
      </c>
      <c r="AZ3" s="537" t="s">
        <v>4414</v>
      </c>
      <c r="BA3" s="537" t="s">
        <v>4415</v>
      </c>
      <c r="BB3" s="538" t="s">
        <v>4418</v>
      </c>
      <c r="BC3" s="538" t="s">
        <v>4419</v>
      </c>
      <c r="BD3" s="539" t="s">
        <v>4420</v>
      </c>
      <c r="BE3" s="537" t="s">
        <v>4416</v>
      </c>
      <c r="BF3" s="537" t="s">
        <v>4416</v>
      </c>
      <c r="BG3" s="537" t="s">
        <v>4412</v>
      </c>
      <c r="BH3" s="538" t="s">
        <v>4413</v>
      </c>
      <c r="BI3" s="537" t="s">
        <v>4414</v>
      </c>
      <c r="BJ3" s="537" t="s">
        <v>4415</v>
      </c>
      <c r="BK3" s="538" t="s">
        <v>4418</v>
      </c>
      <c r="BL3" s="538" t="s">
        <v>4419</v>
      </c>
      <c r="BM3" s="539" t="s">
        <v>4420</v>
      </c>
      <c r="BN3" s="537" t="s">
        <v>4416</v>
      </c>
      <c r="BO3" s="537" t="s">
        <v>4416</v>
      </c>
      <c r="BP3" s="537" t="s">
        <v>4412</v>
      </c>
      <c r="BQ3" s="538" t="s">
        <v>4413</v>
      </c>
      <c r="BR3" s="537" t="s">
        <v>4414</v>
      </c>
      <c r="BS3" s="537" t="s">
        <v>4415</v>
      </c>
      <c r="BT3" s="538" t="s">
        <v>4418</v>
      </c>
      <c r="BU3" s="538" t="s">
        <v>4419</v>
      </c>
      <c r="BV3" s="539" t="s">
        <v>4420</v>
      </c>
      <c r="BW3" s="537" t="s">
        <v>4416</v>
      </c>
      <c r="BX3" s="537" t="s">
        <v>4416</v>
      </c>
      <c r="BY3" s="537" t="s">
        <v>4412</v>
      </c>
      <c r="BZ3" s="538" t="s">
        <v>4413</v>
      </c>
      <c r="CA3" s="537" t="s">
        <v>4414</v>
      </c>
      <c r="CB3" s="537" t="s">
        <v>4415</v>
      </c>
      <c r="CC3" s="538" t="s">
        <v>4418</v>
      </c>
      <c r="CD3" s="538" t="s">
        <v>4419</v>
      </c>
      <c r="CE3" s="539" t="s">
        <v>4420</v>
      </c>
      <c r="CF3" s="537" t="s">
        <v>4416</v>
      </c>
      <c r="CG3" s="537" t="s">
        <v>4416</v>
      </c>
      <c r="CH3" s="537" t="s">
        <v>4412</v>
      </c>
      <c r="CI3" s="538" t="s">
        <v>4413</v>
      </c>
      <c r="CJ3" s="537" t="s">
        <v>4414</v>
      </c>
      <c r="CK3" s="537" t="s">
        <v>4415</v>
      </c>
      <c r="CL3" s="537" t="s">
        <v>4416</v>
      </c>
      <c r="CM3" s="537" t="s">
        <v>4416</v>
      </c>
      <c r="CN3" s="537" t="s">
        <v>4412</v>
      </c>
      <c r="CO3" s="538" t="s">
        <v>4413</v>
      </c>
      <c r="CP3" s="537" t="s">
        <v>4414</v>
      </c>
      <c r="CQ3" s="537" t="s">
        <v>4415</v>
      </c>
      <c r="CR3" s="537" t="s">
        <v>4416</v>
      </c>
      <c r="CS3" s="537" t="s">
        <v>4416</v>
      </c>
      <c r="CT3" s="537" t="s">
        <v>4412</v>
      </c>
      <c r="CU3" s="538" t="s">
        <v>4413</v>
      </c>
      <c r="CV3" s="537" t="s">
        <v>4414</v>
      </c>
      <c r="CW3" s="537" t="s">
        <v>4415</v>
      </c>
      <c r="CX3" s="537" t="s">
        <v>4416</v>
      </c>
      <c r="CY3" s="537" t="s">
        <v>4416</v>
      </c>
      <c r="CZ3" s="537" t="s">
        <v>4412</v>
      </c>
      <c r="DA3" s="538" t="s">
        <v>4413</v>
      </c>
      <c r="DB3" s="537" t="s">
        <v>4414</v>
      </c>
      <c r="DC3" s="537" t="s">
        <v>4415</v>
      </c>
      <c r="DD3" s="537" t="s">
        <v>4416</v>
      </c>
      <c r="DE3" s="537" t="s">
        <v>4416</v>
      </c>
      <c r="DF3" s="537" t="s">
        <v>4412</v>
      </c>
      <c r="DG3" s="538" t="s">
        <v>4413</v>
      </c>
      <c r="DH3" s="537" t="s">
        <v>4414</v>
      </c>
      <c r="DI3" s="537" t="s">
        <v>4415</v>
      </c>
      <c r="DJ3" s="513" t="s">
        <v>4418</v>
      </c>
      <c r="DK3" s="513" t="s">
        <v>4419</v>
      </c>
      <c r="DL3" s="536" t="s">
        <v>4420</v>
      </c>
      <c r="DM3" s="512" t="s">
        <v>4406</v>
      </c>
      <c r="DN3" s="512" t="s">
        <v>4407</v>
      </c>
      <c r="DO3" s="512" t="s">
        <v>4408</v>
      </c>
      <c r="DP3" s="512"/>
      <c r="DQ3" s="512" t="s">
        <v>2827</v>
      </c>
      <c r="DR3" s="512" t="s">
        <v>4410</v>
      </c>
      <c r="DS3" s="512" t="s">
        <v>4422</v>
      </c>
      <c r="DT3" s="512" t="s">
        <v>4801</v>
      </c>
      <c r="DU3" s="512" t="s">
        <v>4412</v>
      </c>
      <c r="DV3" s="513" t="s">
        <v>4413</v>
      </c>
      <c r="DW3" s="512" t="s">
        <v>4414</v>
      </c>
      <c r="DX3" s="512" t="s">
        <v>4415</v>
      </c>
      <c r="DY3" s="513" t="s">
        <v>4418</v>
      </c>
      <c r="DZ3" s="513" t="s">
        <v>4419</v>
      </c>
      <c r="EA3" s="536" t="s">
        <v>4423</v>
      </c>
      <c r="EB3" s="512" t="s">
        <v>4424</v>
      </c>
      <c r="EC3" s="512" t="s">
        <v>4425</v>
      </c>
      <c r="ED3" s="512" t="s">
        <v>4412</v>
      </c>
      <c r="EE3" s="513" t="s">
        <v>4413</v>
      </c>
      <c r="EF3" s="512" t="s">
        <v>4414</v>
      </c>
      <c r="EG3" s="512" t="s">
        <v>4415</v>
      </c>
      <c r="EH3" s="513" t="s">
        <v>4418</v>
      </c>
      <c r="EI3" s="513" t="s">
        <v>4419</v>
      </c>
      <c r="EJ3" s="536" t="s">
        <v>4423</v>
      </c>
      <c r="EK3" s="512" t="s">
        <v>4425</v>
      </c>
      <c r="EL3" s="512" t="s">
        <v>4425</v>
      </c>
      <c r="EM3" s="512" t="s">
        <v>4412</v>
      </c>
      <c r="EN3" s="513" t="s">
        <v>4413</v>
      </c>
      <c r="EO3" s="512" t="s">
        <v>4414</v>
      </c>
      <c r="EP3" s="512" t="s">
        <v>4415</v>
      </c>
      <c r="EQ3" s="513" t="s">
        <v>4418</v>
      </c>
      <c r="ER3" s="513" t="s">
        <v>4419</v>
      </c>
      <c r="ES3" s="536" t="s">
        <v>4423</v>
      </c>
      <c r="ET3" s="512" t="s">
        <v>5100</v>
      </c>
      <c r="EU3" s="512" t="s">
        <v>4425</v>
      </c>
      <c r="EV3" s="512" t="s">
        <v>4412</v>
      </c>
      <c r="EW3" s="513" t="s">
        <v>4413</v>
      </c>
      <c r="EX3" s="512" t="s">
        <v>4414</v>
      </c>
      <c r="EY3" s="512" t="s">
        <v>4415</v>
      </c>
      <c r="EZ3" s="513" t="s">
        <v>4418</v>
      </c>
      <c r="FA3" s="513" t="s">
        <v>4419</v>
      </c>
      <c r="FB3" s="536" t="s">
        <v>4423</v>
      </c>
      <c r="FC3" s="550" t="s">
        <v>4418</v>
      </c>
      <c r="FD3" s="550" t="s">
        <v>9436</v>
      </c>
      <c r="FE3" s="551" t="s">
        <v>4420</v>
      </c>
      <c r="FF3" s="559" t="s">
        <v>4406</v>
      </c>
      <c r="FG3" s="559" t="s">
        <v>4407</v>
      </c>
      <c r="FH3" s="559" t="s">
        <v>4408</v>
      </c>
      <c r="FI3" s="559"/>
      <c r="FJ3" s="559" t="s">
        <v>2827</v>
      </c>
      <c r="FK3" s="559" t="s">
        <v>4410</v>
      </c>
      <c r="FL3" s="557" t="s">
        <v>5100</v>
      </c>
      <c r="FM3" s="559" t="s">
        <v>4412</v>
      </c>
      <c r="FN3" s="550" t="s">
        <v>4413</v>
      </c>
      <c r="FO3" s="559" t="s">
        <v>4414</v>
      </c>
      <c r="FP3" s="559" t="s">
        <v>4415</v>
      </c>
    </row>
    <row r="4" spans="1:172" s="16" customFormat="1" ht="32.25" customHeight="1" x14ac:dyDescent="0.3">
      <c r="A4" s="537"/>
      <c r="B4" s="537"/>
      <c r="C4" s="537"/>
      <c r="D4" s="537"/>
      <c r="E4" s="537"/>
      <c r="F4" s="537"/>
      <c r="G4" s="393" t="s">
        <v>4426</v>
      </c>
      <c r="H4" s="393" t="s">
        <v>4427</v>
      </c>
      <c r="I4" s="537"/>
      <c r="J4" s="537"/>
      <c r="K4" s="537"/>
      <c r="L4" s="537"/>
      <c r="M4" s="537"/>
      <c r="N4" s="538"/>
      <c r="O4" s="537"/>
      <c r="P4" s="537"/>
      <c r="Q4" s="540"/>
      <c r="R4" s="540"/>
      <c r="S4" s="537"/>
      <c r="T4" s="538"/>
      <c r="U4" s="537"/>
      <c r="V4" s="537"/>
      <c r="W4" s="538"/>
      <c r="X4" s="538"/>
      <c r="Y4" s="539"/>
      <c r="Z4" s="538"/>
      <c r="AA4" s="538"/>
      <c r="AB4" s="537"/>
      <c r="AC4" s="538"/>
      <c r="AD4" s="537"/>
      <c r="AE4" s="537"/>
      <c r="AF4" s="537"/>
      <c r="AG4" s="538"/>
      <c r="AH4" s="537"/>
      <c r="AI4" s="537"/>
      <c r="AJ4" s="538"/>
      <c r="AK4" s="538"/>
      <c r="AL4" s="539"/>
      <c r="AM4" s="537"/>
      <c r="AN4" s="537"/>
      <c r="AO4" s="537"/>
      <c r="AP4" s="538"/>
      <c r="AQ4" s="537"/>
      <c r="AR4" s="537"/>
      <c r="AS4" s="538"/>
      <c r="AT4" s="538"/>
      <c r="AU4" s="539"/>
      <c r="AV4" s="537"/>
      <c r="AW4" s="537"/>
      <c r="AX4" s="537"/>
      <c r="AY4" s="538"/>
      <c r="AZ4" s="537"/>
      <c r="BA4" s="537"/>
      <c r="BB4" s="538"/>
      <c r="BC4" s="538"/>
      <c r="BD4" s="539"/>
      <c r="BE4" s="537"/>
      <c r="BF4" s="537"/>
      <c r="BG4" s="537"/>
      <c r="BH4" s="538"/>
      <c r="BI4" s="537"/>
      <c r="BJ4" s="537"/>
      <c r="BK4" s="538"/>
      <c r="BL4" s="538"/>
      <c r="BM4" s="539"/>
      <c r="BN4" s="537"/>
      <c r="BO4" s="537"/>
      <c r="BP4" s="537"/>
      <c r="BQ4" s="538"/>
      <c r="BR4" s="537"/>
      <c r="BS4" s="537"/>
      <c r="BT4" s="538"/>
      <c r="BU4" s="538"/>
      <c r="BV4" s="539"/>
      <c r="BW4" s="537"/>
      <c r="BX4" s="537"/>
      <c r="BY4" s="537"/>
      <c r="BZ4" s="538"/>
      <c r="CA4" s="537"/>
      <c r="CB4" s="537"/>
      <c r="CC4" s="538"/>
      <c r="CD4" s="538"/>
      <c r="CE4" s="539"/>
      <c r="CF4" s="537"/>
      <c r="CG4" s="537"/>
      <c r="CH4" s="537"/>
      <c r="CI4" s="538"/>
      <c r="CJ4" s="537"/>
      <c r="CK4" s="537"/>
      <c r="CL4" s="537"/>
      <c r="CM4" s="537"/>
      <c r="CN4" s="537"/>
      <c r="CO4" s="538"/>
      <c r="CP4" s="537"/>
      <c r="CQ4" s="537"/>
      <c r="CR4" s="537"/>
      <c r="CS4" s="537"/>
      <c r="CT4" s="537"/>
      <c r="CU4" s="538"/>
      <c r="CV4" s="537"/>
      <c r="CW4" s="537"/>
      <c r="CX4" s="537"/>
      <c r="CY4" s="537"/>
      <c r="CZ4" s="537"/>
      <c r="DA4" s="538"/>
      <c r="DB4" s="537"/>
      <c r="DC4" s="537"/>
      <c r="DD4" s="537"/>
      <c r="DE4" s="537"/>
      <c r="DF4" s="537"/>
      <c r="DG4" s="538"/>
      <c r="DH4" s="537"/>
      <c r="DI4" s="537"/>
      <c r="DJ4" s="513"/>
      <c r="DK4" s="513"/>
      <c r="DL4" s="536"/>
      <c r="DM4" s="512"/>
      <c r="DN4" s="512"/>
      <c r="DO4" s="396" t="s">
        <v>4426</v>
      </c>
      <c r="DP4" s="396" t="s">
        <v>4427</v>
      </c>
      <c r="DQ4" s="512"/>
      <c r="DR4" s="512"/>
      <c r="DS4" s="512"/>
      <c r="DT4" s="512"/>
      <c r="DU4" s="512"/>
      <c r="DV4" s="513"/>
      <c r="DW4" s="512"/>
      <c r="DX4" s="512"/>
      <c r="DY4" s="513"/>
      <c r="DZ4" s="513"/>
      <c r="EA4" s="536"/>
      <c r="EB4" s="512"/>
      <c r="EC4" s="512"/>
      <c r="ED4" s="512"/>
      <c r="EE4" s="513"/>
      <c r="EF4" s="512"/>
      <c r="EG4" s="512"/>
      <c r="EH4" s="513"/>
      <c r="EI4" s="513"/>
      <c r="EJ4" s="536"/>
      <c r="EK4" s="512"/>
      <c r="EL4" s="512"/>
      <c r="EM4" s="512"/>
      <c r="EN4" s="513"/>
      <c r="EO4" s="512"/>
      <c r="EP4" s="512"/>
      <c r="EQ4" s="513"/>
      <c r="ER4" s="513"/>
      <c r="ES4" s="536"/>
      <c r="ET4" s="512"/>
      <c r="EU4" s="512"/>
      <c r="EV4" s="512"/>
      <c r="EW4" s="513"/>
      <c r="EX4" s="512"/>
      <c r="EY4" s="512"/>
      <c r="EZ4" s="513"/>
      <c r="FA4" s="513"/>
      <c r="FB4" s="536"/>
      <c r="FC4" s="550"/>
      <c r="FD4" s="550"/>
      <c r="FE4" s="551"/>
      <c r="FF4" s="559"/>
      <c r="FG4" s="559"/>
      <c r="FH4" s="395" t="s">
        <v>4426</v>
      </c>
      <c r="FI4" s="395" t="s">
        <v>4427</v>
      </c>
      <c r="FJ4" s="559"/>
      <c r="FK4" s="559"/>
      <c r="FL4" s="557"/>
      <c r="FM4" s="559"/>
      <c r="FN4" s="550"/>
      <c r="FO4" s="559"/>
      <c r="FP4" s="559"/>
    </row>
    <row r="5" spans="1:172" s="62" customFormat="1" ht="50.1" customHeight="1" x14ac:dyDescent="0.3">
      <c r="A5" s="517">
        <v>1</v>
      </c>
      <c r="B5" s="505" t="s">
        <v>9312</v>
      </c>
      <c r="C5" s="518" t="s">
        <v>4428</v>
      </c>
      <c r="D5" s="514" t="s">
        <v>4429</v>
      </c>
      <c r="E5" s="324" t="s">
        <v>4430</v>
      </c>
      <c r="F5" s="37" t="s">
        <v>4431</v>
      </c>
      <c r="G5" s="34">
        <v>43038</v>
      </c>
      <c r="H5" s="50">
        <v>43083</v>
      </c>
      <c r="I5" s="325">
        <f>(H5-G5)/7</f>
        <v>6.4285714285714288</v>
      </c>
      <c r="J5" s="326">
        <v>1</v>
      </c>
      <c r="K5" s="183" t="s">
        <v>4432</v>
      </c>
      <c r="L5" s="498">
        <f>AVERAGE(J5:J7)</f>
        <v>0.66666666666666663</v>
      </c>
      <c r="M5" s="37" t="s">
        <v>4433</v>
      </c>
      <c r="N5" s="328" t="s">
        <v>4434</v>
      </c>
      <c r="O5" s="5" t="s">
        <v>4435</v>
      </c>
      <c r="P5" s="73" t="s">
        <v>4436</v>
      </c>
      <c r="Q5" s="329">
        <v>1</v>
      </c>
      <c r="R5" s="535">
        <f>AVERAGE(Q5:Q7)</f>
        <v>1</v>
      </c>
      <c r="S5" s="37" t="s">
        <v>4437</v>
      </c>
      <c r="T5" s="328" t="s">
        <v>4438</v>
      </c>
      <c r="U5" s="5" t="s">
        <v>4439</v>
      </c>
      <c r="V5" s="331" t="s">
        <v>4440</v>
      </c>
      <c r="W5" s="489">
        <v>43216</v>
      </c>
      <c r="X5" s="488" t="s">
        <v>4441</v>
      </c>
      <c r="Y5" s="514" t="s">
        <v>5045</v>
      </c>
      <c r="Z5" s="489">
        <v>43231</v>
      </c>
      <c r="AA5" s="488">
        <v>20181020341991</v>
      </c>
      <c r="AB5" s="514" t="s">
        <v>4442</v>
      </c>
      <c r="AC5" s="514" t="s">
        <v>4443</v>
      </c>
      <c r="AD5" s="336">
        <v>1</v>
      </c>
      <c r="AE5" s="535">
        <f>AVERAGE(AD5:AD7)</f>
        <v>1</v>
      </c>
      <c r="AF5" s="37" t="s">
        <v>4444</v>
      </c>
      <c r="AG5" s="328" t="s">
        <v>4445</v>
      </c>
      <c r="AH5" s="5" t="s">
        <v>9313</v>
      </c>
      <c r="AI5" s="358" t="s">
        <v>4446</v>
      </c>
      <c r="AJ5" s="489">
        <v>43305</v>
      </c>
      <c r="AK5" s="488" t="s">
        <v>4447</v>
      </c>
      <c r="AL5" s="514" t="s">
        <v>5046</v>
      </c>
      <c r="AM5" s="330">
        <v>1</v>
      </c>
      <c r="AN5" s="535">
        <f>AVERAGE(AM5:AM7)</f>
        <v>0.93333333333333324</v>
      </c>
      <c r="AO5" s="37" t="s">
        <v>4444</v>
      </c>
      <c r="AP5" s="328" t="s">
        <v>4445</v>
      </c>
      <c r="AQ5" s="5" t="s">
        <v>4448</v>
      </c>
      <c r="AR5" s="332" t="s">
        <v>4449</v>
      </c>
      <c r="AS5" s="521">
        <v>43384</v>
      </c>
      <c r="AT5" s="523" t="s">
        <v>4450</v>
      </c>
      <c r="AU5" s="514" t="s">
        <v>5047</v>
      </c>
      <c r="AV5" s="330">
        <v>1</v>
      </c>
      <c r="AW5" s="535">
        <f>AVERAGE(AV5:AV7)</f>
        <v>0.93333333333333324</v>
      </c>
      <c r="AX5" s="56" t="s">
        <v>4444</v>
      </c>
      <c r="AY5" s="328" t="s">
        <v>4434</v>
      </c>
      <c r="AZ5" s="5" t="s">
        <v>4451</v>
      </c>
      <c r="BA5" s="331" t="s">
        <v>4452</v>
      </c>
      <c r="BB5" s="490">
        <v>43504</v>
      </c>
      <c r="BC5" s="491">
        <v>20196200104682</v>
      </c>
      <c r="BD5" s="514" t="s">
        <v>5048</v>
      </c>
      <c r="BE5" s="330">
        <v>1</v>
      </c>
      <c r="BF5" s="535">
        <f>AVERAGE(BE5:BE7)</f>
        <v>0.93333333333333324</v>
      </c>
      <c r="BG5" s="37" t="s">
        <v>4444</v>
      </c>
      <c r="BH5" s="328" t="s">
        <v>4434</v>
      </c>
      <c r="BI5" s="5" t="s">
        <v>4451</v>
      </c>
      <c r="BJ5" s="73" t="s">
        <v>4453</v>
      </c>
      <c r="BK5" s="490">
        <v>43571</v>
      </c>
      <c r="BL5" s="491">
        <v>20196200371912</v>
      </c>
      <c r="BM5" s="514" t="s">
        <v>5049</v>
      </c>
      <c r="BN5" s="330">
        <v>1</v>
      </c>
      <c r="BO5" s="535">
        <f>AVERAGE(BN5:BN7)</f>
        <v>0.93333333333333324</v>
      </c>
      <c r="BP5" s="56" t="s">
        <v>4444</v>
      </c>
      <c r="BQ5" s="328" t="s">
        <v>4434</v>
      </c>
      <c r="BR5" s="5" t="s">
        <v>4451</v>
      </c>
      <c r="BS5" s="73" t="s">
        <v>4966</v>
      </c>
      <c r="BT5" s="489">
        <v>43668</v>
      </c>
      <c r="BU5" s="488">
        <v>20196200766742</v>
      </c>
      <c r="BV5" s="533" t="s">
        <v>4454</v>
      </c>
      <c r="BW5" s="330">
        <v>1</v>
      </c>
      <c r="BX5" s="535">
        <f>AVERAGE(BW5:BW7)</f>
        <v>0.93333333333333324</v>
      </c>
      <c r="BY5" s="56" t="s">
        <v>4444</v>
      </c>
      <c r="BZ5" s="328" t="s">
        <v>4434</v>
      </c>
      <c r="CA5" s="5" t="s">
        <v>4451</v>
      </c>
      <c r="CB5" s="394" t="s">
        <v>4455</v>
      </c>
      <c r="CC5" s="489">
        <v>43763</v>
      </c>
      <c r="CD5" s="488">
        <v>20196201140312</v>
      </c>
      <c r="CE5" s="514" t="s">
        <v>5050</v>
      </c>
      <c r="CF5" s="330">
        <v>1</v>
      </c>
      <c r="CG5" s="535">
        <f>AVERAGE(CF5:CF7)</f>
        <v>0.96666666666666667</v>
      </c>
      <c r="CH5" s="56" t="s">
        <v>4444</v>
      </c>
      <c r="CI5" s="328" t="s">
        <v>4434</v>
      </c>
      <c r="CJ5" s="5" t="s">
        <v>4451</v>
      </c>
      <c r="CK5" s="73" t="s">
        <v>4456</v>
      </c>
      <c r="CL5" s="330">
        <v>1</v>
      </c>
      <c r="CM5" s="535">
        <f>AVERAGE(CL5:CL7)</f>
        <v>0.98333333333333339</v>
      </c>
      <c r="CN5" s="56" t="s">
        <v>4444</v>
      </c>
      <c r="CO5" s="328" t="s">
        <v>4434</v>
      </c>
      <c r="CP5" s="5" t="s">
        <v>4451</v>
      </c>
      <c r="CQ5" s="73" t="s">
        <v>4457</v>
      </c>
      <c r="CR5" s="330">
        <v>1</v>
      </c>
      <c r="CS5" s="535">
        <f>AVERAGE(CR5:CR7)</f>
        <v>1</v>
      </c>
      <c r="CT5" s="56" t="s">
        <v>4444</v>
      </c>
      <c r="CU5" s="328" t="s">
        <v>4434</v>
      </c>
      <c r="CV5" s="5" t="s">
        <v>4451</v>
      </c>
      <c r="CW5" s="73" t="s">
        <v>4458</v>
      </c>
      <c r="CX5" s="330">
        <v>1</v>
      </c>
      <c r="CY5" s="535">
        <f>AVERAGE(CX5:CX7)</f>
        <v>1</v>
      </c>
      <c r="CZ5" s="56" t="s">
        <v>4444</v>
      </c>
      <c r="DA5" s="328" t="s">
        <v>4434</v>
      </c>
      <c r="DB5" s="5" t="s">
        <v>4451</v>
      </c>
      <c r="DC5" s="73" t="s">
        <v>4459</v>
      </c>
      <c r="DD5" s="330">
        <v>1</v>
      </c>
      <c r="DE5" s="535">
        <f>AVERAGE(DD5:DD7)</f>
        <v>1</v>
      </c>
      <c r="DF5" s="56" t="s">
        <v>4444</v>
      </c>
      <c r="DG5" s="328" t="s">
        <v>4434</v>
      </c>
      <c r="DH5" s="5" t="s">
        <v>4451</v>
      </c>
      <c r="DI5" s="73" t="s">
        <v>4460</v>
      </c>
      <c r="DJ5" s="489">
        <v>44134</v>
      </c>
      <c r="DK5" s="488"/>
      <c r="DL5" s="514" t="s">
        <v>5051</v>
      </c>
      <c r="DM5" s="502" t="s">
        <v>4509</v>
      </c>
      <c r="DN5" s="502"/>
      <c r="DO5" s="502"/>
      <c r="DP5" s="502"/>
      <c r="DQ5" s="502"/>
      <c r="DR5" s="502"/>
      <c r="DS5" s="503" t="s">
        <v>4509</v>
      </c>
      <c r="DT5" s="503"/>
      <c r="DU5" s="503"/>
      <c r="DV5" s="503"/>
      <c r="DW5" s="503"/>
      <c r="DX5" s="504" t="s">
        <v>9314</v>
      </c>
      <c r="DY5" s="489">
        <v>43216</v>
      </c>
      <c r="DZ5" s="488" t="s">
        <v>4441</v>
      </c>
      <c r="EA5" s="514" t="s">
        <v>5045</v>
      </c>
      <c r="EB5" s="503" t="s">
        <v>4509</v>
      </c>
      <c r="EC5" s="503"/>
      <c r="ED5" s="503"/>
      <c r="EE5" s="503"/>
      <c r="EF5" s="503"/>
      <c r="EG5" s="504" t="s">
        <v>9314</v>
      </c>
      <c r="EH5" s="489">
        <v>43216</v>
      </c>
      <c r="EI5" s="488" t="s">
        <v>4441</v>
      </c>
      <c r="EJ5" s="514" t="s">
        <v>5045</v>
      </c>
      <c r="EK5" s="503" t="s">
        <v>4509</v>
      </c>
      <c r="EL5" s="503"/>
      <c r="EM5" s="503"/>
      <c r="EN5" s="503"/>
      <c r="EO5" s="503"/>
      <c r="EP5" s="504" t="s">
        <v>9314</v>
      </c>
      <c r="EQ5" s="489">
        <v>43216</v>
      </c>
      <c r="ER5" s="488" t="s">
        <v>4441</v>
      </c>
      <c r="ES5" s="514" t="s">
        <v>5045</v>
      </c>
      <c r="ET5" s="503" t="s">
        <v>4509</v>
      </c>
      <c r="EU5" s="503"/>
      <c r="EV5" s="503"/>
      <c r="EW5" s="503"/>
      <c r="EX5" s="503"/>
      <c r="EY5" s="504" t="s">
        <v>9314</v>
      </c>
      <c r="EZ5" s="489">
        <v>43216</v>
      </c>
      <c r="FA5" s="488" t="s">
        <v>4441</v>
      </c>
      <c r="FB5" s="514" t="s">
        <v>5045</v>
      </c>
      <c r="FC5" s="489">
        <v>44134</v>
      </c>
      <c r="FD5" s="488"/>
      <c r="FE5" s="514" t="s">
        <v>5051</v>
      </c>
      <c r="FF5" s="502" t="s">
        <v>4509</v>
      </c>
      <c r="FG5" s="502"/>
      <c r="FH5" s="502"/>
      <c r="FI5" s="502"/>
      <c r="FJ5" s="502"/>
      <c r="FK5" s="502"/>
      <c r="FL5" s="564" t="s">
        <v>4509</v>
      </c>
      <c r="FM5" s="565"/>
      <c r="FN5" s="565"/>
      <c r="FO5" s="566"/>
      <c r="FP5" s="573" t="s">
        <v>9314</v>
      </c>
    </row>
    <row r="6" spans="1:172" s="62" customFormat="1" ht="50.1" customHeight="1" x14ac:dyDescent="0.3">
      <c r="A6" s="453"/>
      <c r="B6" s="505"/>
      <c r="C6" s="518"/>
      <c r="D6" s="514"/>
      <c r="E6" s="333" t="s">
        <v>4461</v>
      </c>
      <c r="F6" s="37" t="s">
        <v>5052</v>
      </c>
      <c r="G6" s="34">
        <v>43070</v>
      </c>
      <c r="H6" s="50">
        <v>43130</v>
      </c>
      <c r="I6" s="325">
        <f t="shared" ref="I6:I23" si="0">(H6-G6)/7</f>
        <v>8.5714285714285712</v>
      </c>
      <c r="J6" s="326">
        <v>1</v>
      </c>
      <c r="K6" s="334" t="s">
        <v>4462</v>
      </c>
      <c r="L6" s="498"/>
      <c r="M6" s="37" t="s">
        <v>4463</v>
      </c>
      <c r="N6" s="335" t="s">
        <v>4464</v>
      </c>
      <c r="O6" s="5" t="s">
        <v>5053</v>
      </c>
      <c r="P6" s="73" t="s">
        <v>4436</v>
      </c>
      <c r="Q6" s="329">
        <v>1</v>
      </c>
      <c r="R6" s="535"/>
      <c r="S6" s="37" t="s">
        <v>4465</v>
      </c>
      <c r="T6" s="335" t="s">
        <v>4464</v>
      </c>
      <c r="U6" s="5" t="s">
        <v>4466</v>
      </c>
      <c r="V6" s="331" t="s">
        <v>4440</v>
      </c>
      <c r="W6" s="489"/>
      <c r="X6" s="488"/>
      <c r="Y6" s="514"/>
      <c r="Z6" s="489"/>
      <c r="AA6" s="488"/>
      <c r="AB6" s="514"/>
      <c r="AC6" s="514" t="s">
        <v>4464</v>
      </c>
      <c r="AD6" s="336">
        <v>1</v>
      </c>
      <c r="AE6" s="535"/>
      <c r="AF6" s="37" t="s">
        <v>4444</v>
      </c>
      <c r="AG6" s="335" t="s">
        <v>4464</v>
      </c>
      <c r="AH6" s="5" t="s">
        <v>9313</v>
      </c>
      <c r="AI6" s="358" t="s">
        <v>4446</v>
      </c>
      <c r="AJ6" s="489"/>
      <c r="AK6" s="488"/>
      <c r="AL6" s="514"/>
      <c r="AM6" s="330">
        <v>1</v>
      </c>
      <c r="AN6" s="535"/>
      <c r="AO6" s="37" t="s">
        <v>4444</v>
      </c>
      <c r="AP6" s="335" t="s">
        <v>4464</v>
      </c>
      <c r="AQ6" s="5" t="s">
        <v>4467</v>
      </c>
      <c r="AR6" s="332" t="s">
        <v>4449</v>
      </c>
      <c r="AS6" s="522"/>
      <c r="AT6" s="523"/>
      <c r="AU6" s="534"/>
      <c r="AV6" s="330">
        <v>1</v>
      </c>
      <c r="AW6" s="535"/>
      <c r="AX6" s="56" t="s">
        <v>4444</v>
      </c>
      <c r="AY6" s="337" t="s">
        <v>4464</v>
      </c>
      <c r="AZ6" s="5" t="s">
        <v>4468</v>
      </c>
      <c r="BA6" s="331" t="s">
        <v>4452</v>
      </c>
      <c r="BB6" s="490"/>
      <c r="BC6" s="491"/>
      <c r="BD6" s="534"/>
      <c r="BE6" s="330">
        <v>1</v>
      </c>
      <c r="BF6" s="535"/>
      <c r="BG6" s="37" t="s">
        <v>4444</v>
      </c>
      <c r="BH6" s="335" t="s">
        <v>4464</v>
      </c>
      <c r="BI6" s="5" t="s">
        <v>4468</v>
      </c>
      <c r="BJ6" s="73" t="s">
        <v>4453</v>
      </c>
      <c r="BK6" s="490"/>
      <c r="BL6" s="491"/>
      <c r="BM6" s="534"/>
      <c r="BN6" s="330">
        <v>1</v>
      </c>
      <c r="BO6" s="535"/>
      <c r="BP6" s="56" t="s">
        <v>4444</v>
      </c>
      <c r="BQ6" s="337" t="s">
        <v>4464</v>
      </c>
      <c r="BR6" s="5" t="s">
        <v>4468</v>
      </c>
      <c r="BS6" s="73" t="s">
        <v>4966</v>
      </c>
      <c r="BT6" s="489"/>
      <c r="BU6" s="488"/>
      <c r="BV6" s="533"/>
      <c r="BW6" s="330">
        <v>1</v>
      </c>
      <c r="BX6" s="535"/>
      <c r="BY6" s="56" t="s">
        <v>4444</v>
      </c>
      <c r="BZ6" s="337" t="s">
        <v>4464</v>
      </c>
      <c r="CA6" s="5" t="s">
        <v>4468</v>
      </c>
      <c r="CB6" s="73" t="s">
        <v>4455</v>
      </c>
      <c r="CC6" s="489"/>
      <c r="CD6" s="488"/>
      <c r="CE6" s="514"/>
      <c r="CF6" s="330">
        <v>1</v>
      </c>
      <c r="CG6" s="535"/>
      <c r="CH6" s="56" t="s">
        <v>4444</v>
      </c>
      <c r="CI6" s="337" t="s">
        <v>4464</v>
      </c>
      <c r="CJ6" s="5" t="s">
        <v>4468</v>
      </c>
      <c r="CK6" s="73" t="s">
        <v>4456</v>
      </c>
      <c r="CL6" s="330">
        <v>1</v>
      </c>
      <c r="CM6" s="535"/>
      <c r="CN6" s="56" t="s">
        <v>4444</v>
      </c>
      <c r="CO6" s="337" t="s">
        <v>4464</v>
      </c>
      <c r="CP6" s="5" t="s">
        <v>4468</v>
      </c>
      <c r="CQ6" s="73" t="s">
        <v>4457</v>
      </c>
      <c r="CR6" s="330">
        <v>1</v>
      </c>
      <c r="CS6" s="535"/>
      <c r="CT6" s="56" t="s">
        <v>4444</v>
      </c>
      <c r="CU6" s="337" t="s">
        <v>4464</v>
      </c>
      <c r="CV6" s="5" t="s">
        <v>4468</v>
      </c>
      <c r="CW6" s="73" t="s">
        <v>4458</v>
      </c>
      <c r="CX6" s="330">
        <v>1</v>
      </c>
      <c r="CY6" s="535"/>
      <c r="CZ6" s="56" t="s">
        <v>4444</v>
      </c>
      <c r="DA6" s="337" t="s">
        <v>4464</v>
      </c>
      <c r="DB6" s="5" t="s">
        <v>4468</v>
      </c>
      <c r="DC6" s="73" t="s">
        <v>4459</v>
      </c>
      <c r="DD6" s="330">
        <v>1</v>
      </c>
      <c r="DE6" s="535"/>
      <c r="DF6" s="56" t="s">
        <v>4444</v>
      </c>
      <c r="DG6" s="337" t="s">
        <v>4464</v>
      </c>
      <c r="DH6" s="5" t="s">
        <v>4468</v>
      </c>
      <c r="DI6" s="73" t="s">
        <v>4460</v>
      </c>
      <c r="DJ6" s="489"/>
      <c r="DK6" s="488"/>
      <c r="DL6" s="514"/>
      <c r="DM6" s="502"/>
      <c r="DN6" s="502"/>
      <c r="DO6" s="502"/>
      <c r="DP6" s="502"/>
      <c r="DQ6" s="502"/>
      <c r="DR6" s="502"/>
      <c r="DS6" s="503"/>
      <c r="DT6" s="503"/>
      <c r="DU6" s="503"/>
      <c r="DV6" s="503"/>
      <c r="DW6" s="503"/>
      <c r="DX6" s="504"/>
      <c r="DY6" s="489"/>
      <c r="DZ6" s="488"/>
      <c r="EA6" s="514"/>
      <c r="EB6" s="503"/>
      <c r="EC6" s="503"/>
      <c r="ED6" s="503"/>
      <c r="EE6" s="503"/>
      <c r="EF6" s="503"/>
      <c r="EG6" s="504"/>
      <c r="EH6" s="489"/>
      <c r="EI6" s="488"/>
      <c r="EJ6" s="514"/>
      <c r="EK6" s="503"/>
      <c r="EL6" s="503"/>
      <c r="EM6" s="503"/>
      <c r="EN6" s="503"/>
      <c r="EO6" s="503"/>
      <c r="EP6" s="504"/>
      <c r="EQ6" s="489"/>
      <c r="ER6" s="488"/>
      <c r="ES6" s="514"/>
      <c r="ET6" s="503"/>
      <c r="EU6" s="503"/>
      <c r="EV6" s="503"/>
      <c r="EW6" s="503"/>
      <c r="EX6" s="503"/>
      <c r="EY6" s="504"/>
      <c r="EZ6" s="489"/>
      <c r="FA6" s="488"/>
      <c r="FB6" s="514"/>
      <c r="FC6" s="489"/>
      <c r="FD6" s="488"/>
      <c r="FE6" s="514"/>
      <c r="FF6" s="502"/>
      <c r="FG6" s="502"/>
      <c r="FH6" s="502"/>
      <c r="FI6" s="502"/>
      <c r="FJ6" s="502"/>
      <c r="FK6" s="502"/>
      <c r="FL6" s="567"/>
      <c r="FM6" s="568"/>
      <c r="FN6" s="568"/>
      <c r="FO6" s="569"/>
      <c r="FP6" s="574"/>
    </row>
    <row r="7" spans="1:172" s="62" customFormat="1" ht="50.1" customHeight="1" x14ac:dyDescent="0.3">
      <c r="A7" s="453"/>
      <c r="B7" s="505"/>
      <c r="C7" s="518"/>
      <c r="D7" s="514"/>
      <c r="E7" s="333" t="s">
        <v>4469</v>
      </c>
      <c r="F7" s="37" t="s">
        <v>4470</v>
      </c>
      <c r="G7" s="34">
        <v>43101</v>
      </c>
      <c r="H7" s="50">
        <v>43189</v>
      </c>
      <c r="I7" s="325">
        <f t="shared" si="0"/>
        <v>12.571428571428571</v>
      </c>
      <c r="J7" s="326">
        <v>0</v>
      </c>
      <c r="K7" s="334" t="s">
        <v>4471</v>
      </c>
      <c r="L7" s="498"/>
      <c r="M7" s="5" t="s">
        <v>4472</v>
      </c>
      <c r="N7" s="5"/>
      <c r="O7" s="5" t="s">
        <v>4473</v>
      </c>
      <c r="P7" s="73" t="s">
        <v>4436</v>
      </c>
      <c r="Q7" s="329">
        <v>1</v>
      </c>
      <c r="R7" s="535"/>
      <c r="S7" s="5" t="s">
        <v>4474</v>
      </c>
      <c r="T7" s="5" t="s">
        <v>4475</v>
      </c>
      <c r="U7" s="5" t="s">
        <v>4476</v>
      </c>
      <c r="V7" s="331" t="s">
        <v>4440</v>
      </c>
      <c r="W7" s="489"/>
      <c r="X7" s="488"/>
      <c r="Y7" s="514"/>
      <c r="Z7" s="489"/>
      <c r="AA7" s="488"/>
      <c r="AB7" s="514"/>
      <c r="AC7" s="514" t="s">
        <v>4475</v>
      </c>
      <c r="AD7" s="336">
        <v>1</v>
      </c>
      <c r="AE7" s="535"/>
      <c r="AF7" s="5" t="s">
        <v>4474</v>
      </c>
      <c r="AG7" s="5" t="s">
        <v>4475</v>
      </c>
      <c r="AH7" s="5"/>
      <c r="AI7" s="358" t="s">
        <v>4446</v>
      </c>
      <c r="AJ7" s="489"/>
      <c r="AK7" s="488"/>
      <c r="AL7" s="514"/>
      <c r="AM7" s="330">
        <v>0.8</v>
      </c>
      <c r="AN7" s="535"/>
      <c r="AO7" s="5" t="s">
        <v>4477</v>
      </c>
      <c r="AP7" s="5" t="s">
        <v>4478</v>
      </c>
      <c r="AQ7" s="5" t="s">
        <v>4479</v>
      </c>
      <c r="AR7" s="332" t="s">
        <v>4449</v>
      </c>
      <c r="AS7" s="522"/>
      <c r="AT7" s="523"/>
      <c r="AU7" s="534"/>
      <c r="AV7" s="330">
        <v>0.8</v>
      </c>
      <c r="AW7" s="535"/>
      <c r="AX7" s="5" t="s">
        <v>4480</v>
      </c>
      <c r="AY7" s="5" t="s">
        <v>4481</v>
      </c>
      <c r="AZ7" s="5" t="s">
        <v>9315</v>
      </c>
      <c r="BA7" s="331" t="s">
        <v>4452</v>
      </c>
      <c r="BB7" s="490"/>
      <c r="BC7" s="491"/>
      <c r="BD7" s="534"/>
      <c r="BE7" s="330">
        <v>0.8</v>
      </c>
      <c r="BF7" s="535"/>
      <c r="BG7" s="5" t="s">
        <v>4482</v>
      </c>
      <c r="BH7" s="5"/>
      <c r="BI7" s="5" t="s">
        <v>4483</v>
      </c>
      <c r="BJ7" s="73" t="s">
        <v>4453</v>
      </c>
      <c r="BK7" s="490"/>
      <c r="BL7" s="491"/>
      <c r="BM7" s="534"/>
      <c r="BN7" s="330">
        <v>0.8</v>
      </c>
      <c r="BO7" s="535"/>
      <c r="BP7" s="5" t="s">
        <v>5054</v>
      </c>
      <c r="BQ7" s="5" t="s">
        <v>5055</v>
      </c>
      <c r="BR7" s="5" t="s">
        <v>4484</v>
      </c>
      <c r="BS7" s="73" t="s">
        <v>4966</v>
      </c>
      <c r="BT7" s="489"/>
      <c r="BU7" s="488"/>
      <c r="BV7" s="533"/>
      <c r="BW7" s="330">
        <v>0.8</v>
      </c>
      <c r="BX7" s="535"/>
      <c r="BY7" s="5" t="s">
        <v>4485</v>
      </c>
      <c r="BZ7" s="5" t="s">
        <v>4486</v>
      </c>
      <c r="CA7" s="5" t="s">
        <v>9316</v>
      </c>
      <c r="CB7" s="73" t="s">
        <v>4455</v>
      </c>
      <c r="CC7" s="489"/>
      <c r="CD7" s="488"/>
      <c r="CE7" s="514"/>
      <c r="CF7" s="330">
        <v>0.9</v>
      </c>
      <c r="CG7" s="535"/>
      <c r="CH7" s="5" t="s">
        <v>4487</v>
      </c>
      <c r="CI7" s="5" t="s">
        <v>4488</v>
      </c>
      <c r="CJ7" s="5" t="s">
        <v>4489</v>
      </c>
      <c r="CK7" s="73" t="s">
        <v>4456</v>
      </c>
      <c r="CL7" s="330">
        <v>0.95</v>
      </c>
      <c r="CM7" s="535"/>
      <c r="CN7" s="5" t="s">
        <v>5056</v>
      </c>
      <c r="CO7" s="5" t="s">
        <v>4490</v>
      </c>
      <c r="CP7" s="5" t="s">
        <v>9317</v>
      </c>
      <c r="CQ7" s="73" t="s">
        <v>4457</v>
      </c>
      <c r="CR7" s="330">
        <v>1</v>
      </c>
      <c r="CS7" s="535"/>
      <c r="CT7" s="5" t="s">
        <v>5057</v>
      </c>
      <c r="CU7" s="5" t="s">
        <v>5058</v>
      </c>
      <c r="CV7" s="5" t="s">
        <v>4491</v>
      </c>
      <c r="CW7" s="73" t="s">
        <v>4458</v>
      </c>
      <c r="CX7" s="330">
        <v>1</v>
      </c>
      <c r="CY7" s="535"/>
      <c r="CZ7" s="5" t="s">
        <v>5059</v>
      </c>
      <c r="DA7" s="5" t="s">
        <v>4492</v>
      </c>
      <c r="DB7" s="5" t="s">
        <v>9318</v>
      </c>
      <c r="DC7" s="73" t="s">
        <v>4459</v>
      </c>
      <c r="DD7" s="330">
        <v>1</v>
      </c>
      <c r="DE7" s="535"/>
      <c r="DF7" s="5" t="s">
        <v>5059</v>
      </c>
      <c r="DG7" s="5" t="s">
        <v>4492</v>
      </c>
      <c r="DH7" s="5" t="s">
        <v>9318</v>
      </c>
      <c r="DI7" s="73" t="s">
        <v>4460</v>
      </c>
      <c r="DJ7" s="489"/>
      <c r="DK7" s="488"/>
      <c r="DL7" s="514"/>
      <c r="DM7" s="502"/>
      <c r="DN7" s="502"/>
      <c r="DO7" s="502"/>
      <c r="DP7" s="502"/>
      <c r="DQ7" s="502"/>
      <c r="DR7" s="502"/>
      <c r="DS7" s="503"/>
      <c r="DT7" s="503"/>
      <c r="DU7" s="503"/>
      <c r="DV7" s="503"/>
      <c r="DW7" s="503"/>
      <c r="DX7" s="504"/>
      <c r="DY7" s="489"/>
      <c r="DZ7" s="488"/>
      <c r="EA7" s="514"/>
      <c r="EB7" s="503"/>
      <c r="EC7" s="503"/>
      <c r="ED7" s="503"/>
      <c r="EE7" s="503"/>
      <c r="EF7" s="503"/>
      <c r="EG7" s="504"/>
      <c r="EH7" s="489"/>
      <c r="EI7" s="488"/>
      <c r="EJ7" s="514"/>
      <c r="EK7" s="503"/>
      <c r="EL7" s="503"/>
      <c r="EM7" s="503"/>
      <c r="EN7" s="503"/>
      <c r="EO7" s="503"/>
      <c r="EP7" s="504"/>
      <c r="EQ7" s="489"/>
      <c r="ER7" s="488"/>
      <c r="ES7" s="514"/>
      <c r="ET7" s="503"/>
      <c r="EU7" s="503"/>
      <c r="EV7" s="503"/>
      <c r="EW7" s="503"/>
      <c r="EX7" s="503"/>
      <c r="EY7" s="504"/>
      <c r="EZ7" s="489"/>
      <c r="FA7" s="488"/>
      <c r="FB7" s="514"/>
      <c r="FC7" s="489"/>
      <c r="FD7" s="488"/>
      <c r="FE7" s="514"/>
      <c r="FF7" s="502"/>
      <c r="FG7" s="502"/>
      <c r="FH7" s="502"/>
      <c r="FI7" s="502"/>
      <c r="FJ7" s="502"/>
      <c r="FK7" s="502"/>
      <c r="FL7" s="570"/>
      <c r="FM7" s="571"/>
      <c r="FN7" s="571"/>
      <c r="FO7" s="572"/>
      <c r="FP7" s="575"/>
    </row>
    <row r="8" spans="1:172" s="62" customFormat="1" ht="50.1" customHeight="1" x14ac:dyDescent="0.3">
      <c r="A8" s="517">
        <v>2</v>
      </c>
      <c r="B8" s="505" t="s">
        <v>9319</v>
      </c>
      <c r="C8" s="518" t="s">
        <v>4493</v>
      </c>
      <c r="D8" s="519" t="s">
        <v>4494</v>
      </c>
      <c r="E8" s="324" t="s">
        <v>4430</v>
      </c>
      <c r="F8" s="37" t="s">
        <v>4495</v>
      </c>
      <c r="G8" s="34">
        <v>43024</v>
      </c>
      <c r="H8" s="50">
        <v>43055</v>
      </c>
      <c r="I8" s="325">
        <f t="shared" si="0"/>
        <v>4.4285714285714288</v>
      </c>
      <c r="J8" s="326">
        <v>1</v>
      </c>
      <c r="K8" s="183" t="s">
        <v>4496</v>
      </c>
      <c r="L8" s="498">
        <f>AVERAGE(J8:J10)</f>
        <v>0.66666666666666663</v>
      </c>
      <c r="M8" s="37" t="s">
        <v>4497</v>
      </c>
      <c r="N8" s="328" t="s">
        <v>4498</v>
      </c>
      <c r="O8" s="5" t="s">
        <v>4499</v>
      </c>
      <c r="P8" s="73" t="s">
        <v>4436</v>
      </c>
      <c r="Q8" s="329">
        <v>1</v>
      </c>
      <c r="R8" s="535">
        <f>AVERAGE(Q8:Q10)</f>
        <v>1</v>
      </c>
      <c r="S8" s="37" t="s">
        <v>4497</v>
      </c>
      <c r="T8" s="328" t="s">
        <v>4500</v>
      </c>
      <c r="U8" s="5" t="s">
        <v>4501</v>
      </c>
      <c r="V8" s="331" t="s">
        <v>4440</v>
      </c>
      <c r="W8" s="489">
        <v>43216</v>
      </c>
      <c r="X8" s="488" t="s">
        <v>4441</v>
      </c>
      <c r="Y8" s="514" t="s">
        <v>5060</v>
      </c>
      <c r="Z8" s="489">
        <v>43231</v>
      </c>
      <c r="AA8" s="488">
        <v>20181020341991</v>
      </c>
      <c r="AB8" s="514" t="s">
        <v>4497</v>
      </c>
      <c r="AC8" s="514" t="s">
        <v>4502</v>
      </c>
      <c r="AD8" s="336">
        <v>1</v>
      </c>
      <c r="AE8" s="535">
        <f>AVERAGE(AD8:AD10)</f>
        <v>1</v>
      </c>
      <c r="AF8" s="37" t="s">
        <v>4444</v>
      </c>
      <c r="AG8" s="328" t="s">
        <v>4503</v>
      </c>
      <c r="AH8" s="5" t="s">
        <v>9320</v>
      </c>
      <c r="AI8" s="358" t="s">
        <v>4446</v>
      </c>
      <c r="AJ8" s="489">
        <v>43305</v>
      </c>
      <c r="AK8" s="488" t="s">
        <v>4447</v>
      </c>
      <c r="AL8" s="534" t="s">
        <v>4504</v>
      </c>
      <c r="AM8" s="338">
        <v>1</v>
      </c>
      <c r="AN8" s="535">
        <f>AVERAGE(AM8:AM10)</f>
        <v>1</v>
      </c>
      <c r="AO8" s="37" t="s">
        <v>4505</v>
      </c>
      <c r="AP8" s="328" t="s">
        <v>4503</v>
      </c>
      <c r="AQ8" s="5" t="s">
        <v>4506</v>
      </c>
      <c r="AR8" s="332" t="s">
        <v>4449</v>
      </c>
      <c r="AS8" s="489">
        <v>43305</v>
      </c>
      <c r="AT8" s="488" t="s">
        <v>4447</v>
      </c>
      <c r="AU8" s="534" t="s">
        <v>4504</v>
      </c>
      <c r="AV8" s="338">
        <v>1</v>
      </c>
      <c r="AW8" s="535">
        <f>AVERAGE(AV8:AV10)</f>
        <v>1</v>
      </c>
      <c r="AX8" s="56" t="s">
        <v>4505</v>
      </c>
      <c r="AY8" s="328" t="s">
        <v>4503</v>
      </c>
      <c r="AZ8" s="42" t="s">
        <v>4507</v>
      </c>
      <c r="BA8" s="73" t="s">
        <v>4452</v>
      </c>
      <c r="BB8" s="489">
        <v>43305</v>
      </c>
      <c r="BC8" s="488" t="s">
        <v>4447</v>
      </c>
      <c r="BD8" s="534" t="s">
        <v>4504</v>
      </c>
      <c r="BE8" s="338">
        <v>1</v>
      </c>
      <c r="BF8" s="535">
        <f>AVERAGE(BE8:BE10)</f>
        <v>1</v>
      </c>
      <c r="BG8" s="37" t="s">
        <v>4505</v>
      </c>
      <c r="BH8" s="328" t="s">
        <v>4503</v>
      </c>
      <c r="BI8" s="5" t="s">
        <v>4507</v>
      </c>
      <c r="BJ8" s="73" t="s">
        <v>4453</v>
      </c>
      <c r="BK8" s="489">
        <v>43305</v>
      </c>
      <c r="BL8" s="488" t="s">
        <v>4447</v>
      </c>
      <c r="BM8" s="534" t="s">
        <v>4504</v>
      </c>
      <c r="BN8" s="338">
        <v>1</v>
      </c>
      <c r="BO8" s="535">
        <f>AVERAGE(BN8:BN10)</f>
        <v>1</v>
      </c>
      <c r="BP8" s="56" t="s">
        <v>4505</v>
      </c>
      <c r="BQ8" s="328" t="s">
        <v>4503</v>
      </c>
      <c r="BR8" s="42" t="s">
        <v>4508</v>
      </c>
      <c r="BS8" s="73" t="s">
        <v>4966</v>
      </c>
      <c r="BT8" s="489">
        <v>43305</v>
      </c>
      <c r="BU8" s="488" t="s">
        <v>4447</v>
      </c>
      <c r="BV8" s="534" t="s">
        <v>4504</v>
      </c>
      <c r="BW8" s="338">
        <v>1</v>
      </c>
      <c r="BX8" s="535">
        <f>AVERAGE(BW8:BW10)</f>
        <v>1</v>
      </c>
      <c r="BY8" s="56" t="s">
        <v>4505</v>
      </c>
      <c r="BZ8" s="328" t="s">
        <v>4503</v>
      </c>
      <c r="CA8" s="42" t="s">
        <v>4508</v>
      </c>
      <c r="CB8" s="73" t="s">
        <v>4455</v>
      </c>
      <c r="CC8" s="489">
        <v>43305</v>
      </c>
      <c r="CD8" s="488" t="s">
        <v>4447</v>
      </c>
      <c r="CE8" s="534" t="s">
        <v>5061</v>
      </c>
      <c r="CF8" s="338">
        <v>1</v>
      </c>
      <c r="CG8" s="535">
        <f>AVERAGE(CF8:CF10)</f>
        <v>1</v>
      </c>
      <c r="CH8" s="56" t="s">
        <v>4505</v>
      </c>
      <c r="CI8" s="328" t="s">
        <v>4503</v>
      </c>
      <c r="CJ8" s="42" t="s">
        <v>4508</v>
      </c>
      <c r="CK8" s="73" t="s">
        <v>4456</v>
      </c>
      <c r="CL8" s="338">
        <v>1</v>
      </c>
      <c r="CM8" s="535">
        <f>AVERAGE(CL8:CL10)</f>
        <v>1</v>
      </c>
      <c r="CN8" s="37" t="s">
        <v>4505</v>
      </c>
      <c r="CO8" s="328" t="s">
        <v>4503</v>
      </c>
      <c r="CP8" s="42" t="s">
        <v>4508</v>
      </c>
      <c r="CQ8" s="73" t="s">
        <v>4457</v>
      </c>
      <c r="CR8" s="338">
        <v>1</v>
      </c>
      <c r="CS8" s="535">
        <f>AVERAGE(CR8:CR10)</f>
        <v>1</v>
      </c>
      <c r="CT8" s="37" t="s">
        <v>4505</v>
      </c>
      <c r="CU8" s="328" t="s">
        <v>4503</v>
      </c>
      <c r="CV8" s="42" t="s">
        <v>4508</v>
      </c>
      <c r="CW8" s="73" t="s">
        <v>4458</v>
      </c>
      <c r="CX8" s="338">
        <v>1</v>
      </c>
      <c r="CY8" s="535">
        <f>AVERAGE(CX8:CX10)</f>
        <v>1</v>
      </c>
      <c r="CZ8" s="37" t="s">
        <v>4505</v>
      </c>
      <c r="DA8" s="328" t="s">
        <v>4503</v>
      </c>
      <c r="DB8" s="75" t="s">
        <v>4508</v>
      </c>
      <c r="DC8" s="73" t="s">
        <v>4459</v>
      </c>
      <c r="DD8" s="338">
        <v>1</v>
      </c>
      <c r="DE8" s="535">
        <f>AVERAGE(DD8:DD10)</f>
        <v>1</v>
      </c>
      <c r="DF8" s="37" t="s">
        <v>4505</v>
      </c>
      <c r="DG8" s="328" t="s">
        <v>4503</v>
      </c>
      <c r="DH8" s="75" t="s">
        <v>4508</v>
      </c>
      <c r="DI8" s="73" t="s">
        <v>4460</v>
      </c>
      <c r="DJ8" s="489">
        <v>44134</v>
      </c>
      <c r="DK8" s="488"/>
      <c r="DL8" s="514" t="s">
        <v>5062</v>
      </c>
      <c r="DM8" s="502" t="s">
        <v>4509</v>
      </c>
      <c r="DN8" s="502"/>
      <c r="DO8" s="502"/>
      <c r="DP8" s="502"/>
      <c r="DQ8" s="502"/>
      <c r="DR8" s="502"/>
      <c r="DS8" s="503" t="s">
        <v>4509</v>
      </c>
      <c r="DT8" s="503"/>
      <c r="DU8" s="503"/>
      <c r="DV8" s="503"/>
      <c r="DW8" s="503"/>
      <c r="DX8" s="504" t="s">
        <v>9314</v>
      </c>
      <c r="DY8" s="489">
        <v>43216</v>
      </c>
      <c r="DZ8" s="488" t="s">
        <v>4441</v>
      </c>
      <c r="EA8" s="514" t="s">
        <v>5060</v>
      </c>
      <c r="EB8" s="503" t="s">
        <v>4509</v>
      </c>
      <c r="EC8" s="503"/>
      <c r="ED8" s="503"/>
      <c r="EE8" s="503"/>
      <c r="EF8" s="503"/>
      <c r="EG8" s="504" t="s">
        <v>9314</v>
      </c>
      <c r="EH8" s="489">
        <v>43216</v>
      </c>
      <c r="EI8" s="488" t="s">
        <v>4441</v>
      </c>
      <c r="EJ8" s="514" t="s">
        <v>5060</v>
      </c>
      <c r="EK8" s="503" t="s">
        <v>4509</v>
      </c>
      <c r="EL8" s="503"/>
      <c r="EM8" s="503"/>
      <c r="EN8" s="503"/>
      <c r="EO8" s="503"/>
      <c r="EP8" s="504" t="s">
        <v>9314</v>
      </c>
      <c r="EQ8" s="489">
        <v>43216</v>
      </c>
      <c r="ER8" s="488" t="s">
        <v>4441</v>
      </c>
      <c r="ES8" s="514" t="s">
        <v>5060</v>
      </c>
      <c r="ET8" s="503" t="s">
        <v>4509</v>
      </c>
      <c r="EU8" s="503"/>
      <c r="EV8" s="503"/>
      <c r="EW8" s="503"/>
      <c r="EX8" s="503"/>
      <c r="EY8" s="504" t="s">
        <v>9314</v>
      </c>
      <c r="EZ8" s="489">
        <v>43216</v>
      </c>
      <c r="FA8" s="488" t="s">
        <v>4441</v>
      </c>
      <c r="FB8" s="514" t="s">
        <v>5060</v>
      </c>
      <c r="FC8" s="489">
        <v>44134</v>
      </c>
      <c r="FD8" s="488"/>
      <c r="FE8" s="514" t="s">
        <v>5062</v>
      </c>
      <c r="FF8" s="502" t="s">
        <v>4509</v>
      </c>
      <c r="FG8" s="502"/>
      <c r="FH8" s="502"/>
      <c r="FI8" s="502"/>
      <c r="FJ8" s="502"/>
      <c r="FK8" s="502"/>
      <c r="FL8" s="564" t="s">
        <v>4509</v>
      </c>
      <c r="FM8" s="565"/>
      <c r="FN8" s="565"/>
      <c r="FO8" s="566"/>
      <c r="FP8" s="573" t="s">
        <v>9314</v>
      </c>
    </row>
    <row r="9" spans="1:172" s="62" customFormat="1" ht="50.1" customHeight="1" x14ac:dyDescent="0.3">
      <c r="A9" s="453"/>
      <c r="B9" s="505"/>
      <c r="C9" s="518"/>
      <c r="D9" s="519"/>
      <c r="E9" s="333" t="s">
        <v>4461</v>
      </c>
      <c r="F9" s="37" t="s">
        <v>5063</v>
      </c>
      <c r="G9" s="34">
        <v>43055</v>
      </c>
      <c r="H9" s="50">
        <v>43100</v>
      </c>
      <c r="I9" s="325">
        <f t="shared" si="0"/>
        <v>6.4285714285714288</v>
      </c>
      <c r="J9" s="326">
        <v>1</v>
      </c>
      <c r="K9" s="334" t="s">
        <v>4510</v>
      </c>
      <c r="L9" s="498"/>
      <c r="M9" s="37" t="s">
        <v>4511</v>
      </c>
      <c r="N9" s="335" t="s">
        <v>4464</v>
      </c>
      <c r="O9" s="5" t="s">
        <v>4512</v>
      </c>
      <c r="P9" s="73" t="s">
        <v>4436</v>
      </c>
      <c r="Q9" s="329">
        <v>1</v>
      </c>
      <c r="R9" s="535"/>
      <c r="S9" s="37" t="s">
        <v>4511</v>
      </c>
      <c r="T9" s="335" t="s">
        <v>4464</v>
      </c>
      <c r="U9" s="5" t="s">
        <v>4513</v>
      </c>
      <c r="V9" s="331" t="s">
        <v>4440</v>
      </c>
      <c r="W9" s="489"/>
      <c r="X9" s="488"/>
      <c r="Y9" s="514"/>
      <c r="Z9" s="489"/>
      <c r="AA9" s="488"/>
      <c r="AB9" s="514" t="s">
        <v>4511</v>
      </c>
      <c r="AC9" s="514" t="s">
        <v>4514</v>
      </c>
      <c r="AD9" s="336">
        <v>1</v>
      </c>
      <c r="AE9" s="535"/>
      <c r="AF9" s="37" t="s">
        <v>4444</v>
      </c>
      <c r="AG9" s="335" t="s">
        <v>5064</v>
      </c>
      <c r="AH9" s="5" t="s">
        <v>9320</v>
      </c>
      <c r="AI9" s="358" t="s">
        <v>4446</v>
      </c>
      <c r="AJ9" s="489"/>
      <c r="AK9" s="488"/>
      <c r="AL9" s="534"/>
      <c r="AM9" s="338">
        <v>1</v>
      </c>
      <c r="AN9" s="535"/>
      <c r="AO9" s="37" t="s">
        <v>4505</v>
      </c>
      <c r="AP9" s="335" t="s">
        <v>5064</v>
      </c>
      <c r="AQ9" s="5" t="s">
        <v>4506</v>
      </c>
      <c r="AR9" s="332" t="s">
        <v>4449</v>
      </c>
      <c r="AS9" s="489"/>
      <c r="AT9" s="488"/>
      <c r="AU9" s="534"/>
      <c r="AV9" s="338">
        <v>1</v>
      </c>
      <c r="AW9" s="535"/>
      <c r="AX9" s="56" t="s">
        <v>4505</v>
      </c>
      <c r="AY9" s="339" t="s">
        <v>5064</v>
      </c>
      <c r="AZ9" s="42" t="s">
        <v>4507</v>
      </c>
      <c r="BA9" s="73" t="s">
        <v>4452</v>
      </c>
      <c r="BB9" s="489"/>
      <c r="BC9" s="488"/>
      <c r="BD9" s="534"/>
      <c r="BE9" s="338">
        <v>1</v>
      </c>
      <c r="BF9" s="535"/>
      <c r="BG9" s="37" t="s">
        <v>4505</v>
      </c>
      <c r="BH9" s="335" t="s">
        <v>5064</v>
      </c>
      <c r="BI9" s="5" t="s">
        <v>4507</v>
      </c>
      <c r="BJ9" s="73" t="s">
        <v>4453</v>
      </c>
      <c r="BK9" s="489"/>
      <c r="BL9" s="488"/>
      <c r="BM9" s="534"/>
      <c r="BN9" s="338">
        <v>1</v>
      </c>
      <c r="BO9" s="535"/>
      <c r="BP9" s="56" t="s">
        <v>4505</v>
      </c>
      <c r="BQ9" s="339" t="s">
        <v>5064</v>
      </c>
      <c r="BR9" s="42" t="s">
        <v>4508</v>
      </c>
      <c r="BS9" s="73" t="s">
        <v>4966</v>
      </c>
      <c r="BT9" s="489"/>
      <c r="BU9" s="488"/>
      <c r="BV9" s="534"/>
      <c r="BW9" s="338">
        <v>1</v>
      </c>
      <c r="BX9" s="535"/>
      <c r="BY9" s="56" t="s">
        <v>4505</v>
      </c>
      <c r="BZ9" s="339" t="s">
        <v>5064</v>
      </c>
      <c r="CA9" s="42" t="s">
        <v>4508</v>
      </c>
      <c r="CB9" s="73" t="s">
        <v>4455</v>
      </c>
      <c r="CC9" s="489"/>
      <c r="CD9" s="488"/>
      <c r="CE9" s="534"/>
      <c r="CF9" s="338">
        <v>1</v>
      </c>
      <c r="CG9" s="535"/>
      <c r="CH9" s="56" t="s">
        <v>4505</v>
      </c>
      <c r="CI9" s="339" t="s">
        <v>5064</v>
      </c>
      <c r="CJ9" s="42" t="s">
        <v>4508</v>
      </c>
      <c r="CK9" s="73" t="s">
        <v>4456</v>
      </c>
      <c r="CL9" s="338">
        <v>1</v>
      </c>
      <c r="CM9" s="535"/>
      <c r="CN9" s="37" t="s">
        <v>4505</v>
      </c>
      <c r="CO9" s="335" t="s">
        <v>5064</v>
      </c>
      <c r="CP9" s="42" t="s">
        <v>4508</v>
      </c>
      <c r="CQ9" s="73" t="s">
        <v>4457</v>
      </c>
      <c r="CR9" s="338">
        <v>1</v>
      </c>
      <c r="CS9" s="535"/>
      <c r="CT9" s="37" t="s">
        <v>4505</v>
      </c>
      <c r="CU9" s="335" t="s">
        <v>5064</v>
      </c>
      <c r="CV9" s="42" t="s">
        <v>4508</v>
      </c>
      <c r="CW9" s="73" t="s">
        <v>4458</v>
      </c>
      <c r="CX9" s="338">
        <v>1</v>
      </c>
      <c r="CY9" s="535"/>
      <c r="CZ9" s="37" t="s">
        <v>4505</v>
      </c>
      <c r="DA9" s="335" t="s">
        <v>5064</v>
      </c>
      <c r="DB9" s="75" t="s">
        <v>4508</v>
      </c>
      <c r="DC9" s="73" t="s">
        <v>4459</v>
      </c>
      <c r="DD9" s="338">
        <v>1</v>
      </c>
      <c r="DE9" s="535"/>
      <c r="DF9" s="37" t="s">
        <v>4505</v>
      </c>
      <c r="DG9" s="335" t="s">
        <v>5064</v>
      </c>
      <c r="DH9" s="75" t="s">
        <v>4508</v>
      </c>
      <c r="DI9" s="73" t="s">
        <v>4460</v>
      </c>
      <c r="DJ9" s="489"/>
      <c r="DK9" s="488"/>
      <c r="DL9" s="514"/>
      <c r="DM9" s="502"/>
      <c r="DN9" s="502"/>
      <c r="DO9" s="502"/>
      <c r="DP9" s="502"/>
      <c r="DQ9" s="502"/>
      <c r="DR9" s="502"/>
      <c r="DS9" s="503"/>
      <c r="DT9" s="503"/>
      <c r="DU9" s="503"/>
      <c r="DV9" s="503"/>
      <c r="DW9" s="503"/>
      <c r="DX9" s="504"/>
      <c r="DY9" s="489"/>
      <c r="DZ9" s="488"/>
      <c r="EA9" s="514"/>
      <c r="EB9" s="503"/>
      <c r="EC9" s="503"/>
      <c r="ED9" s="503"/>
      <c r="EE9" s="503"/>
      <c r="EF9" s="503"/>
      <c r="EG9" s="504"/>
      <c r="EH9" s="489"/>
      <c r="EI9" s="488"/>
      <c r="EJ9" s="514"/>
      <c r="EK9" s="503"/>
      <c r="EL9" s="503"/>
      <c r="EM9" s="503"/>
      <c r="EN9" s="503"/>
      <c r="EO9" s="503"/>
      <c r="EP9" s="504"/>
      <c r="EQ9" s="489"/>
      <c r="ER9" s="488"/>
      <c r="ES9" s="514"/>
      <c r="ET9" s="503"/>
      <c r="EU9" s="503"/>
      <c r="EV9" s="503"/>
      <c r="EW9" s="503"/>
      <c r="EX9" s="503"/>
      <c r="EY9" s="504"/>
      <c r="EZ9" s="489"/>
      <c r="FA9" s="488"/>
      <c r="FB9" s="514"/>
      <c r="FC9" s="489"/>
      <c r="FD9" s="488"/>
      <c r="FE9" s="514"/>
      <c r="FF9" s="502"/>
      <c r="FG9" s="502"/>
      <c r="FH9" s="502"/>
      <c r="FI9" s="502"/>
      <c r="FJ9" s="502"/>
      <c r="FK9" s="502"/>
      <c r="FL9" s="567"/>
      <c r="FM9" s="568"/>
      <c r="FN9" s="568"/>
      <c r="FO9" s="569"/>
      <c r="FP9" s="574"/>
    </row>
    <row r="10" spans="1:172" s="62" customFormat="1" ht="50.1" customHeight="1" x14ac:dyDescent="0.3">
      <c r="A10" s="453"/>
      <c r="B10" s="505"/>
      <c r="C10" s="518"/>
      <c r="D10" s="519"/>
      <c r="E10" s="333" t="s">
        <v>4469</v>
      </c>
      <c r="F10" s="37" t="s">
        <v>4515</v>
      </c>
      <c r="G10" s="50">
        <v>43109</v>
      </c>
      <c r="H10" s="50">
        <v>43130</v>
      </c>
      <c r="I10" s="325">
        <f t="shared" si="0"/>
        <v>3</v>
      </c>
      <c r="J10" s="326">
        <v>0</v>
      </c>
      <c r="K10" s="334" t="s">
        <v>4516</v>
      </c>
      <c r="L10" s="498"/>
      <c r="M10" s="5" t="s">
        <v>4472</v>
      </c>
      <c r="N10" s="5"/>
      <c r="O10" s="5" t="s">
        <v>4473</v>
      </c>
      <c r="P10" s="394" t="s">
        <v>4436</v>
      </c>
      <c r="Q10" s="329">
        <v>1</v>
      </c>
      <c r="R10" s="535"/>
      <c r="S10" s="5" t="s">
        <v>4517</v>
      </c>
      <c r="T10" s="5" t="s">
        <v>4518</v>
      </c>
      <c r="U10" s="5" t="s">
        <v>4519</v>
      </c>
      <c r="V10" s="331" t="s">
        <v>4440</v>
      </c>
      <c r="W10" s="489"/>
      <c r="X10" s="488"/>
      <c r="Y10" s="514"/>
      <c r="Z10" s="489"/>
      <c r="AA10" s="488"/>
      <c r="AB10" s="514" t="s">
        <v>4517</v>
      </c>
      <c r="AC10" s="514" t="s">
        <v>4520</v>
      </c>
      <c r="AD10" s="336">
        <v>1</v>
      </c>
      <c r="AE10" s="535"/>
      <c r="AF10" s="5" t="s">
        <v>4444</v>
      </c>
      <c r="AG10" s="5" t="s">
        <v>4521</v>
      </c>
      <c r="AH10" s="5" t="s">
        <v>9320</v>
      </c>
      <c r="AI10" s="358" t="s">
        <v>4446</v>
      </c>
      <c r="AJ10" s="489"/>
      <c r="AK10" s="488"/>
      <c r="AL10" s="534"/>
      <c r="AM10" s="338">
        <v>1</v>
      </c>
      <c r="AN10" s="535"/>
      <c r="AO10" s="5" t="s">
        <v>4505</v>
      </c>
      <c r="AP10" s="5" t="s">
        <v>4521</v>
      </c>
      <c r="AQ10" s="5" t="s">
        <v>4506</v>
      </c>
      <c r="AR10" s="332" t="s">
        <v>4449</v>
      </c>
      <c r="AS10" s="489"/>
      <c r="AT10" s="488"/>
      <c r="AU10" s="534"/>
      <c r="AV10" s="338">
        <v>1</v>
      </c>
      <c r="AW10" s="535"/>
      <c r="AX10" s="56" t="s">
        <v>4505</v>
      </c>
      <c r="AY10" s="5" t="s">
        <v>4521</v>
      </c>
      <c r="AZ10" s="42" t="s">
        <v>4507</v>
      </c>
      <c r="BA10" s="73" t="s">
        <v>4452</v>
      </c>
      <c r="BB10" s="489"/>
      <c r="BC10" s="488"/>
      <c r="BD10" s="534"/>
      <c r="BE10" s="338">
        <v>1</v>
      </c>
      <c r="BF10" s="535"/>
      <c r="BG10" s="5" t="s">
        <v>4505</v>
      </c>
      <c r="BH10" s="5" t="s">
        <v>4521</v>
      </c>
      <c r="BI10" s="5" t="s">
        <v>4507</v>
      </c>
      <c r="BJ10" s="73" t="s">
        <v>4453</v>
      </c>
      <c r="BK10" s="489"/>
      <c r="BL10" s="488"/>
      <c r="BM10" s="534"/>
      <c r="BN10" s="338">
        <v>1</v>
      </c>
      <c r="BO10" s="535"/>
      <c r="BP10" s="56" t="s">
        <v>4505</v>
      </c>
      <c r="BQ10" s="5" t="s">
        <v>4521</v>
      </c>
      <c r="BR10" s="42" t="s">
        <v>4508</v>
      </c>
      <c r="BS10" s="73" t="s">
        <v>4966</v>
      </c>
      <c r="BT10" s="489"/>
      <c r="BU10" s="488"/>
      <c r="BV10" s="534"/>
      <c r="BW10" s="338">
        <v>1</v>
      </c>
      <c r="BX10" s="535"/>
      <c r="BY10" s="56" t="s">
        <v>4505</v>
      </c>
      <c r="BZ10" s="5" t="s">
        <v>4521</v>
      </c>
      <c r="CA10" s="42" t="s">
        <v>4508</v>
      </c>
      <c r="CB10" s="73" t="s">
        <v>4455</v>
      </c>
      <c r="CC10" s="489"/>
      <c r="CD10" s="488"/>
      <c r="CE10" s="534"/>
      <c r="CF10" s="338">
        <v>1</v>
      </c>
      <c r="CG10" s="535"/>
      <c r="CH10" s="56" t="s">
        <v>4505</v>
      </c>
      <c r="CI10" s="5" t="s">
        <v>4521</v>
      </c>
      <c r="CJ10" s="42" t="s">
        <v>4508</v>
      </c>
      <c r="CK10" s="73" t="s">
        <v>4456</v>
      </c>
      <c r="CL10" s="338">
        <v>1</v>
      </c>
      <c r="CM10" s="535"/>
      <c r="CN10" s="37" t="s">
        <v>4505</v>
      </c>
      <c r="CO10" s="5" t="s">
        <v>4521</v>
      </c>
      <c r="CP10" s="42" t="s">
        <v>4508</v>
      </c>
      <c r="CQ10" s="73" t="s">
        <v>4457</v>
      </c>
      <c r="CR10" s="338">
        <v>1</v>
      </c>
      <c r="CS10" s="535"/>
      <c r="CT10" s="37" t="s">
        <v>4505</v>
      </c>
      <c r="CU10" s="5" t="s">
        <v>4521</v>
      </c>
      <c r="CV10" s="42" t="s">
        <v>4508</v>
      </c>
      <c r="CW10" s="73" t="s">
        <v>4458</v>
      </c>
      <c r="CX10" s="338">
        <v>1</v>
      </c>
      <c r="CY10" s="535"/>
      <c r="CZ10" s="37" t="s">
        <v>4505</v>
      </c>
      <c r="DA10" s="5" t="s">
        <v>4521</v>
      </c>
      <c r="DB10" s="75" t="s">
        <v>4508</v>
      </c>
      <c r="DC10" s="73" t="s">
        <v>4459</v>
      </c>
      <c r="DD10" s="338">
        <v>1</v>
      </c>
      <c r="DE10" s="535"/>
      <c r="DF10" s="37" t="s">
        <v>4505</v>
      </c>
      <c r="DG10" s="5" t="s">
        <v>4521</v>
      </c>
      <c r="DH10" s="75" t="s">
        <v>4508</v>
      </c>
      <c r="DI10" s="73" t="s">
        <v>4460</v>
      </c>
      <c r="DJ10" s="489"/>
      <c r="DK10" s="488"/>
      <c r="DL10" s="514"/>
      <c r="DM10" s="502"/>
      <c r="DN10" s="502"/>
      <c r="DO10" s="502"/>
      <c r="DP10" s="502"/>
      <c r="DQ10" s="502"/>
      <c r="DR10" s="502"/>
      <c r="DS10" s="503"/>
      <c r="DT10" s="503"/>
      <c r="DU10" s="503"/>
      <c r="DV10" s="503"/>
      <c r="DW10" s="503"/>
      <c r="DX10" s="504"/>
      <c r="DY10" s="489"/>
      <c r="DZ10" s="488"/>
      <c r="EA10" s="514"/>
      <c r="EB10" s="503"/>
      <c r="EC10" s="503"/>
      <c r="ED10" s="503"/>
      <c r="EE10" s="503"/>
      <c r="EF10" s="503"/>
      <c r="EG10" s="504"/>
      <c r="EH10" s="489"/>
      <c r="EI10" s="488"/>
      <c r="EJ10" s="514"/>
      <c r="EK10" s="503"/>
      <c r="EL10" s="503"/>
      <c r="EM10" s="503"/>
      <c r="EN10" s="503"/>
      <c r="EO10" s="503"/>
      <c r="EP10" s="504"/>
      <c r="EQ10" s="489"/>
      <c r="ER10" s="488"/>
      <c r="ES10" s="514"/>
      <c r="ET10" s="503"/>
      <c r="EU10" s="503"/>
      <c r="EV10" s="503"/>
      <c r="EW10" s="503"/>
      <c r="EX10" s="503"/>
      <c r="EY10" s="504"/>
      <c r="EZ10" s="489"/>
      <c r="FA10" s="488"/>
      <c r="FB10" s="514"/>
      <c r="FC10" s="489"/>
      <c r="FD10" s="488"/>
      <c r="FE10" s="514"/>
      <c r="FF10" s="502"/>
      <c r="FG10" s="502"/>
      <c r="FH10" s="502"/>
      <c r="FI10" s="502"/>
      <c r="FJ10" s="502"/>
      <c r="FK10" s="502"/>
      <c r="FL10" s="570"/>
      <c r="FM10" s="571"/>
      <c r="FN10" s="571"/>
      <c r="FO10" s="572"/>
      <c r="FP10" s="575"/>
    </row>
    <row r="11" spans="1:172" s="62" customFormat="1" ht="104.1" customHeight="1" x14ac:dyDescent="0.3">
      <c r="A11" s="517">
        <v>3</v>
      </c>
      <c r="B11" s="505" t="s">
        <v>9321</v>
      </c>
      <c r="C11" s="518" t="s">
        <v>4522</v>
      </c>
      <c r="D11" s="519" t="s">
        <v>4523</v>
      </c>
      <c r="E11" s="324" t="s">
        <v>4430</v>
      </c>
      <c r="F11" s="37" t="s">
        <v>4524</v>
      </c>
      <c r="G11" s="50">
        <v>42979</v>
      </c>
      <c r="H11" s="50">
        <v>43008</v>
      </c>
      <c r="I11" s="325">
        <f t="shared" si="0"/>
        <v>4.1428571428571432</v>
      </c>
      <c r="J11" s="326">
        <v>0</v>
      </c>
      <c r="K11" s="183" t="s">
        <v>4525</v>
      </c>
      <c r="L11" s="498">
        <f>AVERAGE(J11:J12)</f>
        <v>0</v>
      </c>
      <c r="M11" s="37" t="s">
        <v>4526</v>
      </c>
      <c r="N11" s="5"/>
      <c r="O11" s="5" t="s">
        <v>4527</v>
      </c>
      <c r="P11" s="73" t="s">
        <v>4436</v>
      </c>
      <c r="Q11" s="329">
        <v>1</v>
      </c>
      <c r="R11" s="500">
        <f>AVERAGE(Q11:Q12)</f>
        <v>0.625</v>
      </c>
      <c r="S11" s="37" t="s">
        <v>4528</v>
      </c>
      <c r="T11" s="5" t="s">
        <v>4529</v>
      </c>
      <c r="U11" s="5" t="s">
        <v>4530</v>
      </c>
      <c r="V11" s="331" t="s">
        <v>4440</v>
      </c>
      <c r="W11" s="489">
        <v>43216</v>
      </c>
      <c r="X11" s="488" t="s">
        <v>4441</v>
      </c>
      <c r="Y11" s="514" t="s">
        <v>4531</v>
      </c>
      <c r="Z11" s="489">
        <v>43231</v>
      </c>
      <c r="AA11" s="488">
        <v>20181020341991</v>
      </c>
      <c r="AB11" s="514" t="s">
        <v>4532</v>
      </c>
      <c r="AC11" s="514" t="s">
        <v>4533</v>
      </c>
      <c r="AD11" s="336">
        <v>1</v>
      </c>
      <c r="AE11" s="500">
        <f>AVERAGE(AD11:AD12)</f>
        <v>0.625</v>
      </c>
      <c r="AF11" s="37" t="s">
        <v>4528</v>
      </c>
      <c r="AG11" s="5" t="s">
        <v>4534</v>
      </c>
      <c r="AH11" s="5" t="s">
        <v>9322</v>
      </c>
      <c r="AI11" s="358" t="s">
        <v>4446</v>
      </c>
      <c r="AJ11" s="489">
        <v>43305</v>
      </c>
      <c r="AK11" s="488" t="s">
        <v>4447</v>
      </c>
      <c r="AL11" s="514" t="s">
        <v>4535</v>
      </c>
      <c r="AM11" s="341">
        <v>1</v>
      </c>
      <c r="AN11" s="500">
        <f>AVERAGE(AM11:AM12)</f>
        <v>0.66664999999999996</v>
      </c>
      <c r="AO11" s="37" t="s">
        <v>4444</v>
      </c>
      <c r="AP11" s="5" t="s">
        <v>4529</v>
      </c>
      <c r="AQ11" s="5" t="s">
        <v>9322</v>
      </c>
      <c r="AR11" s="332" t="s">
        <v>4449</v>
      </c>
      <c r="AS11" s="521">
        <v>43384</v>
      </c>
      <c r="AT11" s="522" t="s">
        <v>4450</v>
      </c>
      <c r="AU11" s="505" t="s">
        <v>9323</v>
      </c>
      <c r="AV11" s="338">
        <v>1</v>
      </c>
      <c r="AW11" s="478">
        <f>AVERAGE(AV11:AV12)</f>
        <v>0.72</v>
      </c>
      <c r="AX11" s="56" t="s">
        <v>4444</v>
      </c>
      <c r="AY11" s="5" t="s">
        <v>4529</v>
      </c>
      <c r="AZ11" s="75" t="s">
        <v>9324</v>
      </c>
      <c r="BA11" s="73" t="s">
        <v>4452</v>
      </c>
      <c r="BB11" s="490">
        <v>43504</v>
      </c>
      <c r="BC11" s="491">
        <v>20196200104682</v>
      </c>
      <c r="BD11" s="514" t="s">
        <v>4536</v>
      </c>
      <c r="BE11" s="338">
        <v>1</v>
      </c>
      <c r="BF11" s="478">
        <f>AVERAGE(BE11:BE12)</f>
        <v>0.77500000000000002</v>
      </c>
      <c r="BG11" s="37" t="s">
        <v>4444</v>
      </c>
      <c r="BH11" s="5" t="s">
        <v>4529</v>
      </c>
      <c r="BI11" s="5" t="s">
        <v>9325</v>
      </c>
      <c r="BJ11" s="73" t="s">
        <v>4453</v>
      </c>
      <c r="BK11" s="490">
        <v>43571</v>
      </c>
      <c r="BL11" s="491">
        <v>20196200371912</v>
      </c>
      <c r="BM11" s="514" t="s">
        <v>4537</v>
      </c>
      <c r="BN11" s="338">
        <v>1</v>
      </c>
      <c r="BO11" s="478">
        <f>AVERAGE(BN11:BN12)</f>
        <v>0.83000000000000007</v>
      </c>
      <c r="BP11" s="56" t="s">
        <v>4444</v>
      </c>
      <c r="BQ11" s="5" t="s">
        <v>4529</v>
      </c>
      <c r="BR11" s="75" t="s">
        <v>9325</v>
      </c>
      <c r="BS11" s="73" t="s">
        <v>4966</v>
      </c>
      <c r="BT11" s="489">
        <v>43668</v>
      </c>
      <c r="BU11" s="488" t="s">
        <v>4538</v>
      </c>
      <c r="BV11" s="533" t="s">
        <v>4539</v>
      </c>
      <c r="BW11" s="338">
        <v>1</v>
      </c>
      <c r="BX11" s="478">
        <f>AVERAGE(BW11:BW12)</f>
        <v>0.83000000000000007</v>
      </c>
      <c r="BY11" s="56" t="s">
        <v>4444</v>
      </c>
      <c r="BZ11" s="5" t="s">
        <v>4529</v>
      </c>
      <c r="CA11" s="75" t="s">
        <v>9325</v>
      </c>
      <c r="CB11" s="73" t="s">
        <v>4455</v>
      </c>
      <c r="CC11" s="489">
        <v>43763</v>
      </c>
      <c r="CD11" s="488">
        <v>20196201140312</v>
      </c>
      <c r="CE11" s="528" t="s">
        <v>4540</v>
      </c>
      <c r="CF11" s="338">
        <v>1</v>
      </c>
      <c r="CG11" s="478">
        <f>AVERAGE(CF11:CF12)</f>
        <v>0.85</v>
      </c>
      <c r="CH11" s="56" t="s">
        <v>4444</v>
      </c>
      <c r="CI11" s="5" t="s">
        <v>4529</v>
      </c>
      <c r="CJ11" s="75" t="s">
        <v>9325</v>
      </c>
      <c r="CK11" s="73" t="s">
        <v>4456</v>
      </c>
      <c r="CL11" s="338">
        <v>1</v>
      </c>
      <c r="CM11" s="478">
        <f>AVERAGE(CL11:CL12)</f>
        <v>0.90999999999999992</v>
      </c>
      <c r="CN11" s="37" t="s">
        <v>4444</v>
      </c>
      <c r="CO11" s="5" t="s">
        <v>4529</v>
      </c>
      <c r="CP11" s="75" t="s">
        <v>9325</v>
      </c>
      <c r="CQ11" s="73" t="s">
        <v>4457</v>
      </c>
      <c r="CR11" s="338">
        <v>1</v>
      </c>
      <c r="CS11" s="478">
        <f>AVERAGE(CR11:CR12)</f>
        <v>0.92500000000000004</v>
      </c>
      <c r="CT11" s="37" t="s">
        <v>4444</v>
      </c>
      <c r="CU11" s="5" t="s">
        <v>4529</v>
      </c>
      <c r="CV11" s="75" t="s">
        <v>9325</v>
      </c>
      <c r="CW11" s="73" t="s">
        <v>4458</v>
      </c>
      <c r="CX11" s="338">
        <v>1</v>
      </c>
      <c r="CY11" s="478">
        <f>AVERAGE(CX11:CX12)</f>
        <v>0.92500000000000004</v>
      </c>
      <c r="CZ11" s="37" t="s">
        <v>4444</v>
      </c>
      <c r="DA11" s="5" t="s">
        <v>4529</v>
      </c>
      <c r="DB11" s="75" t="s">
        <v>9325</v>
      </c>
      <c r="DC11" s="73" t="s">
        <v>4459</v>
      </c>
      <c r="DD11" s="338">
        <v>1</v>
      </c>
      <c r="DE11" s="478">
        <f>AVERAGE(DD11:DD12)</f>
        <v>0.92500000000000004</v>
      </c>
      <c r="DF11" s="37" t="s">
        <v>4444</v>
      </c>
      <c r="DG11" s="5" t="s">
        <v>4529</v>
      </c>
      <c r="DH11" s="75" t="s">
        <v>9325</v>
      </c>
      <c r="DI11" s="73" t="s">
        <v>4460</v>
      </c>
      <c r="DJ11" s="489">
        <v>44134</v>
      </c>
      <c r="DK11" s="488"/>
      <c r="DL11" s="528" t="s">
        <v>9326</v>
      </c>
      <c r="DM11" s="529" t="s">
        <v>4430</v>
      </c>
      <c r="DN11" s="519" t="s">
        <v>4541</v>
      </c>
      <c r="DO11" s="530">
        <v>42979</v>
      </c>
      <c r="DP11" s="530">
        <v>44865</v>
      </c>
      <c r="DQ11" s="531">
        <f>(DP11-DO11)/7</f>
        <v>269.42857142857144</v>
      </c>
      <c r="DR11" s="532" t="s">
        <v>4542</v>
      </c>
      <c r="DS11" s="487">
        <v>7.0000000000000007E-2</v>
      </c>
      <c r="DT11" s="487">
        <f>+DS11</f>
        <v>7.0000000000000007E-2</v>
      </c>
      <c r="DU11" s="505" t="s">
        <v>4543</v>
      </c>
      <c r="DV11" s="506" t="s">
        <v>4544</v>
      </c>
      <c r="DW11" s="507" t="s">
        <v>9327</v>
      </c>
      <c r="DX11" s="486" t="s">
        <v>9421</v>
      </c>
      <c r="DY11" s="489">
        <v>44367</v>
      </c>
      <c r="DZ11" s="488">
        <v>20216200666152</v>
      </c>
      <c r="EA11" s="514" t="s">
        <v>9328</v>
      </c>
      <c r="EB11" s="487">
        <v>7.4999999999999997E-2</v>
      </c>
      <c r="EC11" s="487">
        <f>+EB11</f>
        <v>7.4999999999999997E-2</v>
      </c>
      <c r="ED11" s="505" t="s">
        <v>4545</v>
      </c>
      <c r="EE11" s="506" t="s">
        <v>4546</v>
      </c>
      <c r="EF11" s="507" t="s">
        <v>9329</v>
      </c>
      <c r="EG11" s="486" t="s">
        <v>9423</v>
      </c>
      <c r="EH11" s="489">
        <v>44553</v>
      </c>
      <c r="EI11" s="488">
        <v>20216201595212</v>
      </c>
      <c r="EJ11" s="514" t="s">
        <v>4547</v>
      </c>
      <c r="EK11" s="487">
        <v>0.25</v>
      </c>
      <c r="EL11" s="487">
        <f>+EK11</f>
        <v>0.25</v>
      </c>
      <c r="EM11" s="505" t="s">
        <v>4548</v>
      </c>
      <c r="EN11" s="506" t="s">
        <v>4549</v>
      </c>
      <c r="EO11" s="507" t="s">
        <v>9330</v>
      </c>
      <c r="EP11" s="486" t="s">
        <v>9425</v>
      </c>
      <c r="EQ11" s="489">
        <v>44781</v>
      </c>
      <c r="ER11" s="488">
        <v>20226200915182</v>
      </c>
      <c r="ES11" s="514" t="s">
        <v>5099</v>
      </c>
      <c r="ET11" s="487">
        <v>0.5</v>
      </c>
      <c r="EU11" s="487">
        <f>+ET11</f>
        <v>0.5</v>
      </c>
      <c r="EV11" s="505" t="s">
        <v>9331</v>
      </c>
      <c r="EW11" s="506" t="s">
        <v>9332</v>
      </c>
      <c r="EX11" s="507" t="s">
        <v>9333</v>
      </c>
      <c r="EY11" s="486" t="s">
        <v>9427</v>
      </c>
      <c r="EZ11" s="544">
        <v>44931</v>
      </c>
      <c r="FA11" s="545">
        <v>20236200008392</v>
      </c>
      <c r="FB11" s="546" t="s">
        <v>9430</v>
      </c>
      <c r="FC11" s="544">
        <v>44931</v>
      </c>
      <c r="FD11" s="545">
        <v>20236200008392</v>
      </c>
      <c r="FE11" s="546" t="s">
        <v>9430</v>
      </c>
      <c r="FF11" s="529" t="s">
        <v>4430</v>
      </c>
      <c r="FG11" s="560" t="s">
        <v>9505</v>
      </c>
      <c r="FH11" s="530">
        <v>44946</v>
      </c>
      <c r="FI11" s="530">
        <v>45493</v>
      </c>
      <c r="FJ11" s="531">
        <v>78</v>
      </c>
      <c r="FK11" s="532" t="s">
        <v>9506</v>
      </c>
      <c r="FL11" s="558">
        <v>0.64</v>
      </c>
      <c r="FM11" s="505" t="s">
        <v>9507</v>
      </c>
      <c r="FN11" s="506" t="s">
        <v>9508</v>
      </c>
      <c r="FO11" s="505" t="s">
        <v>9509</v>
      </c>
      <c r="FP11" s="486" t="s">
        <v>9429</v>
      </c>
    </row>
    <row r="12" spans="1:172" s="62" customFormat="1" ht="104.1" customHeight="1" x14ac:dyDescent="0.3">
      <c r="A12" s="453"/>
      <c r="B12" s="505"/>
      <c r="C12" s="518"/>
      <c r="D12" s="519"/>
      <c r="E12" s="333" t="s">
        <v>4461</v>
      </c>
      <c r="F12" s="37" t="s">
        <v>4550</v>
      </c>
      <c r="G12" s="50">
        <v>43028</v>
      </c>
      <c r="H12" s="50">
        <v>43819</v>
      </c>
      <c r="I12" s="325">
        <f t="shared" si="0"/>
        <v>113</v>
      </c>
      <c r="J12" s="326">
        <v>0</v>
      </c>
      <c r="K12" s="334" t="s">
        <v>4551</v>
      </c>
      <c r="L12" s="498"/>
      <c r="M12" s="37" t="s">
        <v>4552</v>
      </c>
      <c r="N12" s="5"/>
      <c r="O12" s="5" t="s">
        <v>4553</v>
      </c>
      <c r="P12" s="73" t="s">
        <v>4436</v>
      </c>
      <c r="Q12" s="329">
        <v>0.25</v>
      </c>
      <c r="R12" s="500"/>
      <c r="S12" s="37" t="s">
        <v>4554</v>
      </c>
      <c r="T12" s="5" t="s">
        <v>4555</v>
      </c>
      <c r="U12" s="5" t="s">
        <v>9334</v>
      </c>
      <c r="V12" s="331" t="s">
        <v>4440</v>
      </c>
      <c r="W12" s="489"/>
      <c r="X12" s="488"/>
      <c r="Y12" s="514"/>
      <c r="Z12" s="489"/>
      <c r="AA12" s="488"/>
      <c r="AB12" s="514"/>
      <c r="AC12" s="514"/>
      <c r="AD12" s="356">
        <v>0.25</v>
      </c>
      <c r="AE12" s="500"/>
      <c r="AF12" s="37" t="s">
        <v>4556</v>
      </c>
      <c r="AG12" s="5" t="s">
        <v>9335</v>
      </c>
      <c r="AH12" s="5" t="s">
        <v>4557</v>
      </c>
      <c r="AI12" s="358" t="s">
        <v>4446</v>
      </c>
      <c r="AJ12" s="489"/>
      <c r="AK12" s="488"/>
      <c r="AL12" s="514"/>
      <c r="AM12" s="344">
        <f>(0.1111)*3</f>
        <v>0.33330000000000004</v>
      </c>
      <c r="AN12" s="500"/>
      <c r="AO12" s="37" t="s">
        <v>4965</v>
      </c>
      <c r="AP12" s="5" t="s">
        <v>4558</v>
      </c>
      <c r="AQ12" s="5" t="s">
        <v>4559</v>
      </c>
      <c r="AR12" s="332" t="s">
        <v>4449</v>
      </c>
      <c r="AS12" s="522"/>
      <c r="AT12" s="522"/>
      <c r="AU12" s="505"/>
      <c r="AV12" s="345">
        <v>0.44</v>
      </c>
      <c r="AW12" s="478"/>
      <c r="AX12" s="5" t="s">
        <v>4560</v>
      </c>
      <c r="AY12" s="5" t="s">
        <v>4561</v>
      </c>
      <c r="AZ12" s="5" t="s">
        <v>4562</v>
      </c>
      <c r="BA12" s="73" t="s">
        <v>4452</v>
      </c>
      <c r="BB12" s="490"/>
      <c r="BC12" s="491"/>
      <c r="BD12" s="514"/>
      <c r="BE12" s="345">
        <v>0.55000000000000004</v>
      </c>
      <c r="BF12" s="478"/>
      <c r="BG12" s="37" t="s">
        <v>4563</v>
      </c>
      <c r="BH12" s="5" t="s">
        <v>4564</v>
      </c>
      <c r="BI12" s="5" t="s">
        <v>9336</v>
      </c>
      <c r="BJ12" s="73" t="s">
        <v>4453</v>
      </c>
      <c r="BK12" s="490"/>
      <c r="BL12" s="491"/>
      <c r="BM12" s="514"/>
      <c r="BN12" s="345">
        <v>0.66</v>
      </c>
      <c r="BO12" s="478"/>
      <c r="BP12" s="75" t="s">
        <v>4565</v>
      </c>
      <c r="BQ12" s="8" t="s">
        <v>4566</v>
      </c>
      <c r="BR12" s="75" t="s">
        <v>4567</v>
      </c>
      <c r="BS12" s="73" t="s">
        <v>4966</v>
      </c>
      <c r="BT12" s="489"/>
      <c r="BU12" s="488"/>
      <c r="BV12" s="533"/>
      <c r="BW12" s="345">
        <v>0.66</v>
      </c>
      <c r="BX12" s="478"/>
      <c r="BY12" s="5" t="s">
        <v>4568</v>
      </c>
      <c r="BZ12" s="5" t="s">
        <v>4569</v>
      </c>
      <c r="CA12" s="5" t="s">
        <v>4570</v>
      </c>
      <c r="CB12" s="73" t="s">
        <v>4455</v>
      </c>
      <c r="CC12" s="489"/>
      <c r="CD12" s="488"/>
      <c r="CE12" s="528"/>
      <c r="CF12" s="345">
        <v>0.7</v>
      </c>
      <c r="CG12" s="478"/>
      <c r="CH12" s="5" t="s">
        <v>4571</v>
      </c>
      <c r="CI12" s="5" t="s">
        <v>4572</v>
      </c>
      <c r="CJ12" s="5" t="s">
        <v>4573</v>
      </c>
      <c r="CK12" s="73" t="s">
        <v>4456</v>
      </c>
      <c r="CL12" s="345">
        <v>0.82</v>
      </c>
      <c r="CM12" s="478"/>
      <c r="CN12" s="5" t="s">
        <v>4967</v>
      </c>
      <c r="CO12" s="5" t="s">
        <v>4574</v>
      </c>
      <c r="CP12" s="5" t="s">
        <v>9337</v>
      </c>
      <c r="CQ12" s="73" t="s">
        <v>4457</v>
      </c>
      <c r="CR12" s="345">
        <v>0.85</v>
      </c>
      <c r="CS12" s="478"/>
      <c r="CT12" s="5" t="s">
        <v>4575</v>
      </c>
      <c r="CU12" s="5" t="s">
        <v>4576</v>
      </c>
      <c r="CV12" s="5" t="s">
        <v>4577</v>
      </c>
      <c r="CW12" s="73" t="s">
        <v>4458</v>
      </c>
      <c r="CX12" s="345">
        <v>0.85</v>
      </c>
      <c r="CY12" s="478"/>
      <c r="CZ12" s="5" t="s">
        <v>4968</v>
      </c>
      <c r="DA12" s="5" t="s">
        <v>4578</v>
      </c>
      <c r="DB12" s="75" t="s">
        <v>4579</v>
      </c>
      <c r="DC12" s="73" t="s">
        <v>4459</v>
      </c>
      <c r="DD12" s="345">
        <v>0.85</v>
      </c>
      <c r="DE12" s="478"/>
      <c r="DF12" s="5" t="s">
        <v>4580</v>
      </c>
      <c r="DG12" s="5" t="s">
        <v>4581</v>
      </c>
      <c r="DH12" s="75"/>
      <c r="DI12" s="73" t="s">
        <v>4460</v>
      </c>
      <c r="DJ12" s="489"/>
      <c r="DK12" s="488"/>
      <c r="DL12" s="528"/>
      <c r="DM12" s="529"/>
      <c r="DN12" s="519"/>
      <c r="DO12" s="530"/>
      <c r="DP12" s="530"/>
      <c r="DQ12" s="531"/>
      <c r="DR12" s="532"/>
      <c r="DS12" s="487"/>
      <c r="DT12" s="487"/>
      <c r="DU12" s="505"/>
      <c r="DV12" s="506"/>
      <c r="DW12" s="507"/>
      <c r="DX12" s="486"/>
      <c r="DY12" s="489"/>
      <c r="DZ12" s="488"/>
      <c r="EA12" s="514"/>
      <c r="EB12" s="487"/>
      <c r="EC12" s="487"/>
      <c r="ED12" s="505"/>
      <c r="EE12" s="506"/>
      <c r="EF12" s="507"/>
      <c r="EG12" s="486"/>
      <c r="EH12" s="489"/>
      <c r="EI12" s="488"/>
      <c r="EJ12" s="514"/>
      <c r="EK12" s="487"/>
      <c r="EL12" s="487"/>
      <c r="EM12" s="505"/>
      <c r="EN12" s="506"/>
      <c r="EO12" s="507"/>
      <c r="EP12" s="486"/>
      <c r="EQ12" s="489"/>
      <c r="ER12" s="488"/>
      <c r="ES12" s="514"/>
      <c r="ET12" s="487"/>
      <c r="EU12" s="487"/>
      <c r="EV12" s="505"/>
      <c r="EW12" s="506"/>
      <c r="EX12" s="507"/>
      <c r="EY12" s="486"/>
      <c r="EZ12" s="544"/>
      <c r="FA12" s="545"/>
      <c r="FB12" s="546"/>
      <c r="FC12" s="544"/>
      <c r="FD12" s="545"/>
      <c r="FE12" s="546"/>
      <c r="FF12" s="529"/>
      <c r="FG12" s="560"/>
      <c r="FH12" s="530"/>
      <c r="FI12" s="530"/>
      <c r="FJ12" s="531"/>
      <c r="FK12" s="532"/>
      <c r="FL12" s="558"/>
      <c r="FM12" s="505"/>
      <c r="FN12" s="506"/>
      <c r="FO12" s="505"/>
      <c r="FP12" s="486"/>
    </row>
    <row r="13" spans="1:172" s="62" customFormat="1" ht="50.1" customHeight="1" x14ac:dyDescent="0.3">
      <c r="A13" s="517">
        <v>4</v>
      </c>
      <c r="B13" s="505" t="s">
        <v>9338</v>
      </c>
      <c r="C13" s="518" t="s">
        <v>4582</v>
      </c>
      <c r="D13" s="519" t="s">
        <v>4583</v>
      </c>
      <c r="E13" s="324" t="s">
        <v>4430</v>
      </c>
      <c r="F13" s="37" t="s">
        <v>4584</v>
      </c>
      <c r="G13" s="50">
        <v>43101</v>
      </c>
      <c r="H13" s="50">
        <v>43220</v>
      </c>
      <c r="I13" s="325">
        <f t="shared" si="0"/>
        <v>17</v>
      </c>
      <c r="J13" s="326">
        <v>0</v>
      </c>
      <c r="K13" s="183" t="s">
        <v>4585</v>
      </c>
      <c r="L13" s="327">
        <f>AVERAGE(J13:J13)</f>
        <v>0</v>
      </c>
      <c r="M13" s="5" t="s">
        <v>4472</v>
      </c>
      <c r="N13" s="5"/>
      <c r="O13" s="5" t="s">
        <v>4473</v>
      </c>
      <c r="P13" s="73" t="s">
        <v>4436</v>
      </c>
      <c r="Q13" s="329">
        <v>1</v>
      </c>
      <c r="R13" s="500">
        <f>AVERAGE(Q13:Q14)</f>
        <v>0.5</v>
      </c>
      <c r="S13" s="5" t="s">
        <v>4586</v>
      </c>
      <c r="T13" s="5" t="s">
        <v>4587</v>
      </c>
      <c r="U13" s="5" t="s">
        <v>4588</v>
      </c>
      <c r="V13" s="331" t="s">
        <v>4440</v>
      </c>
      <c r="W13" s="489">
        <v>43216</v>
      </c>
      <c r="X13" s="488" t="s">
        <v>4441</v>
      </c>
      <c r="Y13" s="514" t="s">
        <v>4969</v>
      </c>
      <c r="Z13" s="489">
        <v>43231</v>
      </c>
      <c r="AA13" s="488">
        <v>20181020341991</v>
      </c>
      <c r="AB13" s="514" t="s">
        <v>4586</v>
      </c>
      <c r="AC13" s="514" t="s">
        <v>4587</v>
      </c>
      <c r="AD13" s="354">
        <v>1</v>
      </c>
      <c r="AE13" s="500">
        <f>AVERAGE(AD13:AD14)</f>
        <v>0.75</v>
      </c>
      <c r="AF13" s="5" t="s">
        <v>4589</v>
      </c>
      <c r="AG13" s="5" t="s">
        <v>4587</v>
      </c>
      <c r="AH13" s="5" t="s">
        <v>4588</v>
      </c>
      <c r="AI13" s="358" t="s">
        <v>4446</v>
      </c>
      <c r="AJ13" s="489">
        <v>43305</v>
      </c>
      <c r="AK13" s="488" t="s">
        <v>4447</v>
      </c>
      <c r="AL13" s="514" t="s">
        <v>4970</v>
      </c>
      <c r="AM13" s="341">
        <v>1</v>
      </c>
      <c r="AN13" s="500">
        <f>AVERAGE(AM13:AM14)</f>
        <v>0.85</v>
      </c>
      <c r="AO13" s="5" t="s">
        <v>4444</v>
      </c>
      <c r="AP13" s="5" t="s">
        <v>4590</v>
      </c>
      <c r="AQ13" s="5" t="s">
        <v>4591</v>
      </c>
      <c r="AR13" s="332" t="s">
        <v>4449</v>
      </c>
      <c r="AS13" s="521">
        <v>43384</v>
      </c>
      <c r="AT13" s="522" t="s">
        <v>4450</v>
      </c>
      <c r="AU13" s="505" t="s">
        <v>4592</v>
      </c>
      <c r="AV13" s="338">
        <v>1</v>
      </c>
      <c r="AW13" s="478">
        <f>AVERAGE(AV13:AV14)</f>
        <v>1</v>
      </c>
      <c r="AX13" s="56" t="s">
        <v>4444</v>
      </c>
      <c r="AY13" s="56" t="s">
        <v>4590</v>
      </c>
      <c r="AZ13" s="5" t="s">
        <v>4593</v>
      </c>
      <c r="BA13" s="73" t="s">
        <v>4452</v>
      </c>
      <c r="BB13" s="490">
        <v>43504</v>
      </c>
      <c r="BC13" s="491">
        <v>20196200104682</v>
      </c>
      <c r="BD13" s="514" t="s">
        <v>4594</v>
      </c>
      <c r="BE13" s="338">
        <v>1</v>
      </c>
      <c r="BF13" s="478">
        <f>AVERAGE(BE13:BE14)</f>
        <v>1</v>
      </c>
      <c r="BG13" s="5" t="s">
        <v>4444</v>
      </c>
      <c r="BH13" s="5" t="s">
        <v>4590</v>
      </c>
      <c r="BI13" s="5" t="s">
        <v>9339</v>
      </c>
      <c r="BJ13" s="73" t="s">
        <v>4453</v>
      </c>
      <c r="BK13" s="490">
        <v>43571</v>
      </c>
      <c r="BL13" s="491">
        <v>20196200371912</v>
      </c>
      <c r="BM13" s="514" t="s">
        <v>4971</v>
      </c>
      <c r="BN13" s="338">
        <v>1</v>
      </c>
      <c r="BO13" s="478">
        <f>AVERAGE(BN13:BN14)</f>
        <v>1</v>
      </c>
      <c r="BP13" s="75" t="s">
        <v>4595</v>
      </c>
      <c r="BQ13" s="56" t="s">
        <v>4590</v>
      </c>
      <c r="BR13" s="75" t="s">
        <v>4596</v>
      </c>
      <c r="BS13" s="73" t="s">
        <v>4966</v>
      </c>
      <c r="BT13" s="489">
        <v>43668</v>
      </c>
      <c r="BU13" s="488" t="s">
        <v>4597</v>
      </c>
      <c r="BV13" s="514" t="s">
        <v>4598</v>
      </c>
      <c r="BW13" s="338">
        <v>1</v>
      </c>
      <c r="BX13" s="478">
        <f>AVERAGE(BW13:BW14)</f>
        <v>1</v>
      </c>
      <c r="BY13" s="8" t="s">
        <v>4599</v>
      </c>
      <c r="BZ13" s="56" t="s">
        <v>4590</v>
      </c>
      <c r="CA13" s="5" t="s">
        <v>4600</v>
      </c>
      <c r="CB13" s="73" t="s">
        <v>4455</v>
      </c>
      <c r="CC13" s="489">
        <v>43668</v>
      </c>
      <c r="CD13" s="488">
        <v>20196200766742</v>
      </c>
      <c r="CE13" s="514" t="s">
        <v>4972</v>
      </c>
      <c r="CF13" s="338">
        <v>1</v>
      </c>
      <c r="CG13" s="478">
        <f>AVERAGE(CF13:CF14)</f>
        <v>1</v>
      </c>
      <c r="CH13" s="8" t="s">
        <v>4599</v>
      </c>
      <c r="CI13" s="56" t="s">
        <v>4590</v>
      </c>
      <c r="CJ13" s="5" t="s">
        <v>4600</v>
      </c>
      <c r="CK13" s="73" t="s">
        <v>4456</v>
      </c>
      <c r="CL13" s="338">
        <v>1</v>
      </c>
      <c r="CM13" s="478">
        <f>AVERAGE(CL13:CL14)</f>
        <v>1</v>
      </c>
      <c r="CN13" s="8" t="s">
        <v>4599</v>
      </c>
      <c r="CO13" s="37" t="s">
        <v>4590</v>
      </c>
      <c r="CP13" s="5" t="s">
        <v>4600</v>
      </c>
      <c r="CQ13" s="73" t="s">
        <v>4457</v>
      </c>
      <c r="CR13" s="338">
        <v>1</v>
      </c>
      <c r="CS13" s="478">
        <f>AVERAGE(CR13:CR14)</f>
        <v>1</v>
      </c>
      <c r="CT13" s="8" t="s">
        <v>4599</v>
      </c>
      <c r="CU13" s="37" t="s">
        <v>4590</v>
      </c>
      <c r="CV13" s="5" t="s">
        <v>4600</v>
      </c>
      <c r="CW13" s="73" t="s">
        <v>4458</v>
      </c>
      <c r="CX13" s="338">
        <v>1</v>
      </c>
      <c r="CY13" s="478">
        <f>AVERAGE(CX13:CX14)</f>
        <v>1</v>
      </c>
      <c r="CZ13" s="5" t="s">
        <v>4599</v>
      </c>
      <c r="DA13" s="37" t="s">
        <v>4590</v>
      </c>
      <c r="DB13" s="5" t="s">
        <v>4600</v>
      </c>
      <c r="DC13" s="73" t="s">
        <v>4459</v>
      </c>
      <c r="DD13" s="338">
        <v>1</v>
      </c>
      <c r="DE13" s="478">
        <f>AVERAGE(DD13:DD14)</f>
        <v>1</v>
      </c>
      <c r="DF13" s="5" t="s">
        <v>4599</v>
      </c>
      <c r="DG13" s="37" t="s">
        <v>4590</v>
      </c>
      <c r="DH13" s="5" t="s">
        <v>4600</v>
      </c>
      <c r="DI13" s="73" t="s">
        <v>4460</v>
      </c>
      <c r="DJ13" s="489" t="s">
        <v>9438</v>
      </c>
      <c r="DK13" s="488" t="s">
        <v>9439</v>
      </c>
      <c r="DL13" s="514" t="s">
        <v>9437</v>
      </c>
      <c r="DM13" s="502" t="s">
        <v>4509</v>
      </c>
      <c r="DN13" s="502"/>
      <c r="DO13" s="502"/>
      <c r="DP13" s="502"/>
      <c r="DQ13" s="502"/>
      <c r="DR13" s="502"/>
      <c r="DS13" s="508" t="s">
        <v>4509</v>
      </c>
      <c r="DT13" s="508"/>
      <c r="DU13" s="508"/>
      <c r="DV13" s="508"/>
      <c r="DW13" s="508"/>
      <c r="DX13" s="517" t="s">
        <v>9340</v>
      </c>
      <c r="DY13" s="496" t="s">
        <v>4509</v>
      </c>
      <c r="DZ13" s="496"/>
      <c r="EA13" s="496"/>
      <c r="EB13" s="508" t="s">
        <v>4509</v>
      </c>
      <c r="EC13" s="508"/>
      <c r="ED13" s="508"/>
      <c r="EE13" s="508"/>
      <c r="EF13" s="508"/>
      <c r="EG13" s="517" t="s">
        <v>9340</v>
      </c>
      <c r="EH13" s="496" t="s">
        <v>4509</v>
      </c>
      <c r="EI13" s="496"/>
      <c r="EJ13" s="496"/>
      <c r="EK13" s="508" t="s">
        <v>4509</v>
      </c>
      <c r="EL13" s="508"/>
      <c r="EM13" s="508"/>
      <c r="EN13" s="508"/>
      <c r="EO13" s="507" t="s">
        <v>9341</v>
      </c>
      <c r="EP13" s="517" t="s">
        <v>9340</v>
      </c>
      <c r="EQ13" s="496" t="s">
        <v>4509</v>
      </c>
      <c r="ER13" s="496"/>
      <c r="ES13" s="496"/>
      <c r="ET13" s="508" t="s">
        <v>4509</v>
      </c>
      <c r="EU13" s="508"/>
      <c r="EV13" s="508"/>
      <c r="EW13" s="508"/>
      <c r="EX13" s="508"/>
      <c r="EY13" s="517" t="s">
        <v>9340</v>
      </c>
      <c r="EZ13" s="496" t="s">
        <v>4509</v>
      </c>
      <c r="FA13" s="496"/>
      <c r="FB13" s="496"/>
      <c r="FC13" s="489">
        <v>44134</v>
      </c>
      <c r="FD13" s="488"/>
      <c r="FE13" s="514" t="s">
        <v>4973</v>
      </c>
      <c r="FF13" s="502" t="s">
        <v>4509</v>
      </c>
      <c r="FG13" s="502"/>
      <c r="FH13" s="502"/>
      <c r="FI13" s="502"/>
      <c r="FJ13" s="502"/>
      <c r="FK13" s="502"/>
      <c r="FL13" s="576" t="s">
        <v>4509</v>
      </c>
      <c r="FM13" s="576"/>
      <c r="FN13" s="576"/>
      <c r="FO13" s="577"/>
      <c r="FP13" s="517" t="s">
        <v>9340</v>
      </c>
    </row>
    <row r="14" spans="1:172" s="62" customFormat="1" ht="50.1" customHeight="1" x14ac:dyDescent="0.3">
      <c r="A14" s="517"/>
      <c r="B14" s="505"/>
      <c r="C14" s="518"/>
      <c r="D14" s="519"/>
      <c r="E14" s="333" t="s">
        <v>4461</v>
      </c>
      <c r="F14" s="37" t="s">
        <v>4601</v>
      </c>
      <c r="G14" s="50">
        <v>43220</v>
      </c>
      <c r="H14" s="50">
        <v>43465</v>
      </c>
      <c r="I14" s="325">
        <f t="shared" si="0"/>
        <v>35</v>
      </c>
      <c r="J14" s="326">
        <v>0</v>
      </c>
      <c r="K14" s="183" t="s">
        <v>352</v>
      </c>
      <c r="L14" s="327"/>
      <c r="M14" s="5" t="s">
        <v>4472</v>
      </c>
      <c r="N14" s="5"/>
      <c r="O14" s="5" t="s">
        <v>4473</v>
      </c>
      <c r="P14" s="73" t="s">
        <v>4436</v>
      </c>
      <c r="Q14" s="329">
        <v>0</v>
      </c>
      <c r="R14" s="500"/>
      <c r="S14" s="5" t="s">
        <v>4472</v>
      </c>
      <c r="T14" s="5"/>
      <c r="U14" s="5" t="s">
        <v>4473</v>
      </c>
      <c r="V14" s="331" t="s">
        <v>4440</v>
      </c>
      <c r="W14" s="489"/>
      <c r="X14" s="488"/>
      <c r="Y14" s="514"/>
      <c r="Z14" s="489"/>
      <c r="AA14" s="488"/>
      <c r="AB14" s="514" t="s">
        <v>4602</v>
      </c>
      <c r="AC14" s="514" t="s">
        <v>4603</v>
      </c>
      <c r="AD14" s="356">
        <v>0.5</v>
      </c>
      <c r="AE14" s="500"/>
      <c r="AF14" s="5" t="s">
        <v>4974</v>
      </c>
      <c r="AG14" s="5" t="s">
        <v>4604</v>
      </c>
      <c r="AH14" s="5" t="s">
        <v>4605</v>
      </c>
      <c r="AI14" s="358" t="s">
        <v>4446</v>
      </c>
      <c r="AJ14" s="489"/>
      <c r="AK14" s="488"/>
      <c r="AL14" s="514"/>
      <c r="AM14" s="341">
        <v>0.7</v>
      </c>
      <c r="AN14" s="500"/>
      <c r="AO14" s="5" t="s">
        <v>4606</v>
      </c>
      <c r="AP14" s="5" t="s">
        <v>4607</v>
      </c>
      <c r="AQ14" s="5" t="s">
        <v>4608</v>
      </c>
      <c r="AR14" s="332" t="s">
        <v>4449</v>
      </c>
      <c r="AS14" s="522"/>
      <c r="AT14" s="522"/>
      <c r="AU14" s="505"/>
      <c r="AV14" s="338">
        <v>1</v>
      </c>
      <c r="AW14" s="478"/>
      <c r="AX14" s="96" t="s">
        <v>4609</v>
      </c>
      <c r="AY14" s="96" t="s">
        <v>4610</v>
      </c>
      <c r="AZ14" s="5" t="s">
        <v>4611</v>
      </c>
      <c r="BA14" s="73" t="s">
        <v>4452</v>
      </c>
      <c r="BB14" s="490"/>
      <c r="BC14" s="491"/>
      <c r="BD14" s="514"/>
      <c r="BE14" s="338">
        <v>1</v>
      </c>
      <c r="BF14" s="478"/>
      <c r="BG14" s="5" t="s">
        <v>4975</v>
      </c>
      <c r="BH14" s="5" t="s">
        <v>4976</v>
      </c>
      <c r="BI14" s="5" t="s">
        <v>4612</v>
      </c>
      <c r="BJ14" s="73" t="s">
        <v>4453</v>
      </c>
      <c r="BK14" s="490"/>
      <c r="BL14" s="491"/>
      <c r="BM14" s="514"/>
      <c r="BN14" s="338">
        <v>1</v>
      </c>
      <c r="BO14" s="478"/>
      <c r="BP14" s="5" t="s">
        <v>4613</v>
      </c>
      <c r="BQ14" s="75" t="s">
        <v>4977</v>
      </c>
      <c r="BR14" s="56" t="s">
        <v>4614</v>
      </c>
      <c r="BS14" s="73" t="s">
        <v>4966</v>
      </c>
      <c r="BT14" s="489"/>
      <c r="BU14" s="488"/>
      <c r="BV14" s="514"/>
      <c r="BW14" s="338">
        <v>1</v>
      </c>
      <c r="BX14" s="478"/>
      <c r="BY14" s="8" t="s">
        <v>4599</v>
      </c>
      <c r="BZ14" s="75" t="s">
        <v>4977</v>
      </c>
      <c r="CA14" s="5" t="s">
        <v>4600</v>
      </c>
      <c r="CB14" s="73" t="s">
        <v>4455</v>
      </c>
      <c r="CC14" s="489"/>
      <c r="CD14" s="488"/>
      <c r="CE14" s="514"/>
      <c r="CF14" s="338">
        <v>1</v>
      </c>
      <c r="CG14" s="478"/>
      <c r="CH14" s="8" t="s">
        <v>4599</v>
      </c>
      <c r="CI14" s="75" t="s">
        <v>4977</v>
      </c>
      <c r="CJ14" s="5" t="s">
        <v>4600</v>
      </c>
      <c r="CK14" s="73" t="s">
        <v>4456</v>
      </c>
      <c r="CL14" s="338">
        <v>1</v>
      </c>
      <c r="CM14" s="478"/>
      <c r="CN14" s="8" t="s">
        <v>4599</v>
      </c>
      <c r="CO14" s="5" t="s">
        <v>4977</v>
      </c>
      <c r="CP14" s="5" t="s">
        <v>4600</v>
      </c>
      <c r="CQ14" s="73" t="s">
        <v>4457</v>
      </c>
      <c r="CR14" s="338">
        <v>1</v>
      </c>
      <c r="CS14" s="478"/>
      <c r="CT14" s="8" t="s">
        <v>4599</v>
      </c>
      <c r="CU14" s="5" t="s">
        <v>4977</v>
      </c>
      <c r="CV14" s="5" t="s">
        <v>4600</v>
      </c>
      <c r="CW14" s="73" t="s">
        <v>4458</v>
      </c>
      <c r="CX14" s="338">
        <v>1</v>
      </c>
      <c r="CY14" s="478"/>
      <c r="CZ14" s="5" t="s">
        <v>4599</v>
      </c>
      <c r="DA14" s="5" t="s">
        <v>4977</v>
      </c>
      <c r="DB14" s="5" t="s">
        <v>4600</v>
      </c>
      <c r="DC14" s="73" t="s">
        <v>4459</v>
      </c>
      <c r="DD14" s="338">
        <v>1</v>
      </c>
      <c r="DE14" s="478"/>
      <c r="DF14" s="5" t="s">
        <v>4599</v>
      </c>
      <c r="DG14" s="5" t="s">
        <v>4977</v>
      </c>
      <c r="DH14" s="5" t="s">
        <v>4600</v>
      </c>
      <c r="DI14" s="73" t="s">
        <v>4460</v>
      </c>
      <c r="DJ14" s="489"/>
      <c r="DK14" s="488"/>
      <c r="DL14" s="514"/>
      <c r="DM14" s="502"/>
      <c r="DN14" s="502"/>
      <c r="DO14" s="502"/>
      <c r="DP14" s="502"/>
      <c r="DQ14" s="502"/>
      <c r="DR14" s="502"/>
      <c r="DS14" s="508"/>
      <c r="DT14" s="508"/>
      <c r="DU14" s="508"/>
      <c r="DV14" s="508"/>
      <c r="DW14" s="508"/>
      <c r="DX14" s="517"/>
      <c r="DY14" s="496"/>
      <c r="DZ14" s="496"/>
      <c r="EA14" s="496"/>
      <c r="EB14" s="508"/>
      <c r="EC14" s="508"/>
      <c r="ED14" s="508"/>
      <c r="EE14" s="508"/>
      <c r="EF14" s="508"/>
      <c r="EG14" s="517"/>
      <c r="EH14" s="496"/>
      <c r="EI14" s="496"/>
      <c r="EJ14" s="496"/>
      <c r="EK14" s="508"/>
      <c r="EL14" s="508"/>
      <c r="EM14" s="508"/>
      <c r="EN14" s="508"/>
      <c r="EO14" s="507"/>
      <c r="EP14" s="517"/>
      <c r="EQ14" s="496"/>
      <c r="ER14" s="496"/>
      <c r="ES14" s="496"/>
      <c r="ET14" s="508"/>
      <c r="EU14" s="508"/>
      <c r="EV14" s="508"/>
      <c r="EW14" s="508"/>
      <c r="EX14" s="508"/>
      <c r="EY14" s="517"/>
      <c r="EZ14" s="496"/>
      <c r="FA14" s="496"/>
      <c r="FB14" s="496"/>
      <c r="FC14" s="489"/>
      <c r="FD14" s="488"/>
      <c r="FE14" s="514"/>
      <c r="FF14" s="502"/>
      <c r="FG14" s="502"/>
      <c r="FH14" s="502"/>
      <c r="FI14" s="502"/>
      <c r="FJ14" s="502"/>
      <c r="FK14" s="502"/>
      <c r="FL14" s="578"/>
      <c r="FM14" s="578"/>
      <c r="FN14" s="578"/>
      <c r="FO14" s="579"/>
      <c r="FP14" s="517"/>
    </row>
    <row r="15" spans="1:172" s="62" customFormat="1" ht="104.1" customHeight="1" x14ac:dyDescent="0.3">
      <c r="A15" s="33">
        <v>5</v>
      </c>
      <c r="B15" s="37" t="s">
        <v>9342</v>
      </c>
      <c r="C15" s="323" t="s">
        <v>4615</v>
      </c>
      <c r="D15" s="56" t="s">
        <v>4616</v>
      </c>
      <c r="E15" s="324" t="s">
        <v>4430</v>
      </c>
      <c r="F15" s="37" t="s">
        <v>4978</v>
      </c>
      <c r="G15" s="34">
        <v>42979</v>
      </c>
      <c r="H15" s="34">
        <v>43830</v>
      </c>
      <c r="I15" s="325">
        <f>(H15-G15)/7</f>
        <v>121.57142857142857</v>
      </c>
      <c r="J15" s="326">
        <v>0</v>
      </c>
      <c r="K15" s="183" t="s">
        <v>4617</v>
      </c>
      <c r="L15" s="327">
        <f>AVERAGE(J15:J15)</f>
        <v>0</v>
      </c>
      <c r="M15" s="5" t="s">
        <v>4472</v>
      </c>
      <c r="N15" s="5"/>
      <c r="O15" s="5" t="s">
        <v>4473</v>
      </c>
      <c r="P15" s="73" t="s">
        <v>4436</v>
      </c>
      <c r="Q15" s="329">
        <v>0</v>
      </c>
      <c r="R15" s="340">
        <f>AVERAGE(Q15)</f>
        <v>0</v>
      </c>
      <c r="S15" s="5" t="s">
        <v>9343</v>
      </c>
      <c r="T15" s="5"/>
      <c r="U15" s="5" t="s">
        <v>4618</v>
      </c>
      <c r="V15" s="331" t="s">
        <v>4440</v>
      </c>
      <c r="W15" s="92">
        <v>43216</v>
      </c>
      <c r="X15" s="207" t="s">
        <v>4441</v>
      </c>
      <c r="Y15" s="5" t="s">
        <v>4619</v>
      </c>
      <c r="Z15" s="92">
        <v>43231</v>
      </c>
      <c r="AA15" s="207">
        <v>20181020341991</v>
      </c>
      <c r="AB15" s="5" t="s">
        <v>9343</v>
      </c>
      <c r="AC15" s="5" t="s">
        <v>4620</v>
      </c>
      <c r="AD15" s="346">
        <v>0</v>
      </c>
      <c r="AE15" s="340">
        <f>AVERAGE(AD15)</f>
        <v>0</v>
      </c>
      <c r="AF15" s="5" t="s">
        <v>4621</v>
      </c>
      <c r="AG15" s="5" t="s">
        <v>4622</v>
      </c>
      <c r="AH15" s="5" t="s">
        <v>4623</v>
      </c>
      <c r="AI15" s="358" t="s">
        <v>4446</v>
      </c>
      <c r="AJ15" s="92">
        <v>43305</v>
      </c>
      <c r="AK15" s="207" t="s">
        <v>4447</v>
      </c>
      <c r="AL15" s="5" t="s">
        <v>4619</v>
      </c>
      <c r="AM15" s="346">
        <v>1</v>
      </c>
      <c r="AN15" s="340">
        <f>AVERAGE(AM15)</f>
        <v>1</v>
      </c>
      <c r="AO15" s="5" t="s">
        <v>4979</v>
      </c>
      <c r="AP15" s="5" t="s">
        <v>4624</v>
      </c>
      <c r="AQ15" s="5" t="s">
        <v>4625</v>
      </c>
      <c r="AR15" s="332" t="s">
        <v>4449</v>
      </c>
      <c r="AS15" s="347">
        <v>43384</v>
      </c>
      <c r="AT15" s="190" t="s">
        <v>4450</v>
      </c>
      <c r="AU15" s="37" t="s">
        <v>4980</v>
      </c>
      <c r="AV15" s="338">
        <v>1</v>
      </c>
      <c r="AW15" s="342">
        <f>AVERAGE(AV15)</f>
        <v>1</v>
      </c>
      <c r="AX15" s="96" t="s">
        <v>4626</v>
      </c>
      <c r="AY15" s="96"/>
      <c r="AZ15" s="5" t="s">
        <v>4627</v>
      </c>
      <c r="BA15" s="331" t="s">
        <v>4452</v>
      </c>
      <c r="BB15" s="100">
        <v>43504</v>
      </c>
      <c r="BC15" s="348">
        <v>20196200104682</v>
      </c>
      <c r="BD15" s="5" t="s">
        <v>4981</v>
      </c>
      <c r="BE15" s="349">
        <v>0.39700000000000002</v>
      </c>
      <c r="BF15" s="342">
        <f>AVERAGE(BE15)</f>
        <v>0.39700000000000002</v>
      </c>
      <c r="BG15" s="5" t="s">
        <v>4628</v>
      </c>
      <c r="BH15" s="5" t="s">
        <v>4629</v>
      </c>
      <c r="BI15" s="5" t="s">
        <v>4630</v>
      </c>
      <c r="BJ15" s="73" t="s">
        <v>4453</v>
      </c>
      <c r="BK15" s="100">
        <v>43571</v>
      </c>
      <c r="BL15" s="348">
        <v>20196200371912</v>
      </c>
      <c r="BM15" s="5" t="s">
        <v>4631</v>
      </c>
      <c r="BN15" s="349">
        <v>0.39700000000000002</v>
      </c>
      <c r="BO15" s="342">
        <f>AVERAGE(BN15)</f>
        <v>0.39700000000000002</v>
      </c>
      <c r="BP15" s="5" t="s">
        <v>4982</v>
      </c>
      <c r="BQ15" s="75" t="s">
        <v>4632</v>
      </c>
      <c r="BR15" s="56" t="s">
        <v>4633</v>
      </c>
      <c r="BS15" s="73" t="s">
        <v>4966</v>
      </c>
      <c r="BT15" s="92">
        <v>43668</v>
      </c>
      <c r="BU15" s="207" t="s">
        <v>4634</v>
      </c>
      <c r="BV15" s="5" t="s">
        <v>4635</v>
      </c>
      <c r="BW15" s="349">
        <v>0.39700000000000002</v>
      </c>
      <c r="BX15" s="342">
        <f>AVERAGE(BW15)</f>
        <v>0.39700000000000002</v>
      </c>
      <c r="BY15" s="5" t="s">
        <v>4983</v>
      </c>
      <c r="BZ15" s="75" t="s">
        <v>4636</v>
      </c>
      <c r="CA15" s="37" t="s">
        <v>9344</v>
      </c>
      <c r="CB15" s="73" t="s">
        <v>4455</v>
      </c>
      <c r="CC15" s="92">
        <v>43763</v>
      </c>
      <c r="CD15" s="207">
        <v>20196201140312</v>
      </c>
      <c r="CE15" s="5" t="s">
        <v>4984</v>
      </c>
      <c r="CF15" s="349">
        <v>0.39700000000000002</v>
      </c>
      <c r="CG15" s="342">
        <f>AVERAGE(CF15)</f>
        <v>0.39700000000000002</v>
      </c>
      <c r="CH15" s="5" t="s">
        <v>4637</v>
      </c>
      <c r="CI15" s="5" t="s">
        <v>4638</v>
      </c>
      <c r="CJ15" s="37" t="s">
        <v>4639</v>
      </c>
      <c r="CK15" s="73" t="s">
        <v>4456</v>
      </c>
      <c r="CL15" s="349">
        <v>0.39700000000000002</v>
      </c>
      <c r="CM15" s="342">
        <f>AVERAGE(CL15)</f>
        <v>0.39700000000000002</v>
      </c>
      <c r="CN15" s="5" t="s">
        <v>4985</v>
      </c>
      <c r="CO15" s="5" t="s">
        <v>4640</v>
      </c>
      <c r="CP15" s="37" t="s">
        <v>4641</v>
      </c>
      <c r="CQ15" s="73" t="s">
        <v>4457</v>
      </c>
      <c r="CR15" s="349">
        <v>0.41</v>
      </c>
      <c r="CS15" s="342">
        <f>AVERAGE(CR15)</f>
        <v>0.41</v>
      </c>
      <c r="CT15" s="5" t="s">
        <v>4986</v>
      </c>
      <c r="CU15" s="5" t="s">
        <v>4642</v>
      </c>
      <c r="CV15" s="37" t="s">
        <v>4643</v>
      </c>
      <c r="CW15" s="73" t="s">
        <v>4458</v>
      </c>
      <c r="CX15" s="349">
        <v>0.41</v>
      </c>
      <c r="CY15" s="342">
        <f>AVERAGE(CX15)</f>
        <v>0.41</v>
      </c>
      <c r="CZ15" s="149" t="s">
        <v>4644</v>
      </c>
      <c r="DA15" s="5" t="s">
        <v>4645</v>
      </c>
      <c r="DB15" s="37" t="s">
        <v>4646</v>
      </c>
      <c r="DC15" s="73" t="s">
        <v>4459</v>
      </c>
      <c r="DD15" s="349">
        <v>1</v>
      </c>
      <c r="DE15" s="342">
        <f>AVERAGE(DD15)</f>
        <v>1</v>
      </c>
      <c r="DF15" s="149" t="s">
        <v>4987</v>
      </c>
      <c r="DG15" s="5" t="s">
        <v>4647</v>
      </c>
      <c r="DH15" s="37"/>
      <c r="DI15" s="73" t="s">
        <v>4460</v>
      </c>
      <c r="DJ15" s="92">
        <v>44134</v>
      </c>
      <c r="DK15" s="207"/>
      <c r="DL15" s="5" t="s">
        <v>9345</v>
      </c>
      <c r="DM15" s="324" t="s">
        <v>4430</v>
      </c>
      <c r="DN15" s="37" t="s">
        <v>4648</v>
      </c>
      <c r="DO15" s="34">
        <v>42979</v>
      </c>
      <c r="DP15" s="34">
        <v>44500</v>
      </c>
      <c r="DQ15" s="119">
        <f t="shared" ref="DQ15:DQ18" si="1">(DP15-DO15)/7</f>
        <v>217.28571428571428</v>
      </c>
      <c r="DR15" s="86" t="s">
        <v>4649</v>
      </c>
      <c r="DS15" s="343">
        <v>1</v>
      </c>
      <c r="DT15" s="343">
        <f>+DS15</f>
        <v>1</v>
      </c>
      <c r="DU15" s="149" t="s">
        <v>4987</v>
      </c>
      <c r="DV15" s="149" t="s">
        <v>4647</v>
      </c>
      <c r="DW15" s="5" t="s">
        <v>9346</v>
      </c>
      <c r="DX15" s="73" t="s">
        <v>9421</v>
      </c>
      <c r="DY15" s="92">
        <v>44367</v>
      </c>
      <c r="DZ15" s="207">
        <v>20216200666152</v>
      </c>
      <c r="EA15" s="5" t="s">
        <v>9347</v>
      </c>
      <c r="EB15" s="343">
        <v>1</v>
      </c>
      <c r="EC15" s="343">
        <f>+EB15</f>
        <v>1</v>
      </c>
      <c r="ED15" s="350" t="s">
        <v>4988</v>
      </c>
      <c r="EE15" s="5" t="s">
        <v>4650</v>
      </c>
      <c r="EF15" s="174" t="s">
        <v>9348</v>
      </c>
      <c r="EG15" s="351" t="s">
        <v>9423</v>
      </c>
      <c r="EH15" s="92">
        <v>44553</v>
      </c>
      <c r="EI15" s="207">
        <v>20216201595212</v>
      </c>
      <c r="EJ15" s="5" t="s">
        <v>4651</v>
      </c>
      <c r="EK15" s="343">
        <v>1</v>
      </c>
      <c r="EL15" s="343">
        <f>+EK15</f>
        <v>1</v>
      </c>
      <c r="EM15" s="8" t="s">
        <v>4652</v>
      </c>
      <c r="EN15" s="5" t="s">
        <v>4989</v>
      </c>
      <c r="EO15" s="93" t="s">
        <v>9349</v>
      </c>
      <c r="EP15" s="73" t="s">
        <v>9425</v>
      </c>
      <c r="EQ15" s="92">
        <v>44781</v>
      </c>
      <c r="ER15" s="207">
        <v>20226200915182</v>
      </c>
      <c r="ES15" s="5" t="s">
        <v>9350</v>
      </c>
      <c r="ET15" s="496" t="s">
        <v>5103</v>
      </c>
      <c r="EU15" s="496"/>
      <c r="EV15" s="496"/>
      <c r="EW15" s="496"/>
      <c r="EX15" s="496"/>
      <c r="EY15" s="73" t="s">
        <v>9351</v>
      </c>
      <c r="EZ15" s="92">
        <v>44781</v>
      </c>
      <c r="FA15" s="207">
        <v>20226200915182</v>
      </c>
      <c r="FB15" s="5" t="s">
        <v>9350</v>
      </c>
      <c r="FC15" s="398">
        <v>44842</v>
      </c>
      <c r="FD15" s="207">
        <v>20226200915182</v>
      </c>
      <c r="FE15" s="398" t="s">
        <v>9435</v>
      </c>
      <c r="FF15" s="496" t="s">
        <v>9435</v>
      </c>
      <c r="FG15" s="496"/>
      <c r="FH15" s="496"/>
      <c r="FI15" s="496"/>
      <c r="FJ15" s="496"/>
      <c r="FK15" s="496"/>
      <c r="FL15" s="561" t="s">
        <v>9435</v>
      </c>
      <c r="FM15" s="561"/>
      <c r="FN15" s="561"/>
      <c r="FO15" s="562"/>
      <c r="FP15" s="73" t="s">
        <v>9351</v>
      </c>
    </row>
    <row r="16" spans="1:172" s="62" customFormat="1" ht="104.1" customHeight="1" x14ac:dyDescent="0.3">
      <c r="A16" s="517">
        <v>6</v>
      </c>
      <c r="B16" s="493" t="s">
        <v>9352</v>
      </c>
      <c r="C16" s="518" t="s">
        <v>4653</v>
      </c>
      <c r="D16" s="527" t="s">
        <v>4990</v>
      </c>
      <c r="E16" s="324" t="s">
        <v>4430</v>
      </c>
      <c r="F16" s="37" t="s">
        <v>4654</v>
      </c>
      <c r="G16" s="34">
        <v>42979</v>
      </c>
      <c r="H16" s="34">
        <v>43038</v>
      </c>
      <c r="I16" s="119">
        <f>(H16-G16)/7</f>
        <v>8.4285714285714288</v>
      </c>
      <c r="J16" s="326">
        <v>0.85</v>
      </c>
      <c r="K16" s="352" t="s">
        <v>533</v>
      </c>
      <c r="L16" s="353">
        <f>AVERAGE(J16:J17)</f>
        <v>0.42499999999999999</v>
      </c>
      <c r="M16" s="37" t="s">
        <v>4655</v>
      </c>
      <c r="N16" s="5" t="s">
        <v>4656</v>
      </c>
      <c r="O16" s="5" t="s">
        <v>4657</v>
      </c>
      <c r="P16" s="73" t="s">
        <v>4436</v>
      </c>
      <c r="Q16" s="329">
        <v>1</v>
      </c>
      <c r="R16" s="500">
        <f>AVERAGE(Q16:Q17)</f>
        <v>0.75</v>
      </c>
      <c r="S16" s="37" t="s">
        <v>4658</v>
      </c>
      <c r="T16" s="5" t="s">
        <v>4656</v>
      </c>
      <c r="U16" s="5" t="s">
        <v>4659</v>
      </c>
      <c r="V16" s="331" t="s">
        <v>4440</v>
      </c>
      <c r="W16" s="489">
        <v>43216</v>
      </c>
      <c r="X16" s="488" t="s">
        <v>4441</v>
      </c>
      <c r="Y16" s="479" t="s">
        <v>4991</v>
      </c>
      <c r="Z16" s="489">
        <v>43231</v>
      </c>
      <c r="AA16" s="488">
        <v>20181020341991</v>
      </c>
      <c r="AB16" s="479" t="s">
        <v>9444</v>
      </c>
      <c r="AC16" s="479" t="s">
        <v>9445</v>
      </c>
      <c r="AD16" s="354">
        <v>1</v>
      </c>
      <c r="AE16" s="500">
        <f>AVERAGE(AD16:AD17)</f>
        <v>0.75</v>
      </c>
      <c r="AF16" s="37" t="s">
        <v>4660</v>
      </c>
      <c r="AG16" s="5" t="s">
        <v>4661</v>
      </c>
      <c r="AH16" s="5" t="s">
        <v>4993</v>
      </c>
      <c r="AI16" s="358" t="s">
        <v>4446</v>
      </c>
      <c r="AJ16" s="489">
        <v>43305</v>
      </c>
      <c r="AK16" s="488" t="s">
        <v>4447</v>
      </c>
      <c r="AL16" s="479" t="s">
        <v>4994</v>
      </c>
      <c r="AM16" s="354">
        <v>1</v>
      </c>
      <c r="AN16" s="500">
        <f>AVERAGE(AM16:AM17)</f>
        <v>0.875</v>
      </c>
      <c r="AO16" s="37" t="s">
        <v>4662</v>
      </c>
      <c r="AP16" s="5" t="s">
        <v>4663</v>
      </c>
      <c r="AQ16" s="5" t="s">
        <v>4668</v>
      </c>
      <c r="AR16" s="332" t="s">
        <v>4449</v>
      </c>
      <c r="AS16" s="521">
        <v>43384</v>
      </c>
      <c r="AT16" s="522" t="s">
        <v>4450</v>
      </c>
      <c r="AU16" s="493" t="s">
        <v>4664</v>
      </c>
      <c r="AV16" s="355">
        <v>1</v>
      </c>
      <c r="AW16" s="478">
        <f>AVERAGE(AV16:AV17)</f>
        <v>1</v>
      </c>
      <c r="AX16" s="5" t="s">
        <v>4662</v>
      </c>
      <c r="AY16" s="5" t="s">
        <v>4663</v>
      </c>
      <c r="AZ16" s="5" t="s">
        <v>4668</v>
      </c>
      <c r="BA16" s="331" t="s">
        <v>4452</v>
      </c>
      <c r="BB16" s="490">
        <v>43504</v>
      </c>
      <c r="BC16" s="491">
        <v>20196200104682</v>
      </c>
      <c r="BD16" s="479" t="s">
        <v>4665</v>
      </c>
      <c r="BE16" s="355">
        <v>1</v>
      </c>
      <c r="BF16" s="478">
        <f>AVERAGE(BE16:BE17)</f>
        <v>1</v>
      </c>
      <c r="BG16" s="37" t="s">
        <v>4662</v>
      </c>
      <c r="BH16" s="5" t="s">
        <v>4663</v>
      </c>
      <c r="BI16" s="5" t="s">
        <v>4668</v>
      </c>
      <c r="BJ16" s="73" t="s">
        <v>4453</v>
      </c>
      <c r="BK16" s="490">
        <v>43571</v>
      </c>
      <c r="BL16" s="491">
        <v>20196200371912</v>
      </c>
      <c r="BM16" s="479" t="s">
        <v>4995</v>
      </c>
      <c r="BN16" s="355">
        <v>1</v>
      </c>
      <c r="BO16" s="478">
        <f>AVERAGE(BN16:BN17)</f>
        <v>0.83000000000000007</v>
      </c>
      <c r="BP16" s="5" t="s">
        <v>4662</v>
      </c>
      <c r="BQ16" s="5" t="s">
        <v>4663</v>
      </c>
      <c r="BR16" s="5" t="s">
        <v>4668</v>
      </c>
      <c r="BS16" s="73" t="s">
        <v>4966</v>
      </c>
      <c r="BT16" s="489">
        <v>43668</v>
      </c>
      <c r="BU16" s="453" t="s">
        <v>4666</v>
      </c>
      <c r="BV16" s="479" t="s">
        <v>4667</v>
      </c>
      <c r="BW16" s="355">
        <v>1</v>
      </c>
      <c r="BX16" s="478">
        <f>AVERAGE(BW16:BW17)</f>
        <v>0.83000000000000007</v>
      </c>
      <c r="BY16" s="5" t="s">
        <v>4662</v>
      </c>
      <c r="BZ16" s="5" t="s">
        <v>4663</v>
      </c>
      <c r="CA16" s="5" t="s">
        <v>4668</v>
      </c>
      <c r="CB16" s="73" t="s">
        <v>4455</v>
      </c>
      <c r="CC16" s="489">
        <v>43763</v>
      </c>
      <c r="CD16" s="488">
        <v>20196201140312</v>
      </c>
      <c r="CE16" s="479" t="s">
        <v>4996</v>
      </c>
      <c r="CF16" s="355">
        <v>1</v>
      </c>
      <c r="CG16" s="478">
        <f>AVERAGE(CF16:CF17)</f>
        <v>0.83000000000000007</v>
      </c>
      <c r="CH16" s="5" t="s">
        <v>4662</v>
      </c>
      <c r="CI16" s="5" t="s">
        <v>4663</v>
      </c>
      <c r="CJ16" s="5" t="s">
        <v>4668</v>
      </c>
      <c r="CK16" s="73" t="s">
        <v>4456</v>
      </c>
      <c r="CL16" s="355">
        <v>1</v>
      </c>
      <c r="CM16" s="478">
        <f>AVERAGE(CL16:CL17)</f>
        <v>0.90999999999999992</v>
      </c>
      <c r="CN16" s="5" t="s">
        <v>4662</v>
      </c>
      <c r="CO16" s="5" t="s">
        <v>4663</v>
      </c>
      <c r="CP16" s="5" t="s">
        <v>4668</v>
      </c>
      <c r="CQ16" s="73" t="s">
        <v>4457</v>
      </c>
      <c r="CR16" s="355">
        <v>1</v>
      </c>
      <c r="CS16" s="478">
        <f>AVERAGE(CR16:CR17)</f>
        <v>0.90999999999999992</v>
      </c>
      <c r="CT16" s="5" t="s">
        <v>4662</v>
      </c>
      <c r="CU16" s="5" t="s">
        <v>4663</v>
      </c>
      <c r="CV16" s="5" t="s">
        <v>4668</v>
      </c>
      <c r="CW16" s="73" t="s">
        <v>4458</v>
      </c>
      <c r="CX16" s="355">
        <v>1</v>
      </c>
      <c r="CY16" s="478">
        <f>AVERAGE(CX16:CX17)</f>
        <v>0.90999999999999992</v>
      </c>
      <c r="CZ16" s="5" t="s">
        <v>4662</v>
      </c>
      <c r="DA16" s="5" t="s">
        <v>4663</v>
      </c>
      <c r="DB16" s="5" t="s">
        <v>4668</v>
      </c>
      <c r="DC16" s="73" t="s">
        <v>4459</v>
      </c>
      <c r="DD16" s="355">
        <v>1</v>
      </c>
      <c r="DE16" s="478">
        <f>AVERAGE(DD16:DD17)</f>
        <v>0.90999999999999992</v>
      </c>
      <c r="DF16" s="5" t="s">
        <v>4662</v>
      </c>
      <c r="DG16" s="5" t="s">
        <v>4663</v>
      </c>
      <c r="DH16" s="5" t="s">
        <v>4668</v>
      </c>
      <c r="DI16" s="73" t="s">
        <v>4460</v>
      </c>
      <c r="DJ16" s="489">
        <v>44134</v>
      </c>
      <c r="DK16" s="489"/>
      <c r="DL16" s="496" t="s">
        <v>9353</v>
      </c>
      <c r="DM16" s="324" t="s">
        <v>4430</v>
      </c>
      <c r="DN16" s="37" t="s">
        <v>4669</v>
      </c>
      <c r="DO16" s="34">
        <v>42979</v>
      </c>
      <c r="DP16" s="34">
        <v>44500</v>
      </c>
      <c r="DQ16" s="119">
        <f t="shared" si="1"/>
        <v>217.28571428571428</v>
      </c>
      <c r="DR16" s="352" t="s">
        <v>698</v>
      </c>
      <c r="DS16" s="343">
        <v>0.09</v>
      </c>
      <c r="DT16" s="343">
        <f>+DS16</f>
        <v>0.09</v>
      </c>
      <c r="DU16" s="37" t="s">
        <v>4997</v>
      </c>
      <c r="DV16" s="80" t="s">
        <v>4670</v>
      </c>
      <c r="DW16" s="37" t="s">
        <v>9354</v>
      </c>
      <c r="DX16" s="73" t="s">
        <v>9421</v>
      </c>
      <c r="DY16" s="490">
        <v>44367</v>
      </c>
      <c r="DZ16" s="488">
        <v>20216200666152</v>
      </c>
      <c r="EA16" s="479" t="s">
        <v>9355</v>
      </c>
      <c r="EB16" s="343">
        <v>0.09</v>
      </c>
      <c r="EC16" s="487">
        <f>+EB16+EB17+EB18+EB19</f>
        <v>0.36</v>
      </c>
      <c r="ED16" s="5" t="s">
        <v>4671</v>
      </c>
      <c r="EE16" s="5" t="s">
        <v>4672</v>
      </c>
      <c r="EF16" s="174" t="s">
        <v>9356</v>
      </c>
      <c r="EG16" s="351" t="s">
        <v>9423</v>
      </c>
      <c r="EH16" s="490">
        <v>44553</v>
      </c>
      <c r="EI16" s="488">
        <v>20216201595212</v>
      </c>
      <c r="EJ16" s="479" t="s">
        <v>4673</v>
      </c>
      <c r="EK16" s="343">
        <v>0.09</v>
      </c>
      <c r="EL16" s="487">
        <f>AVERAGE(EK16:EK19)</f>
        <v>0.32250000000000001</v>
      </c>
      <c r="EM16" s="5" t="s">
        <v>4671</v>
      </c>
      <c r="EN16" s="5" t="s">
        <v>4672</v>
      </c>
      <c r="EO16" s="174" t="s">
        <v>9357</v>
      </c>
      <c r="EP16" s="73" t="s">
        <v>9425</v>
      </c>
      <c r="EQ16" s="490">
        <v>44781</v>
      </c>
      <c r="ER16" s="488">
        <v>20226200915182</v>
      </c>
      <c r="ES16" s="479" t="s">
        <v>5102</v>
      </c>
      <c r="ET16" s="343">
        <v>0.09</v>
      </c>
      <c r="EU16" s="487">
        <f>AVERAGE(ET16:ET19)</f>
        <v>0.38500000000000001</v>
      </c>
      <c r="EV16" s="5" t="s">
        <v>9358</v>
      </c>
      <c r="EW16" s="5" t="s">
        <v>9359</v>
      </c>
      <c r="EX16" s="174" t="s">
        <v>9360</v>
      </c>
      <c r="EY16" s="73" t="s">
        <v>9427</v>
      </c>
      <c r="EZ16" s="544">
        <v>44931</v>
      </c>
      <c r="FA16" s="545">
        <v>20236200008392</v>
      </c>
      <c r="FB16" s="547" t="s">
        <v>9430</v>
      </c>
      <c r="FC16" s="544">
        <v>44931</v>
      </c>
      <c r="FD16" s="545">
        <v>20236200008392</v>
      </c>
      <c r="FE16" s="547" t="s">
        <v>9430</v>
      </c>
      <c r="FF16" s="461" t="s">
        <v>4430</v>
      </c>
      <c r="FG16" s="463" t="s">
        <v>9510</v>
      </c>
      <c r="FH16" s="465">
        <v>44946</v>
      </c>
      <c r="FI16" s="465">
        <v>45493</v>
      </c>
      <c r="FJ16" s="467">
        <v>78</v>
      </c>
      <c r="FK16" s="469" t="s">
        <v>9511</v>
      </c>
      <c r="FL16" s="471">
        <v>0.57999999999999996</v>
      </c>
      <c r="FM16" s="480" t="s">
        <v>9512</v>
      </c>
      <c r="FN16" s="482" t="s">
        <v>9513</v>
      </c>
      <c r="FO16" s="457" t="s">
        <v>9514</v>
      </c>
      <c r="FP16" s="459" t="s">
        <v>9429</v>
      </c>
    </row>
    <row r="17" spans="1:172" s="62" customFormat="1" ht="104.1" customHeight="1" x14ac:dyDescent="0.3">
      <c r="A17" s="517"/>
      <c r="B17" s="493"/>
      <c r="C17" s="518"/>
      <c r="D17" s="527"/>
      <c r="E17" s="524" t="s">
        <v>4461</v>
      </c>
      <c r="F17" s="493" t="s">
        <v>4674</v>
      </c>
      <c r="G17" s="57">
        <v>43028</v>
      </c>
      <c r="H17" s="50">
        <v>43364</v>
      </c>
      <c r="I17" s="399">
        <f>(H17-G17)/7</f>
        <v>48</v>
      </c>
      <c r="J17" s="525">
        <v>0</v>
      </c>
      <c r="K17" s="400" t="s">
        <v>4675</v>
      </c>
      <c r="L17" s="498"/>
      <c r="M17" s="493" t="s">
        <v>4676</v>
      </c>
      <c r="N17" s="453"/>
      <c r="O17" s="479" t="s">
        <v>4472</v>
      </c>
      <c r="P17" s="486" t="s">
        <v>4436</v>
      </c>
      <c r="Q17" s="499">
        <v>0.5</v>
      </c>
      <c r="R17" s="500"/>
      <c r="S17" s="493" t="s">
        <v>4677</v>
      </c>
      <c r="T17" s="479" t="s">
        <v>4678</v>
      </c>
      <c r="U17" s="479" t="s">
        <v>4679</v>
      </c>
      <c r="V17" s="495" t="s">
        <v>4440</v>
      </c>
      <c r="W17" s="489"/>
      <c r="X17" s="488"/>
      <c r="Y17" s="479"/>
      <c r="Z17" s="489"/>
      <c r="AA17" s="488"/>
      <c r="AB17" s="479"/>
      <c r="AC17" s="479"/>
      <c r="AD17" s="501">
        <v>0.5</v>
      </c>
      <c r="AE17" s="500"/>
      <c r="AF17" s="493" t="s">
        <v>4680</v>
      </c>
      <c r="AG17" s="479" t="s">
        <v>4681</v>
      </c>
      <c r="AH17" s="479" t="s">
        <v>4679</v>
      </c>
      <c r="AI17" s="526" t="s">
        <v>4446</v>
      </c>
      <c r="AJ17" s="489"/>
      <c r="AK17" s="488"/>
      <c r="AL17" s="479"/>
      <c r="AM17" s="501">
        <v>0.75</v>
      </c>
      <c r="AN17" s="500"/>
      <c r="AO17" s="493" t="s">
        <v>4998</v>
      </c>
      <c r="AP17" s="479" t="s">
        <v>4682</v>
      </c>
      <c r="AQ17" s="479" t="s">
        <v>9361</v>
      </c>
      <c r="AR17" s="494" t="s">
        <v>4449</v>
      </c>
      <c r="AS17" s="521"/>
      <c r="AT17" s="522"/>
      <c r="AU17" s="493"/>
      <c r="AV17" s="492">
        <v>1</v>
      </c>
      <c r="AW17" s="478"/>
      <c r="AX17" s="479" t="s">
        <v>4683</v>
      </c>
      <c r="AY17" s="479" t="s">
        <v>4684</v>
      </c>
      <c r="AZ17" s="479" t="s">
        <v>4685</v>
      </c>
      <c r="BA17" s="495" t="s">
        <v>4452</v>
      </c>
      <c r="BB17" s="490"/>
      <c r="BC17" s="491"/>
      <c r="BD17" s="479"/>
      <c r="BE17" s="492">
        <v>1</v>
      </c>
      <c r="BF17" s="478"/>
      <c r="BG17" s="493" t="s">
        <v>4686</v>
      </c>
      <c r="BH17" s="479" t="s">
        <v>4564</v>
      </c>
      <c r="BI17" s="479" t="s">
        <v>9362</v>
      </c>
      <c r="BJ17" s="486" t="s">
        <v>4453</v>
      </c>
      <c r="BK17" s="490"/>
      <c r="BL17" s="491"/>
      <c r="BM17" s="479"/>
      <c r="BN17" s="477">
        <v>0.66</v>
      </c>
      <c r="BO17" s="478"/>
      <c r="BP17" s="479" t="s">
        <v>4565</v>
      </c>
      <c r="BQ17" s="485" t="s">
        <v>4566</v>
      </c>
      <c r="BR17" s="485" t="s">
        <v>4567</v>
      </c>
      <c r="BS17" s="486" t="s">
        <v>4966</v>
      </c>
      <c r="BT17" s="489"/>
      <c r="BU17" s="453"/>
      <c r="BV17" s="479"/>
      <c r="BW17" s="477">
        <v>0.66</v>
      </c>
      <c r="BX17" s="478"/>
      <c r="BY17" s="479" t="s">
        <v>4999</v>
      </c>
      <c r="BZ17" s="485" t="s">
        <v>4687</v>
      </c>
      <c r="CA17" s="479" t="s">
        <v>4688</v>
      </c>
      <c r="CB17" s="486" t="s">
        <v>4455</v>
      </c>
      <c r="CC17" s="489"/>
      <c r="CD17" s="488"/>
      <c r="CE17" s="479"/>
      <c r="CF17" s="477">
        <v>0.66</v>
      </c>
      <c r="CG17" s="478"/>
      <c r="CH17" s="479" t="s">
        <v>5000</v>
      </c>
      <c r="CI17" s="479" t="s">
        <v>4689</v>
      </c>
      <c r="CJ17" s="479" t="s">
        <v>9363</v>
      </c>
      <c r="CK17" s="486" t="s">
        <v>4456</v>
      </c>
      <c r="CL17" s="477">
        <v>0.82</v>
      </c>
      <c r="CM17" s="478"/>
      <c r="CN17" s="479" t="s">
        <v>5001</v>
      </c>
      <c r="CO17" s="479" t="s">
        <v>4690</v>
      </c>
      <c r="CP17" s="479" t="s">
        <v>9337</v>
      </c>
      <c r="CQ17" s="486" t="s">
        <v>4457</v>
      </c>
      <c r="CR17" s="477">
        <v>0.82</v>
      </c>
      <c r="CS17" s="478"/>
      <c r="CT17" s="479" t="s">
        <v>4691</v>
      </c>
      <c r="CU17" s="479" t="s">
        <v>1153</v>
      </c>
      <c r="CV17" s="479" t="s">
        <v>9364</v>
      </c>
      <c r="CW17" s="486" t="s">
        <v>4458</v>
      </c>
      <c r="CX17" s="477">
        <v>0.82</v>
      </c>
      <c r="CY17" s="478"/>
      <c r="CZ17" s="479" t="s">
        <v>4968</v>
      </c>
      <c r="DA17" s="484" t="s">
        <v>4645</v>
      </c>
      <c r="DB17" s="485" t="s">
        <v>5002</v>
      </c>
      <c r="DC17" s="486" t="s">
        <v>4459</v>
      </c>
      <c r="DD17" s="477">
        <v>0.82</v>
      </c>
      <c r="DE17" s="478"/>
      <c r="DF17" s="479" t="s">
        <v>4692</v>
      </c>
      <c r="DG17" s="479" t="s">
        <v>4693</v>
      </c>
      <c r="DH17" s="520"/>
      <c r="DI17" s="486" t="s">
        <v>4460</v>
      </c>
      <c r="DJ17" s="489"/>
      <c r="DK17" s="489"/>
      <c r="DL17" s="496"/>
      <c r="DM17" s="324" t="s">
        <v>4461</v>
      </c>
      <c r="DN17" s="37" t="s">
        <v>4694</v>
      </c>
      <c r="DO17" s="34">
        <v>42979</v>
      </c>
      <c r="DP17" s="34">
        <v>44500</v>
      </c>
      <c r="DQ17" s="119">
        <f t="shared" si="1"/>
        <v>217.28571428571428</v>
      </c>
      <c r="DR17" s="352" t="s">
        <v>4695</v>
      </c>
      <c r="DS17" s="343">
        <v>0.09</v>
      </c>
      <c r="DT17" s="487">
        <f>+DS17+DS18+DS19</f>
        <v>0.27</v>
      </c>
      <c r="DU17" s="37" t="s">
        <v>5003</v>
      </c>
      <c r="DV17" s="5" t="s">
        <v>5004</v>
      </c>
      <c r="DW17" s="5" t="s">
        <v>4696</v>
      </c>
      <c r="DX17" s="73" t="s">
        <v>9421</v>
      </c>
      <c r="DY17" s="490"/>
      <c r="DZ17" s="488"/>
      <c r="EA17" s="479"/>
      <c r="EB17" s="343">
        <v>0.09</v>
      </c>
      <c r="EC17" s="487"/>
      <c r="ED17" s="37" t="s">
        <v>5005</v>
      </c>
      <c r="EE17" s="5" t="s">
        <v>4697</v>
      </c>
      <c r="EF17" s="174" t="s">
        <v>9365</v>
      </c>
      <c r="EG17" s="351" t="s">
        <v>9423</v>
      </c>
      <c r="EH17" s="490"/>
      <c r="EI17" s="488"/>
      <c r="EJ17" s="479"/>
      <c r="EK17" s="343">
        <v>0.25</v>
      </c>
      <c r="EL17" s="487"/>
      <c r="EM17" s="37" t="s">
        <v>5005</v>
      </c>
      <c r="EN17" s="5" t="s">
        <v>4697</v>
      </c>
      <c r="EO17" s="174" t="s">
        <v>9366</v>
      </c>
      <c r="EP17" s="73" t="s">
        <v>9425</v>
      </c>
      <c r="EQ17" s="490"/>
      <c r="ER17" s="488"/>
      <c r="ES17" s="479"/>
      <c r="ET17" s="343">
        <v>0.5</v>
      </c>
      <c r="EU17" s="487"/>
      <c r="EV17" s="5" t="s">
        <v>9367</v>
      </c>
      <c r="EW17" s="5" t="s">
        <v>9368</v>
      </c>
      <c r="EX17" s="174" t="s">
        <v>9369</v>
      </c>
      <c r="EY17" s="73" t="s">
        <v>9427</v>
      </c>
      <c r="EZ17" s="544"/>
      <c r="FA17" s="545"/>
      <c r="FB17" s="547"/>
      <c r="FC17" s="544"/>
      <c r="FD17" s="545"/>
      <c r="FE17" s="547"/>
      <c r="FF17" s="462"/>
      <c r="FG17" s="464"/>
      <c r="FH17" s="466"/>
      <c r="FI17" s="466"/>
      <c r="FJ17" s="468"/>
      <c r="FK17" s="470"/>
      <c r="FL17" s="472"/>
      <c r="FM17" s="481"/>
      <c r="FN17" s="483"/>
      <c r="FO17" s="458"/>
      <c r="FP17" s="460"/>
    </row>
    <row r="18" spans="1:172" s="62" customFormat="1" ht="104.1" customHeight="1" x14ac:dyDescent="0.3">
      <c r="A18" s="517"/>
      <c r="B18" s="493"/>
      <c r="C18" s="518"/>
      <c r="D18" s="527"/>
      <c r="E18" s="524"/>
      <c r="F18" s="493"/>
      <c r="G18" s="57"/>
      <c r="H18" s="50"/>
      <c r="I18" s="399"/>
      <c r="J18" s="525"/>
      <c r="K18" s="400"/>
      <c r="L18" s="498"/>
      <c r="M18" s="493"/>
      <c r="N18" s="453"/>
      <c r="O18" s="479"/>
      <c r="P18" s="486"/>
      <c r="Q18" s="499"/>
      <c r="R18" s="500"/>
      <c r="S18" s="493"/>
      <c r="T18" s="479"/>
      <c r="U18" s="479"/>
      <c r="V18" s="495"/>
      <c r="W18" s="489"/>
      <c r="X18" s="488"/>
      <c r="Y18" s="479"/>
      <c r="Z18" s="489"/>
      <c r="AA18" s="488"/>
      <c r="AB18" s="479"/>
      <c r="AC18" s="479"/>
      <c r="AD18" s="501"/>
      <c r="AE18" s="500"/>
      <c r="AF18" s="493"/>
      <c r="AG18" s="479"/>
      <c r="AH18" s="479"/>
      <c r="AI18" s="526"/>
      <c r="AJ18" s="489"/>
      <c r="AK18" s="488"/>
      <c r="AL18" s="479"/>
      <c r="AM18" s="501"/>
      <c r="AN18" s="500"/>
      <c r="AO18" s="493"/>
      <c r="AP18" s="479"/>
      <c r="AQ18" s="479"/>
      <c r="AR18" s="494"/>
      <c r="AS18" s="521"/>
      <c r="AT18" s="522"/>
      <c r="AU18" s="493"/>
      <c r="AV18" s="492"/>
      <c r="AW18" s="478"/>
      <c r="AX18" s="479"/>
      <c r="AY18" s="479"/>
      <c r="AZ18" s="479"/>
      <c r="BA18" s="495"/>
      <c r="BB18" s="490"/>
      <c r="BC18" s="491"/>
      <c r="BD18" s="479"/>
      <c r="BE18" s="492"/>
      <c r="BF18" s="478"/>
      <c r="BG18" s="493"/>
      <c r="BH18" s="479"/>
      <c r="BI18" s="479"/>
      <c r="BJ18" s="486"/>
      <c r="BK18" s="490"/>
      <c r="BL18" s="491"/>
      <c r="BM18" s="479"/>
      <c r="BN18" s="477"/>
      <c r="BO18" s="478"/>
      <c r="BP18" s="479"/>
      <c r="BQ18" s="485"/>
      <c r="BR18" s="485"/>
      <c r="BS18" s="486"/>
      <c r="BT18" s="489"/>
      <c r="BU18" s="453"/>
      <c r="BV18" s="479"/>
      <c r="BW18" s="477"/>
      <c r="BX18" s="478"/>
      <c r="BY18" s="479"/>
      <c r="BZ18" s="485"/>
      <c r="CA18" s="479"/>
      <c r="CB18" s="486"/>
      <c r="CC18" s="489"/>
      <c r="CD18" s="488"/>
      <c r="CE18" s="479"/>
      <c r="CF18" s="477"/>
      <c r="CG18" s="478"/>
      <c r="CH18" s="479"/>
      <c r="CI18" s="479"/>
      <c r="CJ18" s="479"/>
      <c r="CK18" s="486"/>
      <c r="CL18" s="477"/>
      <c r="CM18" s="478"/>
      <c r="CN18" s="479"/>
      <c r="CO18" s="479"/>
      <c r="CP18" s="479"/>
      <c r="CQ18" s="486"/>
      <c r="CR18" s="477"/>
      <c r="CS18" s="478"/>
      <c r="CT18" s="479"/>
      <c r="CU18" s="479"/>
      <c r="CV18" s="479"/>
      <c r="CW18" s="486"/>
      <c r="CX18" s="477"/>
      <c r="CY18" s="478"/>
      <c r="CZ18" s="479"/>
      <c r="DA18" s="484"/>
      <c r="DB18" s="485"/>
      <c r="DC18" s="486"/>
      <c r="DD18" s="477"/>
      <c r="DE18" s="478"/>
      <c r="DF18" s="479"/>
      <c r="DG18" s="479"/>
      <c r="DH18" s="520"/>
      <c r="DI18" s="486"/>
      <c r="DJ18" s="489"/>
      <c r="DK18" s="489"/>
      <c r="DL18" s="496"/>
      <c r="DM18" s="324" t="s">
        <v>4469</v>
      </c>
      <c r="DN18" s="37" t="s">
        <v>4698</v>
      </c>
      <c r="DO18" s="34">
        <v>42979</v>
      </c>
      <c r="DP18" s="34">
        <v>44500</v>
      </c>
      <c r="DQ18" s="119">
        <f t="shared" si="1"/>
        <v>217.28571428571428</v>
      </c>
      <c r="DR18" s="352" t="s">
        <v>5006</v>
      </c>
      <c r="DS18" s="343">
        <v>0.09</v>
      </c>
      <c r="DT18" s="487"/>
      <c r="DU18" s="37" t="s">
        <v>5007</v>
      </c>
      <c r="DV18" s="80" t="s">
        <v>4699</v>
      </c>
      <c r="DW18" s="5" t="s">
        <v>4700</v>
      </c>
      <c r="DX18" s="73" t="s">
        <v>9421</v>
      </c>
      <c r="DY18" s="490"/>
      <c r="DZ18" s="488"/>
      <c r="EA18" s="479"/>
      <c r="EB18" s="343">
        <v>0.09</v>
      </c>
      <c r="EC18" s="487"/>
      <c r="ED18" s="5" t="s">
        <v>4701</v>
      </c>
      <c r="EE18" s="5" t="s">
        <v>4699</v>
      </c>
      <c r="EF18" s="174" t="s">
        <v>9370</v>
      </c>
      <c r="EG18" s="351" t="s">
        <v>9423</v>
      </c>
      <c r="EH18" s="490"/>
      <c r="EI18" s="488"/>
      <c r="EJ18" s="479"/>
      <c r="EK18" s="343">
        <v>0.7</v>
      </c>
      <c r="EL18" s="487"/>
      <c r="EM18" s="5" t="s">
        <v>4701</v>
      </c>
      <c r="EN18" s="5" t="s">
        <v>4699</v>
      </c>
      <c r="EO18" s="174" t="s">
        <v>9371</v>
      </c>
      <c r="EP18" s="73" t="s">
        <v>9425</v>
      </c>
      <c r="EQ18" s="490"/>
      <c r="ER18" s="488"/>
      <c r="ES18" s="479"/>
      <c r="ET18" s="343">
        <v>0.7</v>
      </c>
      <c r="EU18" s="487"/>
      <c r="EV18" s="5" t="s">
        <v>9372</v>
      </c>
      <c r="EW18" s="5" t="s">
        <v>9373</v>
      </c>
      <c r="EX18" s="174" t="s">
        <v>9374</v>
      </c>
      <c r="EY18" s="73" t="s">
        <v>9427</v>
      </c>
      <c r="EZ18" s="544"/>
      <c r="FA18" s="545"/>
      <c r="FB18" s="547"/>
      <c r="FC18" s="544"/>
      <c r="FD18" s="545"/>
      <c r="FE18" s="547"/>
      <c r="FF18" s="461" t="s">
        <v>4461</v>
      </c>
      <c r="FG18" s="463" t="s">
        <v>9515</v>
      </c>
      <c r="FH18" s="465">
        <v>44946</v>
      </c>
      <c r="FI18" s="465">
        <v>45493</v>
      </c>
      <c r="FJ18" s="467">
        <v>78</v>
      </c>
      <c r="FK18" s="469" t="s">
        <v>9516</v>
      </c>
      <c r="FL18" s="471">
        <v>0</v>
      </c>
      <c r="FM18" s="454" t="s">
        <v>9517</v>
      </c>
      <c r="FN18" s="473" t="s">
        <v>9518</v>
      </c>
      <c r="FO18" s="475" t="s">
        <v>9519</v>
      </c>
      <c r="FP18" s="459" t="s">
        <v>9429</v>
      </c>
    </row>
    <row r="19" spans="1:172" s="62" customFormat="1" ht="104.1" customHeight="1" x14ac:dyDescent="0.3">
      <c r="A19" s="517"/>
      <c r="B19" s="493"/>
      <c r="C19" s="518"/>
      <c r="D19" s="527"/>
      <c r="E19" s="524"/>
      <c r="F19" s="493"/>
      <c r="G19" s="57"/>
      <c r="H19" s="50"/>
      <c r="I19" s="399"/>
      <c r="J19" s="525"/>
      <c r="K19" s="400"/>
      <c r="L19" s="498"/>
      <c r="M19" s="493"/>
      <c r="N19" s="453"/>
      <c r="O19" s="479"/>
      <c r="P19" s="486"/>
      <c r="Q19" s="499"/>
      <c r="R19" s="500"/>
      <c r="S19" s="493"/>
      <c r="T19" s="479"/>
      <c r="U19" s="479"/>
      <c r="V19" s="495"/>
      <c r="W19" s="489"/>
      <c r="X19" s="488"/>
      <c r="Y19" s="479"/>
      <c r="Z19" s="489"/>
      <c r="AA19" s="488"/>
      <c r="AB19" s="479"/>
      <c r="AC19" s="479"/>
      <c r="AD19" s="501"/>
      <c r="AE19" s="500"/>
      <c r="AF19" s="493"/>
      <c r="AG19" s="479"/>
      <c r="AH19" s="479"/>
      <c r="AI19" s="526"/>
      <c r="AJ19" s="489"/>
      <c r="AK19" s="488"/>
      <c r="AL19" s="479"/>
      <c r="AM19" s="501"/>
      <c r="AN19" s="500"/>
      <c r="AO19" s="493"/>
      <c r="AP19" s="479"/>
      <c r="AQ19" s="479"/>
      <c r="AR19" s="494"/>
      <c r="AS19" s="521"/>
      <c r="AT19" s="522"/>
      <c r="AU19" s="493"/>
      <c r="AV19" s="492"/>
      <c r="AW19" s="478"/>
      <c r="AX19" s="479"/>
      <c r="AY19" s="479"/>
      <c r="AZ19" s="479"/>
      <c r="BA19" s="495"/>
      <c r="BB19" s="490"/>
      <c r="BC19" s="491"/>
      <c r="BD19" s="479"/>
      <c r="BE19" s="492"/>
      <c r="BF19" s="478"/>
      <c r="BG19" s="493"/>
      <c r="BH19" s="479"/>
      <c r="BI19" s="479"/>
      <c r="BJ19" s="486"/>
      <c r="BK19" s="490"/>
      <c r="BL19" s="491"/>
      <c r="BM19" s="479"/>
      <c r="BN19" s="477"/>
      <c r="BO19" s="478"/>
      <c r="BP19" s="479"/>
      <c r="BQ19" s="485"/>
      <c r="BR19" s="485"/>
      <c r="BS19" s="486"/>
      <c r="BT19" s="489"/>
      <c r="BU19" s="453"/>
      <c r="BV19" s="479"/>
      <c r="BW19" s="477"/>
      <c r="BX19" s="478"/>
      <c r="BY19" s="479"/>
      <c r="BZ19" s="485"/>
      <c r="CA19" s="479"/>
      <c r="CB19" s="486"/>
      <c r="CC19" s="489"/>
      <c r="CD19" s="488"/>
      <c r="CE19" s="479"/>
      <c r="CF19" s="477"/>
      <c r="CG19" s="478"/>
      <c r="CH19" s="479"/>
      <c r="CI19" s="479"/>
      <c r="CJ19" s="479"/>
      <c r="CK19" s="486"/>
      <c r="CL19" s="477"/>
      <c r="CM19" s="478"/>
      <c r="CN19" s="479"/>
      <c r="CO19" s="479"/>
      <c r="CP19" s="479"/>
      <c r="CQ19" s="486"/>
      <c r="CR19" s="477"/>
      <c r="CS19" s="478"/>
      <c r="CT19" s="479"/>
      <c r="CU19" s="479"/>
      <c r="CV19" s="479"/>
      <c r="CW19" s="486"/>
      <c r="CX19" s="477"/>
      <c r="CY19" s="478"/>
      <c r="CZ19" s="479"/>
      <c r="DA19" s="484"/>
      <c r="DB19" s="485"/>
      <c r="DC19" s="486"/>
      <c r="DD19" s="477"/>
      <c r="DE19" s="478"/>
      <c r="DF19" s="479"/>
      <c r="DG19" s="479"/>
      <c r="DH19" s="520"/>
      <c r="DI19" s="486"/>
      <c r="DJ19" s="489"/>
      <c r="DK19" s="489"/>
      <c r="DL19" s="496"/>
      <c r="DM19" s="324" t="s">
        <v>4702</v>
      </c>
      <c r="DN19" s="37" t="s">
        <v>4703</v>
      </c>
      <c r="DO19" s="34">
        <v>42979</v>
      </c>
      <c r="DP19" s="34" t="s">
        <v>4704</v>
      </c>
      <c r="DQ19" s="119">
        <v>217</v>
      </c>
      <c r="DR19" s="352" t="s">
        <v>4705</v>
      </c>
      <c r="DS19" s="343">
        <v>0.09</v>
      </c>
      <c r="DT19" s="487"/>
      <c r="DU19" s="37" t="s">
        <v>4706</v>
      </c>
      <c r="DV19" s="80" t="s">
        <v>4707</v>
      </c>
      <c r="DW19" s="5" t="s">
        <v>4708</v>
      </c>
      <c r="DX19" s="73" t="s">
        <v>9421</v>
      </c>
      <c r="DY19" s="490"/>
      <c r="DZ19" s="488"/>
      <c r="EA19" s="479"/>
      <c r="EB19" s="343">
        <v>0.09</v>
      </c>
      <c r="EC19" s="487"/>
      <c r="ED19" s="5" t="s">
        <v>4709</v>
      </c>
      <c r="EE19" s="5" t="s">
        <v>4710</v>
      </c>
      <c r="EF19" s="93" t="s">
        <v>9375</v>
      </c>
      <c r="EG19" s="351" t="s">
        <v>9423</v>
      </c>
      <c r="EH19" s="490"/>
      <c r="EI19" s="488"/>
      <c r="EJ19" s="479"/>
      <c r="EK19" s="343">
        <v>0.25</v>
      </c>
      <c r="EL19" s="487"/>
      <c r="EM19" s="8" t="s">
        <v>5008</v>
      </c>
      <c r="EN19" s="5" t="s">
        <v>4711</v>
      </c>
      <c r="EO19" s="93" t="s">
        <v>9376</v>
      </c>
      <c r="EP19" s="73" t="s">
        <v>9425</v>
      </c>
      <c r="EQ19" s="490"/>
      <c r="ER19" s="488"/>
      <c r="ES19" s="479"/>
      <c r="ET19" s="343">
        <v>0.25</v>
      </c>
      <c r="EU19" s="487"/>
      <c r="EV19" s="8" t="s">
        <v>9377</v>
      </c>
      <c r="EW19" s="5" t="s">
        <v>9378</v>
      </c>
      <c r="EX19" s="93" t="s">
        <v>9379</v>
      </c>
      <c r="EY19" s="73" t="s">
        <v>9427</v>
      </c>
      <c r="EZ19" s="544"/>
      <c r="FA19" s="545"/>
      <c r="FB19" s="547"/>
      <c r="FC19" s="544"/>
      <c r="FD19" s="545"/>
      <c r="FE19" s="547"/>
      <c r="FF19" s="462"/>
      <c r="FG19" s="464"/>
      <c r="FH19" s="466"/>
      <c r="FI19" s="466"/>
      <c r="FJ19" s="468"/>
      <c r="FK19" s="470"/>
      <c r="FL19" s="472"/>
      <c r="FM19" s="456"/>
      <c r="FN19" s="474"/>
      <c r="FO19" s="476"/>
      <c r="FP19" s="460"/>
    </row>
    <row r="20" spans="1:172" s="62" customFormat="1" ht="104.1" customHeight="1" x14ac:dyDescent="0.3">
      <c r="A20" s="33">
        <v>7</v>
      </c>
      <c r="B20" s="37" t="s">
        <v>9380</v>
      </c>
      <c r="C20" s="323" t="s">
        <v>4712</v>
      </c>
      <c r="D20" s="56" t="s">
        <v>4713</v>
      </c>
      <c r="E20" s="324" t="s">
        <v>4430</v>
      </c>
      <c r="F20" s="37" t="s">
        <v>4714</v>
      </c>
      <c r="G20" s="50">
        <v>43028</v>
      </c>
      <c r="H20" s="50">
        <v>43454</v>
      </c>
      <c r="I20" s="325">
        <f t="shared" si="0"/>
        <v>60.857142857142854</v>
      </c>
      <c r="J20" s="326">
        <v>0</v>
      </c>
      <c r="K20" s="334" t="s">
        <v>4715</v>
      </c>
      <c r="L20" s="327">
        <f>AVERAGE(J20:J20)</f>
        <v>0</v>
      </c>
      <c r="M20" s="37" t="s">
        <v>4716</v>
      </c>
      <c r="N20" s="5"/>
      <c r="O20" s="5" t="s">
        <v>4472</v>
      </c>
      <c r="P20" s="73" t="s">
        <v>4436</v>
      </c>
      <c r="Q20" s="329">
        <v>0.4</v>
      </c>
      <c r="R20" s="340">
        <f>AVERAGE(Q20)</f>
        <v>0.4</v>
      </c>
      <c r="S20" s="37" t="s">
        <v>4677</v>
      </c>
      <c r="T20" s="5" t="s">
        <v>4717</v>
      </c>
      <c r="U20" s="5" t="s">
        <v>4718</v>
      </c>
      <c r="V20" s="331" t="s">
        <v>4440</v>
      </c>
      <c r="W20" s="92">
        <v>43216</v>
      </c>
      <c r="X20" s="207" t="s">
        <v>4441</v>
      </c>
      <c r="Y20" s="5" t="s">
        <v>5009</v>
      </c>
      <c r="Z20" s="92">
        <v>43231</v>
      </c>
      <c r="AA20" s="207">
        <v>20181020341991</v>
      </c>
      <c r="AB20" s="5" t="s">
        <v>4991</v>
      </c>
      <c r="AC20" s="5" t="s">
        <v>4992</v>
      </c>
      <c r="AD20" s="356">
        <f>2/5</f>
        <v>0.4</v>
      </c>
      <c r="AE20" s="340">
        <f>AVERAGE(AD20)</f>
        <v>0.4</v>
      </c>
      <c r="AF20" s="37" t="s">
        <v>5010</v>
      </c>
      <c r="AG20" s="5" t="s">
        <v>4681</v>
      </c>
      <c r="AH20" s="5" t="s">
        <v>4679</v>
      </c>
      <c r="AI20" s="358" t="s">
        <v>4446</v>
      </c>
      <c r="AJ20" s="92">
        <v>43305</v>
      </c>
      <c r="AK20" s="207" t="s">
        <v>4447</v>
      </c>
      <c r="AL20" s="5" t="s">
        <v>5011</v>
      </c>
      <c r="AM20" s="356">
        <v>0.65</v>
      </c>
      <c r="AN20" s="340">
        <f>AVERAGE(AM20)</f>
        <v>0.65</v>
      </c>
      <c r="AO20" s="37" t="s">
        <v>5012</v>
      </c>
      <c r="AP20" s="5" t="s">
        <v>4719</v>
      </c>
      <c r="AQ20" s="5" t="s">
        <v>9381</v>
      </c>
      <c r="AR20" s="332" t="s">
        <v>4449</v>
      </c>
      <c r="AS20" s="347">
        <v>43384</v>
      </c>
      <c r="AT20" s="183" t="s">
        <v>4450</v>
      </c>
      <c r="AU20" s="37" t="s">
        <v>5013</v>
      </c>
      <c r="AV20" s="355">
        <v>1</v>
      </c>
      <c r="AW20" s="342">
        <f>AVERAGE(AV20)</f>
        <v>1</v>
      </c>
      <c r="AX20" s="5" t="s">
        <v>4720</v>
      </c>
      <c r="AY20" s="5" t="s">
        <v>4721</v>
      </c>
      <c r="AZ20" s="5" t="s">
        <v>9382</v>
      </c>
      <c r="BA20" s="331" t="s">
        <v>4452</v>
      </c>
      <c r="BB20" s="100">
        <v>43504</v>
      </c>
      <c r="BC20" s="348">
        <v>20196200104682</v>
      </c>
      <c r="BD20" s="5" t="s">
        <v>4722</v>
      </c>
      <c r="BE20" s="355">
        <v>1</v>
      </c>
      <c r="BF20" s="342">
        <f>AVERAGE(BE20)</f>
        <v>1</v>
      </c>
      <c r="BG20" s="37" t="s">
        <v>4723</v>
      </c>
      <c r="BH20" s="5" t="s">
        <v>4564</v>
      </c>
      <c r="BI20" s="5" t="s">
        <v>4724</v>
      </c>
      <c r="BJ20" s="73" t="s">
        <v>4453</v>
      </c>
      <c r="BK20" s="100">
        <v>43571</v>
      </c>
      <c r="BL20" s="348">
        <v>20196200371912</v>
      </c>
      <c r="BM20" s="5" t="s">
        <v>5014</v>
      </c>
      <c r="BN20" s="355">
        <v>0.97</v>
      </c>
      <c r="BO20" s="342">
        <f>AVERAGE(BN20)</f>
        <v>0.97</v>
      </c>
      <c r="BP20" s="5" t="s">
        <v>4725</v>
      </c>
      <c r="BQ20" s="75" t="s">
        <v>5015</v>
      </c>
      <c r="BR20" s="75" t="s">
        <v>9383</v>
      </c>
      <c r="BS20" s="73" t="s">
        <v>4966</v>
      </c>
      <c r="BT20" s="92">
        <v>43668</v>
      </c>
      <c r="BU20" s="207">
        <v>20196200766742</v>
      </c>
      <c r="BV20" s="5" t="s">
        <v>4726</v>
      </c>
      <c r="BW20" s="355">
        <v>0.97</v>
      </c>
      <c r="BX20" s="342">
        <f>AVERAGE(BW20)</f>
        <v>0.97</v>
      </c>
      <c r="BY20" s="5" t="s">
        <v>4725</v>
      </c>
      <c r="BZ20" s="75" t="s">
        <v>5016</v>
      </c>
      <c r="CA20" s="96" t="s">
        <v>4727</v>
      </c>
      <c r="CB20" s="73" t="s">
        <v>4455</v>
      </c>
      <c r="CC20" s="100">
        <v>43763</v>
      </c>
      <c r="CD20" s="207">
        <v>20196201140312</v>
      </c>
      <c r="CE20" s="5" t="s">
        <v>5017</v>
      </c>
      <c r="CF20" s="355">
        <v>0.97</v>
      </c>
      <c r="CG20" s="342">
        <f>AVERAGE(CF20)</f>
        <v>0.97</v>
      </c>
      <c r="CH20" s="5" t="s">
        <v>4725</v>
      </c>
      <c r="CI20" s="5" t="s">
        <v>5018</v>
      </c>
      <c r="CJ20" s="5" t="s">
        <v>9384</v>
      </c>
      <c r="CK20" s="73" t="s">
        <v>4456</v>
      </c>
      <c r="CL20" s="355">
        <v>0.97</v>
      </c>
      <c r="CM20" s="342">
        <f>AVERAGE(CL20)</f>
        <v>0.97</v>
      </c>
      <c r="CN20" s="5" t="s">
        <v>4728</v>
      </c>
      <c r="CO20" s="5" t="s">
        <v>5018</v>
      </c>
      <c r="CP20" s="5" t="s">
        <v>4729</v>
      </c>
      <c r="CQ20" s="73" t="s">
        <v>4457</v>
      </c>
      <c r="CR20" s="355">
        <v>0.97</v>
      </c>
      <c r="CS20" s="342">
        <f>AVERAGE(CR20)</f>
        <v>0.97</v>
      </c>
      <c r="CT20" s="5" t="s">
        <v>4691</v>
      </c>
      <c r="CU20" s="5" t="s">
        <v>1153</v>
      </c>
      <c r="CV20" s="5" t="s">
        <v>4730</v>
      </c>
      <c r="CW20" s="73" t="s">
        <v>4458</v>
      </c>
      <c r="CX20" s="355">
        <v>0.97</v>
      </c>
      <c r="CY20" s="342">
        <f>AVERAGE(CX20)</f>
        <v>0.97</v>
      </c>
      <c r="CZ20" s="5" t="s">
        <v>4728</v>
      </c>
      <c r="DA20" s="5" t="s">
        <v>5019</v>
      </c>
      <c r="DB20" s="5" t="s">
        <v>4731</v>
      </c>
      <c r="DC20" s="73" t="s">
        <v>4459</v>
      </c>
      <c r="DD20" s="355">
        <v>0.97</v>
      </c>
      <c r="DE20" s="342">
        <f>AVERAGE(DD20)</f>
        <v>0.97</v>
      </c>
      <c r="DF20" s="5" t="s">
        <v>4728</v>
      </c>
      <c r="DG20" s="8"/>
      <c r="DH20" s="5"/>
      <c r="DI20" s="73" t="s">
        <v>4460</v>
      </c>
      <c r="DJ20" s="100">
        <v>44134</v>
      </c>
      <c r="DK20" s="207"/>
      <c r="DL20" s="5" t="s">
        <v>9385</v>
      </c>
      <c r="DM20" s="324" t="s">
        <v>4430</v>
      </c>
      <c r="DN20" s="37" t="s">
        <v>5020</v>
      </c>
      <c r="DO20" s="34">
        <v>42979</v>
      </c>
      <c r="DP20" s="34" t="s">
        <v>4732</v>
      </c>
      <c r="DQ20" s="61"/>
      <c r="DR20" s="352" t="s">
        <v>4715</v>
      </c>
      <c r="DS20" s="343">
        <v>0</v>
      </c>
      <c r="DT20" s="343">
        <f>+DS20</f>
        <v>0</v>
      </c>
      <c r="DU20" s="37" t="s">
        <v>4733</v>
      </c>
      <c r="DV20" s="5" t="s">
        <v>4734</v>
      </c>
      <c r="DW20" s="5" t="s">
        <v>4735</v>
      </c>
      <c r="DX20" s="73" t="s">
        <v>9421</v>
      </c>
      <c r="DY20" s="92">
        <v>44367</v>
      </c>
      <c r="DZ20" s="207">
        <v>20216200666152</v>
      </c>
      <c r="EA20" s="5" t="s">
        <v>9386</v>
      </c>
      <c r="EB20" s="343">
        <v>0.03</v>
      </c>
      <c r="EC20" s="343">
        <f>+EB20</f>
        <v>0.03</v>
      </c>
      <c r="ED20" s="5" t="s">
        <v>5021</v>
      </c>
      <c r="EE20" s="357" t="s">
        <v>4736</v>
      </c>
      <c r="EF20" s="93" t="s">
        <v>9387</v>
      </c>
      <c r="EG20" s="351" t="s">
        <v>9423</v>
      </c>
      <c r="EH20" s="92">
        <v>44553</v>
      </c>
      <c r="EI20" s="207">
        <v>20216201595212</v>
      </c>
      <c r="EJ20" s="5" t="s">
        <v>4737</v>
      </c>
      <c r="EK20" s="343">
        <v>0</v>
      </c>
      <c r="EL20" s="343">
        <f>+EK20</f>
        <v>0</v>
      </c>
      <c r="EM20" s="5" t="s">
        <v>5022</v>
      </c>
      <c r="EN20" s="5" t="s">
        <v>4738</v>
      </c>
      <c r="EO20" s="5" t="s">
        <v>9388</v>
      </c>
      <c r="EP20" s="73" t="s">
        <v>9425</v>
      </c>
      <c r="EQ20" s="92">
        <v>44781</v>
      </c>
      <c r="ER20" s="207">
        <v>20226200915182</v>
      </c>
      <c r="ES20" s="5" t="s">
        <v>5101</v>
      </c>
      <c r="ET20" s="343">
        <v>0.14499999999999999</v>
      </c>
      <c r="EU20" s="343">
        <f>+ET20</f>
        <v>0.14499999999999999</v>
      </c>
      <c r="EV20" s="5" t="s">
        <v>9389</v>
      </c>
      <c r="EW20" s="17" t="s">
        <v>9390</v>
      </c>
      <c r="EX20" s="5" t="s">
        <v>9391</v>
      </c>
      <c r="EY20" s="73" t="s">
        <v>9427</v>
      </c>
      <c r="EZ20" s="3">
        <v>44931</v>
      </c>
      <c r="FA20" s="397">
        <v>20236200008392</v>
      </c>
      <c r="FB20" s="1" t="s">
        <v>9431</v>
      </c>
      <c r="FC20" s="3">
        <v>44931</v>
      </c>
      <c r="FD20" s="397">
        <v>20236200008392</v>
      </c>
      <c r="FE20" s="1" t="s">
        <v>9431</v>
      </c>
      <c r="FF20" s="324" t="s">
        <v>4430</v>
      </c>
      <c r="FG20" s="407" t="s">
        <v>9520</v>
      </c>
      <c r="FH20" s="34">
        <v>44946</v>
      </c>
      <c r="FI20" s="34">
        <v>45493</v>
      </c>
      <c r="FJ20" s="104">
        <v>78</v>
      </c>
      <c r="FK20" s="352" t="s">
        <v>9511</v>
      </c>
      <c r="FL20" s="408">
        <v>0.32</v>
      </c>
      <c r="FM20" s="5" t="s">
        <v>9521</v>
      </c>
      <c r="FN20" s="409" t="s">
        <v>9522</v>
      </c>
      <c r="FO20" s="5" t="s">
        <v>9523</v>
      </c>
      <c r="FP20" s="73" t="s">
        <v>9429</v>
      </c>
    </row>
    <row r="21" spans="1:172" s="62" customFormat="1" ht="50.1" customHeight="1" x14ac:dyDescent="0.3">
      <c r="A21" s="517">
        <v>8</v>
      </c>
      <c r="B21" s="505" t="s">
        <v>9392</v>
      </c>
      <c r="C21" s="518" t="s">
        <v>4739</v>
      </c>
      <c r="D21" s="519" t="s">
        <v>5023</v>
      </c>
      <c r="E21" s="333" t="s">
        <v>4430</v>
      </c>
      <c r="F21" s="37" t="s">
        <v>4740</v>
      </c>
      <c r="G21" s="50">
        <v>43160</v>
      </c>
      <c r="H21" s="50">
        <v>43404</v>
      </c>
      <c r="I21" s="325">
        <f t="shared" si="0"/>
        <v>34.857142857142854</v>
      </c>
      <c r="J21" s="326">
        <v>0</v>
      </c>
      <c r="K21" s="183" t="s">
        <v>4741</v>
      </c>
      <c r="L21" s="498">
        <f>AVERAGE(J21:J23)</f>
        <v>0</v>
      </c>
      <c r="M21" s="5" t="s">
        <v>4472</v>
      </c>
      <c r="N21" s="5"/>
      <c r="O21" s="5" t="s">
        <v>4473</v>
      </c>
      <c r="P21" s="73" t="s">
        <v>4436</v>
      </c>
      <c r="Q21" s="329">
        <v>0.4</v>
      </c>
      <c r="R21" s="500">
        <f>AVERAGE(Q21:Q23)</f>
        <v>0.13333333333333333</v>
      </c>
      <c r="S21" s="5" t="s">
        <v>4742</v>
      </c>
      <c r="T21" s="5" t="s">
        <v>4743</v>
      </c>
      <c r="U21" s="5" t="s">
        <v>4472</v>
      </c>
      <c r="V21" s="331" t="s">
        <v>4440</v>
      </c>
      <c r="W21" s="489">
        <v>43216</v>
      </c>
      <c r="X21" s="488" t="s">
        <v>4441</v>
      </c>
      <c r="Y21" s="514" t="s">
        <v>9393</v>
      </c>
      <c r="Z21" s="489">
        <v>43231</v>
      </c>
      <c r="AA21" s="488">
        <v>20181020341991</v>
      </c>
      <c r="AB21" s="514" t="s">
        <v>5024</v>
      </c>
      <c r="AC21" s="514" t="s">
        <v>5025</v>
      </c>
      <c r="AD21" s="356">
        <v>0.4</v>
      </c>
      <c r="AE21" s="500">
        <f>AVERAGE(AD21:AD23)</f>
        <v>0.13333333333333333</v>
      </c>
      <c r="AF21" s="5" t="s">
        <v>4744</v>
      </c>
      <c r="AG21" s="5" t="s">
        <v>4745</v>
      </c>
      <c r="AH21" s="5" t="s">
        <v>4746</v>
      </c>
      <c r="AI21" s="358" t="s">
        <v>4446</v>
      </c>
      <c r="AJ21" s="489">
        <v>43305</v>
      </c>
      <c r="AK21" s="488" t="s">
        <v>4447</v>
      </c>
      <c r="AL21" s="514" t="s">
        <v>4747</v>
      </c>
      <c r="AM21" s="356">
        <v>0.4</v>
      </c>
      <c r="AN21" s="500">
        <f>AVERAGE(AM21:AM23)</f>
        <v>0.13333333333333333</v>
      </c>
      <c r="AO21" s="5" t="s">
        <v>5026</v>
      </c>
      <c r="AP21" s="5" t="s">
        <v>4748</v>
      </c>
      <c r="AQ21" s="5" t="s">
        <v>4749</v>
      </c>
      <c r="AR21" s="332" t="s">
        <v>4449</v>
      </c>
      <c r="AS21" s="521">
        <v>43384</v>
      </c>
      <c r="AT21" s="523" t="s">
        <v>4450</v>
      </c>
      <c r="AU21" s="505" t="s">
        <v>4750</v>
      </c>
      <c r="AV21" s="355">
        <v>1</v>
      </c>
      <c r="AW21" s="478">
        <f>AVERAGE(AV21:AV23)</f>
        <v>0.56666666666666665</v>
      </c>
      <c r="AX21" s="5" t="s">
        <v>4751</v>
      </c>
      <c r="AY21" s="5" t="s">
        <v>4752</v>
      </c>
      <c r="AZ21" s="5" t="s">
        <v>9394</v>
      </c>
      <c r="BA21" s="331" t="s">
        <v>4452</v>
      </c>
      <c r="BB21" s="490">
        <v>43504</v>
      </c>
      <c r="BC21" s="491">
        <v>20196200104682</v>
      </c>
      <c r="BD21" s="514" t="s">
        <v>5027</v>
      </c>
      <c r="BE21" s="355">
        <v>1</v>
      </c>
      <c r="BF21" s="478">
        <f>AVERAGE(BE21:BE23)</f>
        <v>0.56666666666666665</v>
      </c>
      <c r="BG21" s="5" t="s">
        <v>4753</v>
      </c>
      <c r="BH21" s="5" t="s">
        <v>4752</v>
      </c>
      <c r="BI21" s="5" t="s">
        <v>9395</v>
      </c>
      <c r="BJ21" s="73" t="s">
        <v>4453</v>
      </c>
      <c r="BK21" s="490">
        <v>43571</v>
      </c>
      <c r="BL21" s="491">
        <v>20196200371912</v>
      </c>
      <c r="BM21" s="514" t="s">
        <v>4754</v>
      </c>
      <c r="BN21" s="355">
        <v>1</v>
      </c>
      <c r="BO21" s="478">
        <f>AVERAGE(BN21:BN23)</f>
        <v>0.66666666666666663</v>
      </c>
      <c r="BP21" s="56" t="s">
        <v>4753</v>
      </c>
      <c r="BQ21" s="5" t="s">
        <v>4752</v>
      </c>
      <c r="BR21" s="5" t="s">
        <v>9395</v>
      </c>
      <c r="BS21" s="73" t="s">
        <v>4966</v>
      </c>
      <c r="BT21" s="489">
        <v>43668</v>
      </c>
      <c r="BU21" s="488">
        <v>20196200766742</v>
      </c>
      <c r="BV21" s="514" t="s">
        <v>5028</v>
      </c>
      <c r="BW21" s="355">
        <v>1</v>
      </c>
      <c r="BX21" s="478">
        <f>AVERAGE(BW21:BW23)</f>
        <v>0.77333333333333332</v>
      </c>
      <c r="BY21" s="56" t="s">
        <v>4753</v>
      </c>
      <c r="BZ21" s="5" t="s">
        <v>4752</v>
      </c>
      <c r="CA21" s="5" t="s">
        <v>9395</v>
      </c>
      <c r="CB21" s="73" t="s">
        <v>4455</v>
      </c>
      <c r="CC21" s="490">
        <v>43763</v>
      </c>
      <c r="CD21" s="488">
        <v>20196201140312</v>
      </c>
      <c r="CE21" s="514" t="s">
        <v>5029</v>
      </c>
      <c r="CF21" s="355">
        <v>1</v>
      </c>
      <c r="CG21" s="478">
        <f>AVERAGE(CF21:CF23)</f>
        <v>0.77333333333333332</v>
      </c>
      <c r="CH21" s="37" t="s">
        <v>4755</v>
      </c>
      <c r="CI21" s="5" t="s">
        <v>4752</v>
      </c>
      <c r="CJ21" s="5" t="s">
        <v>9395</v>
      </c>
      <c r="CK21" s="73" t="s">
        <v>4456</v>
      </c>
      <c r="CL21" s="355">
        <v>1</v>
      </c>
      <c r="CM21" s="478">
        <f>AVERAGE(CL21:CL23)</f>
        <v>0.83333333333333337</v>
      </c>
      <c r="CN21" s="37" t="s">
        <v>4755</v>
      </c>
      <c r="CO21" s="5" t="s">
        <v>4752</v>
      </c>
      <c r="CP21" s="5" t="s">
        <v>9395</v>
      </c>
      <c r="CQ21" s="73" t="s">
        <v>4457</v>
      </c>
      <c r="CR21" s="355">
        <v>1</v>
      </c>
      <c r="CS21" s="478">
        <f>AVERAGE(CR21:CR23)</f>
        <v>0.8666666666666667</v>
      </c>
      <c r="CT21" s="37" t="s">
        <v>4755</v>
      </c>
      <c r="CU21" s="5" t="s">
        <v>4752</v>
      </c>
      <c r="CV21" s="5" t="s">
        <v>9395</v>
      </c>
      <c r="CW21" s="73" t="s">
        <v>4458</v>
      </c>
      <c r="CX21" s="355">
        <v>1</v>
      </c>
      <c r="CY21" s="478">
        <f>AVERAGE(CX21:CX23)</f>
        <v>0.8666666666666667</v>
      </c>
      <c r="CZ21" s="37" t="s">
        <v>4755</v>
      </c>
      <c r="DA21" s="5" t="s">
        <v>4752</v>
      </c>
      <c r="DB21" s="5" t="s">
        <v>9395</v>
      </c>
      <c r="DC21" s="73" t="s">
        <v>4459</v>
      </c>
      <c r="DD21" s="355">
        <v>1</v>
      </c>
      <c r="DE21" s="478">
        <f>AVERAGE(DD21:DD23)</f>
        <v>0.8666666666666667</v>
      </c>
      <c r="DF21" s="37" t="s">
        <v>4755</v>
      </c>
      <c r="DG21" s="5" t="s">
        <v>4752</v>
      </c>
      <c r="DH21" s="5" t="s">
        <v>9395</v>
      </c>
      <c r="DI21" s="73" t="s">
        <v>4460</v>
      </c>
      <c r="DJ21" s="490">
        <v>44134</v>
      </c>
      <c r="DK21" s="488"/>
      <c r="DL21" s="514" t="s">
        <v>5030</v>
      </c>
      <c r="DM21" s="502" t="s">
        <v>4509</v>
      </c>
      <c r="DN21" s="502"/>
      <c r="DO21" s="502"/>
      <c r="DP21" s="502"/>
      <c r="DQ21" s="502"/>
      <c r="DR21" s="502"/>
      <c r="DS21" s="502" t="s">
        <v>4509</v>
      </c>
      <c r="DT21" s="502"/>
      <c r="DU21" s="502"/>
      <c r="DV21" s="502"/>
      <c r="DW21" s="502"/>
      <c r="DX21" s="453" t="s">
        <v>9314</v>
      </c>
      <c r="DY21" s="489">
        <v>43216</v>
      </c>
      <c r="DZ21" s="488" t="s">
        <v>4441</v>
      </c>
      <c r="EA21" s="514" t="s">
        <v>9393</v>
      </c>
      <c r="EB21" s="502" t="s">
        <v>4509</v>
      </c>
      <c r="EC21" s="502"/>
      <c r="ED21" s="502"/>
      <c r="EE21" s="502"/>
      <c r="EF21" s="502"/>
      <c r="EG21" s="453" t="s">
        <v>9314</v>
      </c>
      <c r="EH21" s="489">
        <v>43216</v>
      </c>
      <c r="EI21" s="488" t="s">
        <v>4441</v>
      </c>
      <c r="EJ21" s="514" t="s">
        <v>9393</v>
      </c>
      <c r="EK21" s="502" t="s">
        <v>4509</v>
      </c>
      <c r="EL21" s="502"/>
      <c r="EM21" s="502"/>
      <c r="EN21" s="502"/>
      <c r="EO21" s="502"/>
      <c r="EP21" s="453" t="s">
        <v>9314</v>
      </c>
      <c r="EQ21" s="489">
        <v>43216</v>
      </c>
      <c r="ER21" s="488" t="s">
        <v>4441</v>
      </c>
      <c r="ES21" s="514" t="s">
        <v>9393</v>
      </c>
      <c r="ET21" s="502" t="s">
        <v>4509</v>
      </c>
      <c r="EU21" s="502"/>
      <c r="EV21" s="502"/>
      <c r="EW21" s="502"/>
      <c r="EX21" s="502"/>
      <c r="EY21" s="453" t="s">
        <v>9314</v>
      </c>
      <c r="EZ21" s="548">
        <v>44931</v>
      </c>
      <c r="FA21" s="545">
        <v>20236200008392</v>
      </c>
      <c r="FB21" s="549" t="s">
        <v>9434</v>
      </c>
      <c r="FC21" s="489" t="s">
        <v>9432</v>
      </c>
      <c r="FD21" s="488">
        <v>20236200008392</v>
      </c>
      <c r="FE21" s="514" t="s">
        <v>9433</v>
      </c>
      <c r="FF21" s="502" t="s">
        <v>4509</v>
      </c>
      <c r="FG21" s="502"/>
      <c r="FH21" s="502"/>
      <c r="FI21" s="502"/>
      <c r="FJ21" s="502"/>
      <c r="FK21" s="502"/>
      <c r="FL21" s="447" t="s">
        <v>9524</v>
      </c>
      <c r="FM21" s="450" t="s">
        <v>9525</v>
      </c>
      <c r="FN21" s="453"/>
      <c r="FO21" s="454" t="s">
        <v>9527</v>
      </c>
      <c r="FP21" s="453" t="s">
        <v>9314</v>
      </c>
    </row>
    <row r="22" spans="1:172" s="62" customFormat="1" ht="50.1" customHeight="1" x14ac:dyDescent="0.3">
      <c r="A22" s="453"/>
      <c r="B22" s="505"/>
      <c r="C22" s="518"/>
      <c r="D22" s="519"/>
      <c r="E22" s="333" t="s">
        <v>4461</v>
      </c>
      <c r="F22" s="37" t="s">
        <v>4756</v>
      </c>
      <c r="G22" s="34">
        <v>43405</v>
      </c>
      <c r="H22" s="50">
        <v>43434</v>
      </c>
      <c r="I22" s="325">
        <f t="shared" si="0"/>
        <v>4.1428571428571432</v>
      </c>
      <c r="J22" s="326">
        <v>0</v>
      </c>
      <c r="K22" s="334" t="s">
        <v>4757</v>
      </c>
      <c r="L22" s="498"/>
      <c r="M22" s="5" t="s">
        <v>4472</v>
      </c>
      <c r="N22" s="5"/>
      <c r="O22" s="5" t="s">
        <v>4473</v>
      </c>
      <c r="P22" s="73" t="s">
        <v>4436</v>
      </c>
      <c r="Q22" s="329">
        <v>0</v>
      </c>
      <c r="R22" s="500"/>
      <c r="S22" s="5" t="s">
        <v>4758</v>
      </c>
      <c r="T22" s="5"/>
      <c r="U22" s="5" t="s">
        <v>4473</v>
      </c>
      <c r="V22" s="331" t="s">
        <v>4440</v>
      </c>
      <c r="W22" s="489"/>
      <c r="X22" s="488"/>
      <c r="Y22" s="514"/>
      <c r="Z22" s="489"/>
      <c r="AA22" s="488"/>
      <c r="AB22" s="514"/>
      <c r="AC22" s="514"/>
      <c r="AD22" s="346">
        <v>0</v>
      </c>
      <c r="AE22" s="500"/>
      <c r="AF22" s="5" t="s">
        <v>4744</v>
      </c>
      <c r="AG22" s="5" t="s">
        <v>4759</v>
      </c>
      <c r="AH22" s="5" t="s">
        <v>4746</v>
      </c>
      <c r="AI22" s="358" t="s">
        <v>4446</v>
      </c>
      <c r="AJ22" s="489"/>
      <c r="AK22" s="488"/>
      <c r="AL22" s="514"/>
      <c r="AM22" s="346">
        <v>0</v>
      </c>
      <c r="AN22" s="500"/>
      <c r="AO22" s="5"/>
      <c r="AP22" s="5"/>
      <c r="AQ22" s="5" t="s">
        <v>4760</v>
      </c>
      <c r="AR22" s="332" t="s">
        <v>4449</v>
      </c>
      <c r="AS22" s="522"/>
      <c r="AT22" s="523"/>
      <c r="AU22" s="505"/>
      <c r="AV22" s="355">
        <v>0.7</v>
      </c>
      <c r="AW22" s="478"/>
      <c r="AX22" s="5" t="s">
        <v>4761</v>
      </c>
      <c r="AY22" s="5" t="s">
        <v>4762</v>
      </c>
      <c r="AZ22" s="5" t="s">
        <v>4763</v>
      </c>
      <c r="BA22" s="331" t="s">
        <v>4452</v>
      </c>
      <c r="BB22" s="490"/>
      <c r="BC22" s="491"/>
      <c r="BD22" s="514"/>
      <c r="BE22" s="355">
        <v>0.7</v>
      </c>
      <c r="BF22" s="478"/>
      <c r="BG22" s="5" t="s">
        <v>4764</v>
      </c>
      <c r="BH22" s="5" t="s">
        <v>5031</v>
      </c>
      <c r="BI22" s="5" t="s">
        <v>4765</v>
      </c>
      <c r="BJ22" s="73" t="s">
        <v>4453</v>
      </c>
      <c r="BK22" s="490"/>
      <c r="BL22" s="491"/>
      <c r="BM22" s="514"/>
      <c r="BN22" s="355">
        <v>1</v>
      </c>
      <c r="BO22" s="478"/>
      <c r="BP22" s="5" t="s">
        <v>5032</v>
      </c>
      <c r="BQ22" s="8" t="s">
        <v>5033</v>
      </c>
      <c r="BR22" s="75" t="s">
        <v>4766</v>
      </c>
      <c r="BS22" s="73" t="s">
        <v>4966</v>
      </c>
      <c r="BT22" s="489"/>
      <c r="BU22" s="488"/>
      <c r="BV22" s="514"/>
      <c r="BW22" s="355">
        <v>1</v>
      </c>
      <c r="BX22" s="478"/>
      <c r="BY22" s="5" t="s">
        <v>4662</v>
      </c>
      <c r="BZ22" s="5" t="s">
        <v>5034</v>
      </c>
      <c r="CA22" s="75" t="s">
        <v>9396</v>
      </c>
      <c r="CB22" s="73" t="s">
        <v>4455</v>
      </c>
      <c r="CC22" s="490"/>
      <c r="CD22" s="488"/>
      <c r="CE22" s="514"/>
      <c r="CF22" s="355">
        <v>1</v>
      </c>
      <c r="CG22" s="478"/>
      <c r="CH22" s="5" t="s">
        <v>4767</v>
      </c>
      <c r="CI22" s="5" t="s">
        <v>5034</v>
      </c>
      <c r="CJ22" s="5" t="s">
        <v>9396</v>
      </c>
      <c r="CK22" s="73" t="s">
        <v>4456</v>
      </c>
      <c r="CL22" s="355">
        <v>1</v>
      </c>
      <c r="CM22" s="478"/>
      <c r="CN22" s="5" t="s">
        <v>4767</v>
      </c>
      <c r="CO22" s="5" t="s">
        <v>5034</v>
      </c>
      <c r="CP22" s="75" t="s">
        <v>9396</v>
      </c>
      <c r="CQ22" s="73" t="s">
        <v>4457</v>
      </c>
      <c r="CR22" s="355">
        <v>1</v>
      </c>
      <c r="CS22" s="478"/>
      <c r="CT22" s="5" t="s">
        <v>4767</v>
      </c>
      <c r="CU22" s="5" t="s">
        <v>5034</v>
      </c>
      <c r="CV22" s="75" t="s">
        <v>9396</v>
      </c>
      <c r="CW22" s="73" t="s">
        <v>4458</v>
      </c>
      <c r="CX22" s="355">
        <v>1</v>
      </c>
      <c r="CY22" s="478"/>
      <c r="CZ22" s="5" t="s">
        <v>4767</v>
      </c>
      <c r="DA22" s="5" t="s">
        <v>5034</v>
      </c>
      <c r="DB22" s="75" t="s">
        <v>9396</v>
      </c>
      <c r="DC22" s="73" t="s">
        <v>4459</v>
      </c>
      <c r="DD22" s="355">
        <v>1</v>
      </c>
      <c r="DE22" s="478"/>
      <c r="DF22" s="5" t="s">
        <v>4767</v>
      </c>
      <c r="DG22" s="5" t="s">
        <v>5034</v>
      </c>
      <c r="DH22" s="75" t="s">
        <v>9396</v>
      </c>
      <c r="DI22" s="73" t="s">
        <v>4460</v>
      </c>
      <c r="DJ22" s="490"/>
      <c r="DK22" s="488"/>
      <c r="DL22" s="514"/>
      <c r="DM22" s="502"/>
      <c r="DN22" s="502"/>
      <c r="DO22" s="502"/>
      <c r="DP22" s="502"/>
      <c r="DQ22" s="502"/>
      <c r="DR22" s="502"/>
      <c r="DS22" s="502"/>
      <c r="DT22" s="502"/>
      <c r="DU22" s="502"/>
      <c r="DV22" s="502"/>
      <c r="DW22" s="502"/>
      <c r="DX22" s="453"/>
      <c r="DY22" s="489"/>
      <c r="DZ22" s="488"/>
      <c r="EA22" s="514"/>
      <c r="EB22" s="502"/>
      <c r="EC22" s="502"/>
      <c r="ED22" s="502"/>
      <c r="EE22" s="502"/>
      <c r="EF22" s="502"/>
      <c r="EG22" s="453"/>
      <c r="EH22" s="489"/>
      <c r="EI22" s="488"/>
      <c r="EJ22" s="514"/>
      <c r="EK22" s="502"/>
      <c r="EL22" s="502"/>
      <c r="EM22" s="502"/>
      <c r="EN22" s="502"/>
      <c r="EO22" s="502"/>
      <c r="EP22" s="453"/>
      <c r="EQ22" s="489"/>
      <c r="ER22" s="488"/>
      <c r="ES22" s="514"/>
      <c r="ET22" s="502"/>
      <c r="EU22" s="502"/>
      <c r="EV22" s="502"/>
      <c r="EW22" s="502"/>
      <c r="EX22" s="502"/>
      <c r="EY22" s="453"/>
      <c r="EZ22" s="548"/>
      <c r="FA22" s="545"/>
      <c r="FB22" s="549"/>
      <c r="FC22" s="490"/>
      <c r="FD22" s="488"/>
      <c r="FE22" s="514"/>
      <c r="FF22" s="502"/>
      <c r="FG22" s="502"/>
      <c r="FH22" s="502"/>
      <c r="FI22" s="502"/>
      <c r="FJ22" s="502"/>
      <c r="FK22" s="502"/>
      <c r="FL22" s="448"/>
      <c r="FM22" s="451"/>
      <c r="FN22" s="453"/>
      <c r="FO22" s="455"/>
      <c r="FP22" s="453"/>
    </row>
    <row r="23" spans="1:172" s="62" customFormat="1" ht="50.1" customHeight="1" x14ac:dyDescent="0.3">
      <c r="A23" s="453"/>
      <c r="B23" s="505"/>
      <c r="C23" s="518"/>
      <c r="D23" s="519"/>
      <c r="E23" s="333" t="s">
        <v>4469</v>
      </c>
      <c r="F23" s="37" t="s">
        <v>4768</v>
      </c>
      <c r="G23" s="34">
        <v>43435</v>
      </c>
      <c r="H23" s="50">
        <v>43465</v>
      </c>
      <c r="I23" s="325">
        <f t="shared" si="0"/>
        <v>4.2857142857142856</v>
      </c>
      <c r="J23" s="326">
        <v>0</v>
      </c>
      <c r="K23" s="334" t="s">
        <v>4715</v>
      </c>
      <c r="L23" s="498"/>
      <c r="M23" s="5" t="s">
        <v>4472</v>
      </c>
      <c r="N23" s="5"/>
      <c r="O23" s="5" t="s">
        <v>4473</v>
      </c>
      <c r="P23" s="73" t="s">
        <v>4436</v>
      </c>
      <c r="Q23" s="329">
        <v>0</v>
      </c>
      <c r="R23" s="500"/>
      <c r="S23" s="5" t="s">
        <v>4758</v>
      </c>
      <c r="T23" s="5"/>
      <c r="U23" s="5" t="s">
        <v>4473</v>
      </c>
      <c r="V23" s="331" t="s">
        <v>4440</v>
      </c>
      <c r="W23" s="489"/>
      <c r="X23" s="488"/>
      <c r="Y23" s="514"/>
      <c r="Z23" s="489"/>
      <c r="AA23" s="488"/>
      <c r="AB23" s="514"/>
      <c r="AC23" s="514"/>
      <c r="AD23" s="346">
        <v>0</v>
      </c>
      <c r="AE23" s="500"/>
      <c r="AF23" s="5" t="s">
        <v>4744</v>
      </c>
      <c r="AG23" s="5"/>
      <c r="AH23" s="5" t="s">
        <v>4746</v>
      </c>
      <c r="AI23" s="358" t="s">
        <v>4446</v>
      </c>
      <c r="AJ23" s="489"/>
      <c r="AK23" s="488"/>
      <c r="AL23" s="514"/>
      <c r="AM23" s="346">
        <v>0</v>
      </c>
      <c r="AN23" s="500"/>
      <c r="AO23" s="5"/>
      <c r="AP23" s="5"/>
      <c r="AQ23" s="5" t="s">
        <v>4769</v>
      </c>
      <c r="AR23" s="332" t="s">
        <v>4449</v>
      </c>
      <c r="AS23" s="522"/>
      <c r="AT23" s="523"/>
      <c r="AU23" s="505"/>
      <c r="AV23" s="355">
        <v>0</v>
      </c>
      <c r="AW23" s="478"/>
      <c r="AX23" s="5" t="s">
        <v>5035</v>
      </c>
      <c r="AY23" s="5" t="s">
        <v>4752</v>
      </c>
      <c r="AZ23" s="5" t="s">
        <v>4770</v>
      </c>
      <c r="BA23" s="331" t="s">
        <v>4452</v>
      </c>
      <c r="BB23" s="490"/>
      <c r="BC23" s="491"/>
      <c r="BD23" s="514"/>
      <c r="BE23" s="355">
        <v>0</v>
      </c>
      <c r="BF23" s="478"/>
      <c r="BG23" s="5"/>
      <c r="BH23" s="5"/>
      <c r="BI23" s="5" t="s">
        <v>4770</v>
      </c>
      <c r="BJ23" s="73" t="s">
        <v>4453</v>
      </c>
      <c r="BK23" s="490"/>
      <c r="BL23" s="491"/>
      <c r="BM23" s="514"/>
      <c r="BN23" s="355">
        <v>0</v>
      </c>
      <c r="BO23" s="478"/>
      <c r="BP23" s="5" t="s">
        <v>5036</v>
      </c>
      <c r="BQ23" s="8" t="s">
        <v>4771</v>
      </c>
      <c r="BR23" s="75" t="s">
        <v>4772</v>
      </c>
      <c r="BS23" s="73" t="s">
        <v>4966</v>
      </c>
      <c r="BT23" s="489"/>
      <c r="BU23" s="488"/>
      <c r="BV23" s="514"/>
      <c r="BW23" s="355">
        <v>0.32</v>
      </c>
      <c r="BX23" s="478"/>
      <c r="BY23" s="5" t="s">
        <v>5037</v>
      </c>
      <c r="BZ23" s="5" t="s">
        <v>4773</v>
      </c>
      <c r="CA23" s="96" t="s">
        <v>4774</v>
      </c>
      <c r="CB23" s="73" t="s">
        <v>4455</v>
      </c>
      <c r="CC23" s="490"/>
      <c r="CD23" s="488"/>
      <c r="CE23" s="514"/>
      <c r="CF23" s="355">
        <v>0.32</v>
      </c>
      <c r="CG23" s="478"/>
      <c r="CH23" s="5" t="s">
        <v>5038</v>
      </c>
      <c r="CI23" s="5" t="s">
        <v>4775</v>
      </c>
      <c r="CJ23" s="5" t="s">
        <v>9397</v>
      </c>
      <c r="CK23" s="73" t="s">
        <v>4456</v>
      </c>
      <c r="CL23" s="355">
        <v>0.5</v>
      </c>
      <c r="CM23" s="478"/>
      <c r="CN23" s="5" t="s">
        <v>5039</v>
      </c>
      <c r="CO23" s="5" t="s">
        <v>4776</v>
      </c>
      <c r="CP23" s="5" t="s">
        <v>4777</v>
      </c>
      <c r="CQ23" s="73" t="s">
        <v>4457</v>
      </c>
      <c r="CR23" s="355">
        <v>0.6</v>
      </c>
      <c r="CS23" s="478"/>
      <c r="CT23" s="5" t="s">
        <v>4778</v>
      </c>
      <c r="CU23" s="5" t="s">
        <v>4779</v>
      </c>
      <c r="CV23" s="5" t="s">
        <v>9398</v>
      </c>
      <c r="CW23" s="73" t="s">
        <v>4458</v>
      </c>
      <c r="CX23" s="355">
        <v>0.6</v>
      </c>
      <c r="CY23" s="478"/>
      <c r="CZ23" s="5" t="s">
        <v>4767</v>
      </c>
      <c r="DA23" s="5"/>
      <c r="DB23" s="75" t="s">
        <v>5040</v>
      </c>
      <c r="DC23" s="73" t="s">
        <v>4459</v>
      </c>
      <c r="DD23" s="355">
        <v>0.6</v>
      </c>
      <c r="DE23" s="478"/>
      <c r="DF23" s="5" t="s">
        <v>9399</v>
      </c>
      <c r="DG23" s="5" t="s">
        <v>5041</v>
      </c>
      <c r="DH23" s="75"/>
      <c r="DI23" s="73" t="s">
        <v>4460</v>
      </c>
      <c r="DJ23" s="490"/>
      <c r="DK23" s="488"/>
      <c r="DL23" s="514"/>
      <c r="DM23" s="502"/>
      <c r="DN23" s="502"/>
      <c r="DO23" s="502"/>
      <c r="DP23" s="502"/>
      <c r="DQ23" s="502"/>
      <c r="DR23" s="502"/>
      <c r="DS23" s="502"/>
      <c r="DT23" s="502"/>
      <c r="DU23" s="502"/>
      <c r="DV23" s="502"/>
      <c r="DW23" s="502"/>
      <c r="DX23" s="453"/>
      <c r="DY23" s="489"/>
      <c r="DZ23" s="488"/>
      <c r="EA23" s="514"/>
      <c r="EB23" s="502"/>
      <c r="EC23" s="502"/>
      <c r="ED23" s="502"/>
      <c r="EE23" s="502"/>
      <c r="EF23" s="502"/>
      <c r="EG23" s="453"/>
      <c r="EH23" s="489"/>
      <c r="EI23" s="488"/>
      <c r="EJ23" s="514"/>
      <c r="EK23" s="502"/>
      <c r="EL23" s="502"/>
      <c r="EM23" s="502"/>
      <c r="EN23" s="502"/>
      <c r="EO23" s="502"/>
      <c r="EP23" s="453"/>
      <c r="EQ23" s="489"/>
      <c r="ER23" s="488"/>
      <c r="ES23" s="514"/>
      <c r="ET23" s="502"/>
      <c r="EU23" s="502"/>
      <c r="EV23" s="502"/>
      <c r="EW23" s="502"/>
      <c r="EX23" s="502"/>
      <c r="EY23" s="453"/>
      <c r="EZ23" s="548"/>
      <c r="FA23" s="545"/>
      <c r="FB23" s="549"/>
      <c r="FC23" s="490"/>
      <c r="FD23" s="488"/>
      <c r="FE23" s="514"/>
      <c r="FF23" s="502"/>
      <c r="FG23" s="502"/>
      <c r="FH23" s="502"/>
      <c r="FI23" s="502"/>
      <c r="FJ23" s="502"/>
      <c r="FK23" s="502"/>
      <c r="FL23" s="449"/>
      <c r="FM23" s="452"/>
      <c r="FN23" s="453"/>
      <c r="FO23" s="456"/>
      <c r="FP23" s="453"/>
    </row>
    <row r="24" spans="1:172" ht="20.149999999999999" customHeight="1" x14ac:dyDescent="0.3">
      <c r="A24" s="515" t="s">
        <v>4780</v>
      </c>
      <c r="B24" s="516"/>
      <c r="C24" s="516"/>
      <c r="D24" s="516"/>
      <c r="E24" s="361" t="s">
        <v>4781</v>
      </c>
      <c r="F24" s="362">
        <f>L5</f>
        <v>0.66666666666666663</v>
      </c>
      <c r="G24" s="363"/>
      <c r="H24" s="364"/>
      <c r="I24" s="363"/>
      <c r="K24" s="365" t="s">
        <v>4781</v>
      </c>
      <c r="L24" s="366">
        <f>L5</f>
        <v>0.66666666666666663</v>
      </c>
      <c r="M24" s="367"/>
      <c r="N24" s="367"/>
      <c r="Q24" s="365" t="s">
        <v>4781</v>
      </c>
      <c r="R24" s="368">
        <f>$R5</f>
        <v>1</v>
      </c>
      <c r="T24" s="363"/>
      <c r="U24" s="363"/>
      <c r="V24" s="363"/>
      <c r="W24" s="369"/>
      <c r="X24" s="369"/>
      <c r="Y24" s="369"/>
      <c r="Z24" s="369"/>
      <c r="AA24" s="369"/>
      <c r="AD24" s="365" t="s">
        <v>4781</v>
      </c>
      <c r="AE24" s="368">
        <f>$R5</f>
        <v>1</v>
      </c>
      <c r="AF24" s="367"/>
      <c r="AG24" s="367"/>
      <c r="AH24" s="367"/>
      <c r="AJ24" s="369"/>
      <c r="AK24" s="369"/>
      <c r="AL24" s="369"/>
      <c r="AM24" s="365" t="s">
        <v>4781</v>
      </c>
      <c r="AN24" s="368">
        <f>AN5</f>
        <v>0.93333333333333324</v>
      </c>
      <c r="AO24" s="367"/>
      <c r="AP24" s="367"/>
      <c r="AQ24" s="367"/>
      <c r="AV24" s="365" t="s">
        <v>4781</v>
      </c>
      <c r="AW24" s="368">
        <f>AW5</f>
        <v>0.93333333333333324</v>
      </c>
      <c r="BE24" s="365" t="s">
        <v>4781</v>
      </c>
      <c r="BF24" s="368">
        <f>BF5</f>
        <v>0.93333333333333324</v>
      </c>
      <c r="BN24" s="365" t="s">
        <v>4781</v>
      </c>
      <c r="BO24" s="368">
        <f>BO5</f>
        <v>0.93333333333333324</v>
      </c>
      <c r="BW24" s="365" t="s">
        <v>4781</v>
      </c>
      <c r="BX24" s="368">
        <f>BX5</f>
        <v>0.93333333333333324</v>
      </c>
      <c r="CF24" s="365" t="s">
        <v>4781</v>
      </c>
      <c r="CG24" s="368">
        <f>CG5</f>
        <v>0.96666666666666667</v>
      </c>
      <c r="CL24" s="365" t="s">
        <v>4781</v>
      </c>
      <c r="CM24" s="368">
        <f>CM5</f>
        <v>0.98333333333333339</v>
      </c>
      <c r="CR24" s="365" t="s">
        <v>4781</v>
      </c>
      <c r="CS24" s="368">
        <f>CS5</f>
        <v>1</v>
      </c>
      <c r="DD24" s="365" t="s">
        <v>4781</v>
      </c>
      <c r="DE24" s="368">
        <f>DE5</f>
        <v>1</v>
      </c>
      <c r="DS24" s="368" t="str">
        <f>DS5</f>
        <v>No aplica, hallazgo dado por superado en Acta visita de vigilancia del 30/10/2020.</v>
      </c>
      <c r="DT24" s="368"/>
      <c r="DY24" s="369"/>
      <c r="DZ24" s="369"/>
      <c r="EA24" s="369"/>
      <c r="EH24" s="369"/>
      <c r="EI24" s="369"/>
      <c r="EJ24" s="369"/>
      <c r="EK24" s="371">
        <f>EK11</f>
        <v>0.25</v>
      </c>
      <c r="EQ24" s="369"/>
      <c r="ER24" s="369"/>
      <c r="ES24" s="369"/>
      <c r="ET24" s="371"/>
      <c r="EZ24" s="369"/>
      <c r="FA24" s="369"/>
      <c r="FB24" s="369"/>
      <c r="FL24" s="406"/>
    </row>
    <row r="25" spans="1:172" ht="20.149999999999999" customHeight="1" x14ac:dyDescent="0.3">
      <c r="A25" s="359"/>
      <c r="B25" s="360"/>
      <c r="C25" s="372"/>
      <c r="D25" s="372"/>
      <c r="E25" s="361" t="s">
        <v>4782</v>
      </c>
      <c r="F25" s="362">
        <f>L8</f>
        <v>0.66666666666666663</v>
      </c>
      <c r="G25" s="363"/>
      <c r="H25" s="364"/>
      <c r="I25" s="363"/>
      <c r="K25" s="365" t="s">
        <v>4782</v>
      </c>
      <c r="L25" s="366">
        <f>L8</f>
        <v>0.66666666666666663</v>
      </c>
      <c r="M25" s="367"/>
      <c r="N25" s="367"/>
      <c r="Q25" s="365" t="s">
        <v>4782</v>
      </c>
      <c r="R25" s="368">
        <f>R8</f>
        <v>1</v>
      </c>
      <c r="T25" s="363"/>
      <c r="U25" s="363"/>
      <c r="V25" s="363"/>
      <c r="W25" s="369"/>
      <c r="X25" s="369"/>
      <c r="Y25" s="369"/>
      <c r="Z25" s="369"/>
      <c r="AA25" s="369"/>
      <c r="AD25" s="365" t="s">
        <v>4782</v>
      </c>
      <c r="AE25" s="368">
        <f>AE8</f>
        <v>1</v>
      </c>
      <c r="AF25" s="367"/>
      <c r="AG25" s="367"/>
      <c r="AH25" s="367"/>
      <c r="AJ25" s="369"/>
      <c r="AK25" s="369"/>
      <c r="AL25" s="369"/>
      <c r="AM25" s="365" t="s">
        <v>4782</v>
      </c>
      <c r="AN25" s="368">
        <f>AN8</f>
        <v>1</v>
      </c>
      <c r="AO25" s="367"/>
      <c r="AP25" s="367"/>
      <c r="AQ25" s="367"/>
      <c r="AV25" s="365" t="s">
        <v>4782</v>
      </c>
      <c r="AW25" s="368">
        <f>AW8</f>
        <v>1</v>
      </c>
      <c r="BE25" s="365" t="s">
        <v>4782</v>
      </c>
      <c r="BF25" s="368">
        <f>BF8</f>
        <v>1</v>
      </c>
      <c r="BN25" s="365" t="s">
        <v>4782</v>
      </c>
      <c r="BO25" s="368">
        <f>BO8</f>
        <v>1</v>
      </c>
      <c r="BW25" s="365" t="s">
        <v>4782</v>
      </c>
      <c r="BX25" s="368">
        <f>BX8</f>
        <v>1</v>
      </c>
      <c r="CF25" s="365" t="s">
        <v>4782</v>
      </c>
      <c r="CG25" s="368">
        <f>CG8</f>
        <v>1</v>
      </c>
      <c r="CL25" s="365" t="s">
        <v>4782</v>
      </c>
      <c r="CM25" s="368">
        <f>CM8</f>
        <v>1</v>
      </c>
      <c r="CR25" s="365" t="s">
        <v>4782</v>
      </c>
      <c r="CS25" s="368">
        <f>CS8</f>
        <v>1</v>
      </c>
      <c r="DD25" s="365" t="s">
        <v>4782</v>
      </c>
      <c r="DE25" s="368">
        <f>DE8</f>
        <v>1</v>
      </c>
      <c r="DS25" s="368" t="str">
        <f>DS8</f>
        <v>No aplica, hallazgo dado por superado en Acta visita de vigilancia del 30/10/2020.</v>
      </c>
      <c r="DT25" s="368"/>
      <c r="DY25" s="369"/>
      <c r="DZ25" s="369"/>
      <c r="EA25" s="369"/>
      <c r="EH25" s="369"/>
      <c r="EI25" s="369"/>
      <c r="EJ25" s="369"/>
      <c r="EK25" s="371">
        <f t="shared" ref="EK25:EK30" si="2">EK15</f>
        <v>1</v>
      </c>
      <c r="EQ25" s="369"/>
      <c r="ER25" s="369"/>
      <c r="ES25" s="369"/>
      <c r="ET25" s="371"/>
      <c r="EU25" s="373"/>
      <c r="EZ25" s="369"/>
      <c r="FA25" s="369"/>
      <c r="FB25" s="369"/>
      <c r="FL25" s="406"/>
    </row>
    <row r="26" spans="1:172" ht="20.149999999999999" customHeight="1" x14ac:dyDescent="0.3">
      <c r="A26" s="359"/>
      <c r="B26" s="360"/>
      <c r="C26" s="372"/>
      <c r="D26" s="372"/>
      <c r="E26" s="361" t="s">
        <v>4783</v>
      </c>
      <c r="F26" s="362">
        <f>L11</f>
        <v>0</v>
      </c>
      <c r="G26" s="374"/>
      <c r="H26" s="364"/>
      <c r="I26" s="363"/>
      <c r="K26" s="365" t="s">
        <v>4783</v>
      </c>
      <c r="L26" s="366">
        <f>L11</f>
        <v>0</v>
      </c>
      <c r="M26" s="367"/>
      <c r="N26" s="367"/>
      <c r="Q26" s="365" t="s">
        <v>4783</v>
      </c>
      <c r="R26" s="368">
        <f>R11</f>
        <v>0.625</v>
      </c>
      <c r="T26" s="363"/>
      <c r="U26" s="363"/>
      <c r="V26" s="363"/>
      <c r="W26" s="369"/>
      <c r="X26" s="369"/>
      <c r="Y26" s="369"/>
      <c r="Z26" s="369"/>
      <c r="AA26" s="369"/>
      <c r="AD26" s="365" t="s">
        <v>4783</v>
      </c>
      <c r="AE26" s="368">
        <f>AE11</f>
        <v>0.625</v>
      </c>
      <c r="AF26" s="367"/>
      <c r="AG26" s="367"/>
      <c r="AH26" s="367"/>
      <c r="AJ26" s="369"/>
      <c r="AK26" s="369"/>
      <c r="AL26" s="369"/>
      <c r="AM26" s="365" t="s">
        <v>4783</v>
      </c>
      <c r="AN26" s="368">
        <f>AN11</f>
        <v>0.66664999999999996</v>
      </c>
      <c r="AO26" s="367"/>
      <c r="AP26" s="367"/>
      <c r="AQ26" s="367"/>
      <c r="AV26" s="365" t="s">
        <v>4783</v>
      </c>
      <c r="AW26" s="368">
        <f>AW11</f>
        <v>0.72</v>
      </c>
      <c r="BE26" s="365" t="s">
        <v>4783</v>
      </c>
      <c r="BF26" s="368">
        <f>BF11</f>
        <v>0.77500000000000002</v>
      </c>
      <c r="BN26" s="365" t="s">
        <v>4783</v>
      </c>
      <c r="BO26" s="368">
        <f>BO11</f>
        <v>0.83000000000000007</v>
      </c>
      <c r="BW26" s="365" t="s">
        <v>4783</v>
      </c>
      <c r="BX26" s="368">
        <f>BX11</f>
        <v>0.83000000000000007</v>
      </c>
      <c r="CF26" s="365" t="s">
        <v>4783</v>
      </c>
      <c r="CG26" s="368">
        <f>CG11</f>
        <v>0.85</v>
      </c>
      <c r="CL26" s="365" t="s">
        <v>4783</v>
      </c>
      <c r="CM26" s="368">
        <f>CM11</f>
        <v>0.90999999999999992</v>
      </c>
      <c r="CR26" s="365" t="s">
        <v>4783</v>
      </c>
      <c r="CS26" s="368">
        <f>CS11</f>
        <v>0.92500000000000004</v>
      </c>
      <c r="DD26" s="365" t="s">
        <v>4783</v>
      </c>
      <c r="DE26" s="368">
        <f>DE11</f>
        <v>0.92500000000000004</v>
      </c>
      <c r="DS26" s="368">
        <f>DS11</f>
        <v>7.0000000000000007E-2</v>
      </c>
      <c r="DT26" s="368"/>
      <c r="DY26" s="369"/>
      <c r="DZ26" s="369"/>
      <c r="EA26" s="369"/>
      <c r="EH26" s="369"/>
      <c r="EI26" s="369"/>
      <c r="EJ26" s="369"/>
      <c r="EK26" s="371">
        <f t="shared" si="2"/>
        <v>0.09</v>
      </c>
      <c r="EQ26" s="369"/>
      <c r="ER26" s="369"/>
      <c r="ES26" s="369"/>
      <c r="ET26" s="371" t="s">
        <v>5499</v>
      </c>
      <c r="EU26" s="375">
        <f>ET11</f>
        <v>0.5</v>
      </c>
      <c r="EZ26" s="369"/>
      <c r="FA26" s="369"/>
      <c r="FB26" s="369"/>
      <c r="FO26" s="256"/>
      <c r="FP26" s="256"/>
    </row>
    <row r="27" spans="1:172" ht="20.149999999999999" customHeight="1" x14ac:dyDescent="0.3">
      <c r="A27" s="359"/>
      <c r="B27" s="360"/>
      <c r="C27" s="372"/>
      <c r="D27" s="372"/>
      <c r="E27" s="361" t="s">
        <v>4784</v>
      </c>
      <c r="F27" s="362">
        <f>L13</f>
        <v>0</v>
      </c>
      <c r="G27" s="374"/>
      <c r="H27" s="364"/>
      <c r="I27" s="363"/>
      <c r="K27" s="365" t="s">
        <v>4784</v>
      </c>
      <c r="L27" s="366">
        <f>L13</f>
        <v>0</v>
      </c>
      <c r="M27" s="367"/>
      <c r="N27" s="367"/>
      <c r="Q27" s="365" t="s">
        <v>4784</v>
      </c>
      <c r="R27" s="368">
        <f>R13</f>
        <v>0.5</v>
      </c>
      <c r="T27" s="363"/>
      <c r="U27" s="363"/>
      <c r="V27" s="363"/>
      <c r="W27" s="369"/>
      <c r="X27" s="369"/>
      <c r="Y27" s="369"/>
      <c r="Z27" s="369"/>
      <c r="AA27" s="369"/>
      <c r="AD27" s="365" t="s">
        <v>4784</v>
      </c>
      <c r="AE27" s="368">
        <f>AE13</f>
        <v>0.75</v>
      </c>
      <c r="AF27" s="367"/>
      <c r="AG27" s="367"/>
      <c r="AH27" s="367"/>
      <c r="AJ27" s="369"/>
      <c r="AK27" s="369"/>
      <c r="AL27" s="369"/>
      <c r="AM27" s="365" t="s">
        <v>4784</v>
      </c>
      <c r="AN27" s="368">
        <f>AN13</f>
        <v>0.85</v>
      </c>
      <c r="AO27" s="367"/>
      <c r="AP27" s="367"/>
      <c r="AQ27" s="367"/>
      <c r="AV27" s="365" t="s">
        <v>4784</v>
      </c>
      <c r="AW27" s="368">
        <f>AW13</f>
        <v>1</v>
      </c>
      <c r="BE27" s="365" t="s">
        <v>4784</v>
      </c>
      <c r="BF27" s="368">
        <f>BF13</f>
        <v>1</v>
      </c>
      <c r="BN27" s="365" t="s">
        <v>4784</v>
      </c>
      <c r="BO27" s="368">
        <f>BO13</f>
        <v>1</v>
      </c>
      <c r="BW27" s="365" t="s">
        <v>4784</v>
      </c>
      <c r="BX27" s="368">
        <f>BX13</f>
        <v>1</v>
      </c>
      <c r="CF27" s="365" t="s">
        <v>4784</v>
      </c>
      <c r="CG27" s="368">
        <f>CG13</f>
        <v>1</v>
      </c>
      <c r="CL27" s="365" t="s">
        <v>4784</v>
      </c>
      <c r="CM27" s="368">
        <f>CM13</f>
        <v>1</v>
      </c>
      <c r="CR27" s="365" t="s">
        <v>4784</v>
      </c>
      <c r="CS27" s="368">
        <f>CS13</f>
        <v>1</v>
      </c>
      <c r="DD27" s="365" t="s">
        <v>4784</v>
      </c>
      <c r="DE27" s="368">
        <f>DE13</f>
        <v>1</v>
      </c>
      <c r="DS27" s="368" t="str">
        <f>DS13</f>
        <v>No aplica, hallazgo dado por superado en Acta visita de vigilancia del 30/10/2020.</v>
      </c>
      <c r="DT27" s="368"/>
      <c r="DY27" s="369"/>
      <c r="DZ27" s="369"/>
      <c r="EA27" s="369"/>
      <c r="EH27" s="369"/>
      <c r="EI27" s="369"/>
      <c r="EJ27" s="369"/>
      <c r="EK27" s="371">
        <f t="shared" si="2"/>
        <v>0.25</v>
      </c>
      <c r="EQ27" s="369"/>
      <c r="ER27" s="369"/>
      <c r="ES27" s="369"/>
      <c r="ET27" s="371" t="s">
        <v>5498</v>
      </c>
      <c r="EU27" s="375">
        <f>ET16</f>
        <v>0.09</v>
      </c>
      <c r="EZ27" s="369"/>
      <c r="FA27" s="369"/>
      <c r="FB27" s="369"/>
      <c r="FM27" s="373"/>
      <c r="FO27" s="256"/>
      <c r="FP27" s="256"/>
    </row>
    <row r="28" spans="1:172" ht="20.149999999999999" customHeight="1" x14ac:dyDescent="0.3">
      <c r="A28" s="359"/>
      <c r="B28" s="360"/>
      <c r="C28" s="372"/>
      <c r="D28" s="372"/>
      <c r="E28" s="361" t="s">
        <v>4785</v>
      </c>
      <c r="F28" s="362">
        <f>L15</f>
        <v>0</v>
      </c>
      <c r="G28" s="374"/>
      <c r="H28" s="363"/>
      <c r="I28" s="363"/>
      <c r="K28" s="365" t="s">
        <v>4785</v>
      </c>
      <c r="L28" s="366">
        <f>L15</f>
        <v>0</v>
      </c>
      <c r="M28" s="367"/>
      <c r="N28" s="367"/>
      <c r="Q28" s="365" t="s">
        <v>4785</v>
      </c>
      <c r="R28" s="368">
        <f>R15</f>
        <v>0</v>
      </c>
      <c r="T28" s="363"/>
      <c r="U28" s="363"/>
      <c r="V28" s="363"/>
      <c r="W28" s="369"/>
      <c r="X28" s="369"/>
      <c r="Y28" s="369"/>
      <c r="Z28" s="369"/>
      <c r="AA28" s="369"/>
      <c r="AD28" s="365" t="s">
        <v>4785</v>
      </c>
      <c r="AE28" s="368">
        <f>AE15</f>
        <v>0</v>
      </c>
      <c r="AF28" s="367"/>
      <c r="AG28" s="367"/>
      <c r="AH28" s="367"/>
      <c r="AJ28" s="369"/>
      <c r="AK28" s="369"/>
      <c r="AL28" s="369"/>
      <c r="AM28" s="365" t="s">
        <v>4785</v>
      </c>
      <c r="AN28" s="368">
        <f>AN15</f>
        <v>1</v>
      </c>
      <c r="AO28" s="367"/>
      <c r="AP28" s="367"/>
      <c r="AQ28" s="367"/>
      <c r="AV28" s="365" t="s">
        <v>4785</v>
      </c>
      <c r="AW28" s="368">
        <f>AW15</f>
        <v>1</v>
      </c>
      <c r="BE28" s="365" t="s">
        <v>4785</v>
      </c>
      <c r="BF28" s="368">
        <f>BF15</f>
        <v>0.39700000000000002</v>
      </c>
      <c r="BN28" s="365" t="s">
        <v>4785</v>
      </c>
      <c r="BO28" s="368">
        <f>BO15</f>
        <v>0.39700000000000002</v>
      </c>
      <c r="BW28" s="365" t="s">
        <v>4785</v>
      </c>
      <c r="BX28" s="368">
        <f>BX15</f>
        <v>0.39700000000000002</v>
      </c>
      <c r="CF28" s="365" t="s">
        <v>4785</v>
      </c>
      <c r="CG28" s="368">
        <f>CG15</f>
        <v>0.39700000000000002</v>
      </c>
      <c r="CL28" s="365" t="s">
        <v>4785</v>
      </c>
      <c r="CM28" s="368">
        <f>CM15</f>
        <v>0.39700000000000002</v>
      </c>
      <c r="CR28" s="365" t="s">
        <v>4785</v>
      </c>
      <c r="CS28" s="368">
        <f>CS15</f>
        <v>0.41</v>
      </c>
      <c r="DD28" s="365" t="s">
        <v>4785</v>
      </c>
      <c r="DE28" s="368">
        <f>DE15</f>
        <v>1</v>
      </c>
      <c r="DS28" s="368">
        <f>DS15</f>
        <v>1</v>
      </c>
      <c r="DT28" s="368"/>
      <c r="DY28" s="369"/>
      <c r="DZ28" s="369"/>
      <c r="EA28" s="369"/>
      <c r="EH28" s="369"/>
      <c r="EI28" s="369"/>
      <c r="EJ28" s="369"/>
      <c r="EK28" s="371">
        <f t="shared" si="2"/>
        <v>0.7</v>
      </c>
      <c r="EQ28" s="369"/>
      <c r="ER28" s="369"/>
      <c r="ES28" s="369"/>
      <c r="ET28" s="371" t="s">
        <v>5497</v>
      </c>
      <c r="EU28" s="375">
        <f>ET17</f>
        <v>0.5</v>
      </c>
      <c r="EZ28" s="369"/>
      <c r="FA28" s="369"/>
      <c r="FB28" s="369"/>
      <c r="FL28" s="411" t="s">
        <v>9526</v>
      </c>
      <c r="FM28" s="410">
        <f>FL11</f>
        <v>0.64</v>
      </c>
      <c r="FO28" s="256"/>
      <c r="FP28" s="256"/>
    </row>
    <row r="29" spans="1:172" ht="20.149999999999999" customHeight="1" x14ac:dyDescent="0.3">
      <c r="A29" s="359"/>
      <c r="B29" s="360"/>
      <c r="C29" s="372"/>
      <c r="D29" s="372"/>
      <c r="E29" s="361" t="s">
        <v>4786</v>
      </c>
      <c r="F29" s="362">
        <f>L16</f>
        <v>0.42499999999999999</v>
      </c>
      <c r="G29" s="376"/>
      <c r="H29" s="363"/>
      <c r="I29" s="363"/>
      <c r="K29" s="365" t="s">
        <v>4786</v>
      </c>
      <c r="L29" s="366">
        <f>L16</f>
        <v>0.42499999999999999</v>
      </c>
      <c r="M29" s="367"/>
      <c r="N29" s="367"/>
      <c r="Q29" s="365" t="s">
        <v>4786</v>
      </c>
      <c r="R29" s="368">
        <f>R16</f>
        <v>0.75</v>
      </c>
      <c r="T29" s="363"/>
      <c r="U29" s="363"/>
      <c r="V29" s="363"/>
      <c r="W29" s="369"/>
      <c r="X29" s="369"/>
      <c r="Y29" s="369"/>
      <c r="Z29" s="369"/>
      <c r="AA29" s="369"/>
      <c r="AD29" s="365" t="s">
        <v>4786</v>
      </c>
      <c r="AE29" s="368">
        <f>AE16</f>
        <v>0.75</v>
      </c>
      <c r="AF29" s="367"/>
      <c r="AG29" s="367"/>
      <c r="AH29" s="367"/>
      <c r="AJ29" s="369"/>
      <c r="AK29" s="369"/>
      <c r="AL29" s="369"/>
      <c r="AM29" s="365" t="s">
        <v>4786</v>
      </c>
      <c r="AN29" s="368">
        <f>AN16</f>
        <v>0.875</v>
      </c>
      <c r="AO29" s="367"/>
      <c r="AP29" s="367"/>
      <c r="AQ29" s="367"/>
      <c r="AV29" s="365" t="s">
        <v>4786</v>
      </c>
      <c r="AW29" s="368">
        <f>AW16</f>
        <v>1</v>
      </c>
      <c r="BE29" s="365" t="s">
        <v>4786</v>
      </c>
      <c r="BF29" s="368">
        <f>BF16</f>
        <v>1</v>
      </c>
      <c r="BN29" s="365" t="s">
        <v>4786</v>
      </c>
      <c r="BO29" s="368">
        <f>BO16</f>
        <v>0.83000000000000007</v>
      </c>
      <c r="BW29" s="365" t="s">
        <v>4786</v>
      </c>
      <c r="BX29" s="368">
        <f>BX16</f>
        <v>0.83000000000000007</v>
      </c>
      <c r="CF29" s="365" t="s">
        <v>4786</v>
      </c>
      <c r="CG29" s="368">
        <f>CG16</f>
        <v>0.83000000000000007</v>
      </c>
      <c r="CL29" s="365" t="s">
        <v>4786</v>
      </c>
      <c r="CM29" s="368">
        <f>CM16</f>
        <v>0.90999999999999992</v>
      </c>
      <c r="CR29" s="365" t="s">
        <v>4786</v>
      </c>
      <c r="CS29" s="368">
        <f>CS16</f>
        <v>0.90999999999999992</v>
      </c>
      <c r="DD29" s="365" t="s">
        <v>4786</v>
      </c>
      <c r="DE29" s="368">
        <f>DE16</f>
        <v>0.90999999999999992</v>
      </c>
      <c r="DS29" s="368">
        <f>DS16</f>
        <v>0.09</v>
      </c>
      <c r="DT29" s="368"/>
      <c r="DY29" s="369"/>
      <c r="DZ29" s="369"/>
      <c r="EA29" s="369"/>
      <c r="EH29" s="369"/>
      <c r="EI29" s="369"/>
      <c r="EJ29" s="369"/>
      <c r="EK29" s="371">
        <f t="shared" si="2"/>
        <v>0.25</v>
      </c>
      <c r="EQ29" s="369"/>
      <c r="ER29" s="369"/>
      <c r="ES29" s="369"/>
      <c r="ET29" s="371" t="s">
        <v>5496</v>
      </c>
      <c r="EU29" s="375">
        <f>ET18</f>
        <v>0.7</v>
      </c>
      <c r="EZ29" s="369"/>
      <c r="FA29" s="369"/>
      <c r="FB29" s="369"/>
      <c r="FL29" s="411" t="s">
        <v>5498</v>
      </c>
      <c r="FM29" s="375">
        <f>FL16</f>
        <v>0.57999999999999996</v>
      </c>
    </row>
    <row r="30" spans="1:172" ht="20.149999999999999" customHeight="1" x14ac:dyDescent="0.3">
      <c r="A30" s="359"/>
      <c r="B30" s="360"/>
      <c r="C30" s="372"/>
      <c r="D30" s="372"/>
      <c r="E30" s="361" t="s">
        <v>5042</v>
      </c>
      <c r="F30" s="362">
        <f>L20</f>
        <v>0</v>
      </c>
      <c r="G30" s="363"/>
      <c r="H30" s="363"/>
      <c r="I30" s="363"/>
      <c r="K30" s="365" t="s">
        <v>5042</v>
      </c>
      <c r="L30" s="366">
        <f>L20</f>
        <v>0</v>
      </c>
      <c r="M30" s="367"/>
      <c r="N30" s="367"/>
      <c r="Q30" s="365" t="s">
        <v>5042</v>
      </c>
      <c r="R30" s="368">
        <f>R20</f>
        <v>0.4</v>
      </c>
      <c r="T30" s="363"/>
      <c r="U30" s="363"/>
      <c r="V30" s="363"/>
      <c r="W30" s="369"/>
      <c r="X30" s="369"/>
      <c r="Y30" s="369"/>
      <c r="Z30" s="369"/>
      <c r="AA30" s="369"/>
      <c r="AD30" s="365" t="s">
        <v>5042</v>
      </c>
      <c r="AE30" s="368">
        <f>AE20</f>
        <v>0.4</v>
      </c>
      <c r="AF30" s="367"/>
      <c r="AG30" s="367"/>
      <c r="AH30" s="367"/>
      <c r="AJ30" s="369"/>
      <c r="AK30" s="369"/>
      <c r="AL30" s="369"/>
      <c r="AM30" s="365" t="s">
        <v>5042</v>
      </c>
      <c r="AN30" s="368">
        <f>AN20</f>
        <v>0.65</v>
      </c>
      <c r="AO30" s="367"/>
      <c r="AP30" s="367"/>
      <c r="AQ30" s="367"/>
      <c r="AV30" s="365" t="s">
        <v>5042</v>
      </c>
      <c r="AW30" s="368">
        <f>AW20</f>
        <v>1</v>
      </c>
      <c r="BE30" s="365" t="s">
        <v>5042</v>
      </c>
      <c r="BF30" s="368">
        <f>BF20</f>
        <v>1</v>
      </c>
      <c r="BN30" s="365" t="s">
        <v>5042</v>
      </c>
      <c r="BO30" s="368">
        <f>BO20</f>
        <v>0.97</v>
      </c>
      <c r="BW30" s="365" t="s">
        <v>5042</v>
      </c>
      <c r="BX30" s="368">
        <f>BX20</f>
        <v>0.97</v>
      </c>
      <c r="CF30" s="365" t="s">
        <v>5042</v>
      </c>
      <c r="CG30" s="368">
        <f>CG20</f>
        <v>0.97</v>
      </c>
      <c r="CL30" s="365" t="s">
        <v>5042</v>
      </c>
      <c r="CM30" s="368">
        <f>CM20</f>
        <v>0.97</v>
      </c>
      <c r="CR30" s="365" t="s">
        <v>5042</v>
      </c>
      <c r="CS30" s="368">
        <f>CS20</f>
        <v>0.97</v>
      </c>
      <c r="DD30" s="365" t="s">
        <v>5042</v>
      </c>
      <c r="DE30" s="368">
        <f>DE20</f>
        <v>0.97</v>
      </c>
      <c r="DS30" s="368">
        <f>DS20</f>
        <v>0</v>
      </c>
      <c r="DT30" s="368"/>
      <c r="DY30" s="369"/>
      <c r="DZ30" s="369"/>
      <c r="EA30" s="369"/>
      <c r="EH30" s="369"/>
      <c r="EI30" s="369"/>
      <c r="EJ30" s="369"/>
      <c r="EK30" s="371">
        <f t="shared" si="2"/>
        <v>0</v>
      </c>
      <c r="EQ30" s="369"/>
      <c r="ER30" s="369"/>
      <c r="ES30" s="369"/>
      <c r="ET30" s="130" t="s">
        <v>5495</v>
      </c>
      <c r="EU30" s="375">
        <f>ET19</f>
        <v>0.25</v>
      </c>
      <c r="EZ30" s="369"/>
      <c r="FA30" s="369"/>
      <c r="FB30" s="369"/>
      <c r="FL30" s="411" t="s">
        <v>5497</v>
      </c>
      <c r="FM30" s="375">
        <f>FL17</f>
        <v>0</v>
      </c>
    </row>
    <row r="31" spans="1:172" ht="20.149999999999999" customHeight="1" x14ac:dyDescent="0.3">
      <c r="A31" s="359"/>
      <c r="B31" s="360"/>
      <c r="C31" s="372"/>
      <c r="D31" s="372"/>
      <c r="E31" s="361" t="s">
        <v>4787</v>
      </c>
      <c r="F31" s="362">
        <f>L21</f>
        <v>0</v>
      </c>
      <c r="G31" s="363"/>
      <c r="H31" s="363"/>
      <c r="I31" s="363"/>
      <c r="K31" s="365"/>
      <c r="L31" s="366">
        <f>L21</f>
        <v>0</v>
      </c>
      <c r="M31" s="367"/>
      <c r="N31" s="367"/>
      <c r="Q31" s="365" t="s">
        <v>4787</v>
      </c>
      <c r="R31" s="368">
        <f>R21</f>
        <v>0.13333333333333333</v>
      </c>
      <c r="T31" s="363"/>
      <c r="U31" s="363"/>
      <c r="V31" s="363"/>
      <c r="W31" s="369"/>
      <c r="X31" s="369"/>
      <c r="Y31" s="369"/>
      <c r="Z31" s="369"/>
      <c r="AA31" s="369"/>
      <c r="AD31" s="365" t="s">
        <v>4787</v>
      </c>
      <c r="AE31" s="368">
        <f>AE21</f>
        <v>0.13333333333333333</v>
      </c>
      <c r="AF31" s="367"/>
      <c r="AG31" s="367"/>
      <c r="AH31" s="367"/>
      <c r="AJ31" s="369"/>
      <c r="AK31" s="369"/>
      <c r="AL31" s="369"/>
      <c r="AM31" s="365" t="s">
        <v>4787</v>
      </c>
      <c r="AN31" s="368">
        <f>AN21</f>
        <v>0.13333333333333333</v>
      </c>
      <c r="AO31" s="367"/>
      <c r="AP31" s="367"/>
      <c r="AQ31" s="367"/>
      <c r="AV31" s="365" t="s">
        <v>4787</v>
      </c>
      <c r="AW31" s="368">
        <f>AW21</f>
        <v>0.56666666666666665</v>
      </c>
      <c r="BE31" s="365" t="s">
        <v>4787</v>
      </c>
      <c r="BF31" s="368">
        <f>BF21</f>
        <v>0.56666666666666665</v>
      </c>
      <c r="BN31" s="365" t="s">
        <v>4787</v>
      </c>
      <c r="BO31" s="368">
        <f>BO21</f>
        <v>0.66666666666666663</v>
      </c>
      <c r="BW31" s="365" t="s">
        <v>4787</v>
      </c>
      <c r="BX31" s="368">
        <f>BX21</f>
        <v>0.77333333333333332</v>
      </c>
      <c r="CF31" s="365" t="s">
        <v>4787</v>
      </c>
      <c r="CG31" s="368">
        <f>CG21</f>
        <v>0.77333333333333332</v>
      </c>
      <c r="CL31" s="365" t="s">
        <v>4787</v>
      </c>
      <c r="CM31" s="368">
        <f>CM21</f>
        <v>0.83333333333333337</v>
      </c>
      <c r="CR31" s="365" t="s">
        <v>4787</v>
      </c>
      <c r="CS31" s="368">
        <f>CS21</f>
        <v>0.8666666666666667</v>
      </c>
      <c r="DD31" s="365" t="s">
        <v>4787</v>
      </c>
      <c r="DE31" s="368">
        <f>DE21</f>
        <v>0.8666666666666667</v>
      </c>
      <c r="DS31" s="368" t="str">
        <f>DS21</f>
        <v>No aplica, hallazgo dado por superado en Acta visita de vigilancia del 30/10/2020.</v>
      </c>
      <c r="DT31" s="368"/>
      <c r="DY31" s="369"/>
      <c r="DZ31" s="369"/>
      <c r="EA31" s="369"/>
      <c r="EH31" s="369"/>
      <c r="EI31" s="369"/>
      <c r="EJ31" s="369"/>
      <c r="EQ31" s="369"/>
      <c r="ER31" s="369"/>
      <c r="ES31" s="369"/>
      <c r="ET31" s="130" t="s">
        <v>5494</v>
      </c>
      <c r="EU31" s="375">
        <f>ET20</f>
        <v>0.14499999999999999</v>
      </c>
      <c r="EZ31" s="369"/>
      <c r="FA31" s="369"/>
      <c r="FB31" s="369"/>
      <c r="FL31" s="290" t="s">
        <v>5494</v>
      </c>
      <c r="FM31" s="375">
        <f>FL20</f>
        <v>0.32</v>
      </c>
    </row>
    <row r="32" spans="1:172" ht="83.95" customHeight="1" x14ac:dyDescent="0.3">
      <c r="A32" s="509" t="s">
        <v>4788</v>
      </c>
      <c r="B32" s="510"/>
      <c r="C32" s="510"/>
      <c r="D32" s="510"/>
      <c r="E32" s="377">
        <f>AVERAGE(F24:F31)</f>
        <v>0.21979166666666666</v>
      </c>
      <c r="F32" s="378" t="s">
        <v>4789</v>
      </c>
      <c r="G32" s="379"/>
      <c r="H32" s="379"/>
      <c r="K32" s="380" t="s">
        <v>5043</v>
      </c>
      <c r="L32" s="381">
        <f>AVERAGE(L24:L31)</f>
        <v>0.21979166666666666</v>
      </c>
      <c r="M32" s="382"/>
      <c r="N32" s="382"/>
      <c r="Q32" s="383" t="s">
        <v>4790</v>
      </c>
      <c r="R32" s="381">
        <f>AVERAGE(R24:R31)</f>
        <v>0.55104166666666676</v>
      </c>
      <c r="T32" s="379"/>
      <c r="U32" s="379"/>
      <c r="V32" s="379"/>
      <c r="W32" s="384"/>
      <c r="X32" s="384"/>
      <c r="Y32" s="384"/>
      <c r="Z32" s="384"/>
      <c r="AA32" s="384"/>
      <c r="AB32" s="385"/>
      <c r="AC32" s="385"/>
      <c r="AD32" s="380" t="s">
        <v>4791</v>
      </c>
      <c r="AE32" s="381">
        <f>AVERAGE(AE24:AE31)</f>
        <v>0.58229166666666676</v>
      </c>
      <c r="AF32" s="382"/>
      <c r="AG32" s="382"/>
      <c r="AH32" s="382"/>
      <c r="AJ32" s="384"/>
      <c r="AK32" s="384"/>
      <c r="AL32" s="384"/>
      <c r="AM32" s="380" t="s">
        <v>4792</v>
      </c>
      <c r="AN32" s="381">
        <f>AVERAGE(AN24:AN31)</f>
        <v>0.76353958333333349</v>
      </c>
      <c r="AO32" s="382"/>
      <c r="AP32" s="382"/>
      <c r="AQ32" s="382"/>
      <c r="AV32" s="380" t="s">
        <v>4793</v>
      </c>
      <c r="AW32" s="381">
        <f>AVERAGE(AW24:AW31)</f>
        <v>0.90249999999999997</v>
      </c>
      <c r="BE32" s="380" t="s">
        <v>4794</v>
      </c>
      <c r="BF32" s="381">
        <f>AVERAGE(BF24:BF31)</f>
        <v>0.83399999999999996</v>
      </c>
      <c r="BN32" s="380" t="s">
        <v>5044</v>
      </c>
      <c r="BO32" s="381">
        <f>AVERAGE(BO24:BO31)</f>
        <v>0.82837499999999997</v>
      </c>
      <c r="BW32" s="380" t="s">
        <v>4795</v>
      </c>
      <c r="BX32" s="381">
        <f>AVERAGE(BX24:BX31)</f>
        <v>0.84170833333333328</v>
      </c>
      <c r="CF32" s="380" t="s">
        <v>4796</v>
      </c>
      <c r="CG32" s="381">
        <f>AVERAGE(CG24:CG31)</f>
        <v>0.84837499999999999</v>
      </c>
      <c r="CL32" s="380" t="s">
        <v>4797</v>
      </c>
      <c r="CM32" s="381">
        <f>AVERAGE(CM24:CM31)</f>
        <v>0.87545833333333334</v>
      </c>
      <c r="CR32" s="380" t="s">
        <v>4798</v>
      </c>
      <c r="CS32" s="381">
        <f>AVERAGE(CS24:CS31)</f>
        <v>0.88520833333333337</v>
      </c>
      <c r="DD32" s="380" t="s">
        <v>4798</v>
      </c>
      <c r="DE32" s="381">
        <f>AVERAGE(DE24:DE31)</f>
        <v>0.95895833333333336</v>
      </c>
      <c r="DS32" s="381">
        <f>AVERAGE(DS24:DS31)</f>
        <v>0.29000000000000004</v>
      </c>
      <c r="DT32" s="386"/>
      <c r="DY32" s="384"/>
      <c r="DZ32" s="384"/>
      <c r="EA32" s="384"/>
      <c r="EH32" s="384"/>
      <c r="EI32" s="384"/>
      <c r="EJ32" s="384"/>
      <c r="EK32" s="371">
        <f>AVERAGE(EK24:EK31)</f>
        <v>0.36285714285714288</v>
      </c>
      <c r="EQ32" s="384"/>
      <c r="ER32" s="384"/>
      <c r="ES32" s="384"/>
      <c r="ET32" s="387" t="s">
        <v>5500</v>
      </c>
      <c r="EU32" s="375">
        <f>AVERAGE(EU26:EU31)</f>
        <v>0.36416666666666669</v>
      </c>
      <c r="EZ32" s="384"/>
      <c r="FA32" s="384"/>
      <c r="FB32" s="384"/>
      <c r="FL32" s="412" t="s">
        <v>5500</v>
      </c>
      <c r="FM32" s="375">
        <f>AVERAGE(FM28:FM31)</f>
        <v>0.38500000000000001</v>
      </c>
    </row>
    <row r="46" spans="123:124" ht="14" x14ac:dyDescent="0.3">
      <c r="DS46" s="390">
        <v>7.0000000000000007E-2</v>
      </c>
      <c r="DT46" s="390" t="e">
        <f>+#REF!+DS46</f>
        <v>#REF!</v>
      </c>
    </row>
    <row r="47" spans="123:124" ht="14" x14ac:dyDescent="0.3">
      <c r="DS47" s="391"/>
      <c r="DT47" s="391"/>
    </row>
  </sheetData>
  <autoFilter ref="A4:EY32" xr:uid="{00000000-0009-0000-0000-000002000000}"/>
  <mergeCells count="767">
    <mergeCell ref="FP13:FP14"/>
    <mergeCell ref="FL15:FO15"/>
    <mergeCell ref="FP21:FP23"/>
    <mergeCell ref="FC1:FP1"/>
    <mergeCell ref="FM3:FM4"/>
    <mergeCell ref="FN3:FN4"/>
    <mergeCell ref="FO3:FO4"/>
    <mergeCell ref="FP3:FP4"/>
    <mergeCell ref="FL5:FO7"/>
    <mergeCell ref="FP5:FP7"/>
    <mergeCell ref="FL8:FO10"/>
    <mergeCell ref="FP8:FP10"/>
    <mergeCell ref="FM11:FM12"/>
    <mergeCell ref="FN11:FN12"/>
    <mergeCell ref="FO11:FO12"/>
    <mergeCell ref="FP11:FP12"/>
    <mergeCell ref="FL13:FO14"/>
    <mergeCell ref="FC21:FC23"/>
    <mergeCell ref="FD21:FD23"/>
    <mergeCell ref="FE21:FE23"/>
    <mergeCell ref="FF13:FK14"/>
    <mergeCell ref="FF21:FK23"/>
    <mergeCell ref="FE11:FE12"/>
    <mergeCell ref="FC13:FC14"/>
    <mergeCell ref="A1:DI1"/>
    <mergeCell ref="DJ1:FB1"/>
    <mergeCell ref="DM2:DR2"/>
    <mergeCell ref="FC2:FE2"/>
    <mergeCell ref="FF2:FK2"/>
    <mergeCell ref="FL2:FN2"/>
    <mergeCell ref="FO2:FP2"/>
    <mergeCell ref="FL3:FL4"/>
    <mergeCell ref="FL11:FL12"/>
    <mergeCell ref="FF3:FF4"/>
    <mergeCell ref="FG3:FG4"/>
    <mergeCell ref="FH3:FI3"/>
    <mergeCell ref="FJ3:FJ4"/>
    <mergeCell ref="FK3:FK4"/>
    <mergeCell ref="FF5:FK7"/>
    <mergeCell ref="FF8:FK10"/>
    <mergeCell ref="FF11:FF12"/>
    <mergeCell ref="FG11:FG12"/>
    <mergeCell ref="FH11:FH12"/>
    <mergeCell ref="FI11:FI12"/>
    <mergeCell ref="FJ11:FJ12"/>
    <mergeCell ref="FK11:FK12"/>
    <mergeCell ref="FC11:FC12"/>
    <mergeCell ref="FD11:FD12"/>
    <mergeCell ref="FD13:FD14"/>
    <mergeCell ref="FE13:FE14"/>
    <mergeCell ref="FC16:FC19"/>
    <mergeCell ref="FD16:FD19"/>
    <mergeCell ref="FE16:FE19"/>
    <mergeCell ref="FC3:FC4"/>
    <mergeCell ref="FD3:FD4"/>
    <mergeCell ref="FE3:FE4"/>
    <mergeCell ref="FC5:FC7"/>
    <mergeCell ref="FD5:FD7"/>
    <mergeCell ref="FE5:FE7"/>
    <mergeCell ref="FC8:FC10"/>
    <mergeCell ref="FD8:FD10"/>
    <mergeCell ref="FE8:FE10"/>
    <mergeCell ref="EZ11:EZ12"/>
    <mergeCell ref="FA11:FA12"/>
    <mergeCell ref="FB11:FB12"/>
    <mergeCell ref="EZ13:FB14"/>
    <mergeCell ref="EZ16:EZ19"/>
    <mergeCell ref="FA16:FA19"/>
    <mergeCell ref="FB16:FB19"/>
    <mergeCell ref="EZ21:EZ23"/>
    <mergeCell ref="FA21:FA23"/>
    <mergeCell ref="FB21:FB23"/>
    <mergeCell ref="EZ2:FB2"/>
    <mergeCell ref="EZ3:EZ4"/>
    <mergeCell ref="FA3:FA4"/>
    <mergeCell ref="FB3:FB4"/>
    <mergeCell ref="EZ5:EZ7"/>
    <mergeCell ref="FA5:FA7"/>
    <mergeCell ref="FB5:FB7"/>
    <mergeCell ref="EZ8:EZ10"/>
    <mergeCell ref="FA8:FA10"/>
    <mergeCell ref="FB8:FB10"/>
    <mergeCell ref="EQ11:EQ12"/>
    <mergeCell ref="ER11:ER12"/>
    <mergeCell ref="ES11:ES12"/>
    <mergeCell ref="EQ13:ES14"/>
    <mergeCell ref="EQ16:EQ19"/>
    <mergeCell ref="ER16:ER19"/>
    <mergeCell ref="ES16:ES19"/>
    <mergeCell ref="EQ21:EQ23"/>
    <mergeCell ref="ER21:ER23"/>
    <mergeCell ref="ES21:ES23"/>
    <mergeCell ref="EQ2:ES2"/>
    <mergeCell ref="EQ3:EQ4"/>
    <mergeCell ref="ER3:ER4"/>
    <mergeCell ref="ES3:ES4"/>
    <mergeCell ref="EQ5:EQ7"/>
    <mergeCell ref="ER5:ER7"/>
    <mergeCell ref="ES5:ES7"/>
    <mergeCell ref="EQ8:EQ10"/>
    <mergeCell ref="ER8:ER10"/>
    <mergeCell ref="ES8:ES10"/>
    <mergeCell ref="A2:K2"/>
    <mergeCell ref="Z2:AC2"/>
    <mergeCell ref="AD2:AG2"/>
    <mergeCell ref="AH2:AI2"/>
    <mergeCell ref="L2:N2"/>
    <mergeCell ref="O2:P2"/>
    <mergeCell ref="Q2:T2"/>
    <mergeCell ref="U2:V2"/>
    <mergeCell ref="W2:Y2"/>
    <mergeCell ref="CL2:CO2"/>
    <mergeCell ref="CP2:CQ2"/>
    <mergeCell ref="CR2:CU2"/>
    <mergeCell ref="CV2:CW2"/>
    <mergeCell ref="AJ2:AL2"/>
    <mergeCell ref="AM2:AP2"/>
    <mergeCell ref="AQ2:AR2"/>
    <mergeCell ref="AS2:AU2"/>
    <mergeCell ref="AV2:AY2"/>
    <mergeCell ref="AZ2:BA2"/>
    <mergeCell ref="BT2:BV2"/>
    <mergeCell ref="BW2:BZ2"/>
    <mergeCell ref="CA2:CB2"/>
    <mergeCell ref="CC2:CE2"/>
    <mergeCell ref="CF2:CI2"/>
    <mergeCell ref="CJ2:CK2"/>
    <mergeCell ref="BB2:BD2"/>
    <mergeCell ref="BE2:BH2"/>
    <mergeCell ref="BI2:BJ2"/>
    <mergeCell ref="BK2:BM2"/>
    <mergeCell ref="BN2:BQ2"/>
    <mergeCell ref="BR2:BS2"/>
    <mergeCell ref="DY2:EA2"/>
    <mergeCell ref="EB2:EE2"/>
    <mergeCell ref="EF2:EG2"/>
    <mergeCell ref="EH2:EJ2"/>
    <mergeCell ref="EK2:EN2"/>
    <mergeCell ref="EO2:EP2"/>
    <mergeCell ref="CX2:DA2"/>
    <mergeCell ref="DB2:DC2"/>
    <mergeCell ref="DD2:DG2"/>
    <mergeCell ref="DH2:DI2"/>
    <mergeCell ref="DS2:DV2"/>
    <mergeCell ref="DW2:DX2"/>
    <mergeCell ref="G3:H3"/>
    <mergeCell ref="I3:I4"/>
    <mergeCell ref="J3:J4"/>
    <mergeCell ref="K3:K4"/>
    <mergeCell ref="L3:L4"/>
    <mergeCell ref="M3:M4"/>
    <mergeCell ref="A3:A4"/>
    <mergeCell ref="B3:B4"/>
    <mergeCell ref="C3:C4"/>
    <mergeCell ref="D3:D4"/>
    <mergeCell ref="E3:E4"/>
    <mergeCell ref="F3:F4"/>
    <mergeCell ref="T3:T4"/>
    <mergeCell ref="U3:U4"/>
    <mergeCell ref="V3:V4"/>
    <mergeCell ref="W3:W4"/>
    <mergeCell ref="X3:X4"/>
    <mergeCell ref="Y3:Y4"/>
    <mergeCell ref="N3:N4"/>
    <mergeCell ref="O3:O4"/>
    <mergeCell ref="P3:P4"/>
    <mergeCell ref="Q3:Q4"/>
    <mergeCell ref="R3:R4"/>
    <mergeCell ref="S3:S4"/>
    <mergeCell ref="AF3:AF4"/>
    <mergeCell ref="AG3:AG4"/>
    <mergeCell ref="AH3:AH4"/>
    <mergeCell ref="AI3:AI4"/>
    <mergeCell ref="AJ3:AJ4"/>
    <mergeCell ref="AK3:AK4"/>
    <mergeCell ref="Z3:Z4"/>
    <mergeCell ref="AA3:AA4"/>
    <mergeCell ref="AB3:AB4"/>
    <mergeCell ref="AC3:AC4"/>
    <mergeCell ref="AD3:AD4"/>
    <mergeCell ref="AE3:AE4"/>
    <mergeCell ref="AR3:AR4"/>
    <mergeCell ref="AS3:AS4"/>
    <mergeCell ref="AT3:AT4"/>
    <mergeCell ref="AU3:AU4"/>
    <mergeCell ref="AV3:AV4"/>
    <mergeCell ref="AW3:AW4"/>
    <mergeCell ref="AL3:AL4"/>
    <mergeCell ref="AM3:AM4"/>
    <mergeCell ref="AN3:AN4"/>
    <mergeCell ref="AO3:AO4"/>
    <mergeCell ref="AP3:AP4"/>
    <mergeCell ref="AQ3:AQ4"/>
    <mergeCell ref="BD3:BD4"/>
    <mergeCell ref="BE3:BE4"/>
    <mergeCell ref="BF3:BF4"/>
    <mergeCell ref="BG3:BG4"/>
    <mergeCell ref="BH3:BH4"/>
    <mergeCell ref="BI3:BI4"/>
    <mergeCell ref="AX3:AX4"/>
    <mergeCell ref="AY3:AY4"/>
    <mergeCell ref="AZ3:AZ4"/>
    <mergeCell ref="BA3:BA4"/>
    <mergeCell ref="BB3:BB4"/>
    <mergeCell ref="BC3:BC4"/>
    <mergeCell ref="BP3:BP4"/>
    <mergeCell ref="BQ3:BQ4"/>
    <mergeCell ref="BR3:BR4"/>
    <mergeCell ref="BS3:BS4"/>
    <mergeCell ref="BT3:BT4"/>
    <mergeCell ref="BU3:BU4"/>
    <mergeCell ref="BJ3:BJ4"/>
    <mergeCell ref="BK3:BK4"/>
    <mergeCell ref="BL3:BL4"/>
    <mergeCell ref="BM3:BM4"/>
    <mergeCell ref="BN3:BN4"/>
    <mergeCell ref="BO3:BO4"/>
    <mergeCell ref="CB3:CB4"/>
    <mergeCell ref="CC3:CC4"/>
    <mergeCell ref="CD3:CD4"/>
    <mergeCell ref="CE3:CE4"/>
    <mergeCell ref="CF3:CF4"/>
    <mergeCell ref="CG3:CG4"/>
    <mergeCell ref="BV3:BV4"/>
    <mergeCell ref="BW3:BW4"/>
    <mergeCell ref="BX3:BX4"/>
    <mergeCell ref="BY3:BY4"/>
    <mergeCell ref="BZ3:BZ4"/>
    <mergeCell ref="CA3:CA4"/>
    <mergeCell ref="CN3:CN4"/>
    <mergeCell ref="CO3:CO4"/>
    <mergeCell ref="CP3:CP4"/>
    <mergeCell ref="CQ3:CQ4"/>
    <mergeCell ref="CR3:CR4"/>
    <mergeCell ref="CS3:CS4"/>
    <mergeCell ref="CH3:CH4"/>
    <mergeCell ref="CI3:CI4"/>
    <mergeCell ref="CJ3:CJ4"/>
    <mergeCell ref="CK3:CK4"/>
    <mergeCell ref="CL3:CL4"/>
    <mergeCell ref="CM3:CM4"/>
    <mergeCell ref="CZ3:CZ4"/>
    <mergeCell ref="DA3:DA4"/>
    <mergeCell ref="DB3:DB4"/>
    <mergeCell ref="DC3:DC4"/>
    <mergeCell ref="DD3:DD4"/>
    <mergeCell ref="DE3:DE4"/>
    <mergeCell ref="CT3:CT4"/>
    <mergeCell ref="CU3:CU4"/>
    <mergeCell ref="CV3:CV4"/>
    <mergeCell ref="CW3:CW4"/>
    <mergeCell ref="CX3:CX4"/>
    <mergeCell ref="CY3:CY4"/>
    <mergeCell ref="DO3:DP3"/>
    <mergeCell ref="DQ3:DQ4"/>
    <mergeCell ref="DR3:DR4"/>
    <mergeCell ref="DF3:DF4"/>
    <mergeCell ref="DG3:DG4"/>
    <mergeCell ref="DH3:DH4"/>
    <mergeCell ref="DI3:DI4"/>
    <mergeCell ref="DJ3:DJ4"/>
    <mergeCell ref="DK3:DK4"/>
    <mergeCell ref="EN3:EN4"/>
    <mergeCell ref="EO3:EO4"/>
    <mergeCell ref="EP3:EP4"/>
    <mergeCell ref="EE3:EE4"/>
    <mergeCell ref="EF3:EF4"/>
    <mergeCell ref="EG3:EG4"/>
    <mergeCell ref="EH3:EH4"/>
    <mergeCell ref="EI3:EI4"/>
    <mergeCell ref="EJ3:EJ4"/>
    <mergeCell ref="A5:A7"/>
    <mergeCell ref="B5:B7"/>
    <mergeCell ref="C5:C7"/>
    <mergeCell ref="D5:D7"/>
    <mergeCell ref="L5:L7"/>
    <mergeCell ref="R5:R7"/>
    <mergeCell ref="EK3:EK4"/>
    <mergeCell ref="EL3:EL4"/>
    <mergeCell ref="EM3:EM4"/>
    <mergeCell ref="DY3:DY4"/>
    <mergeCell ref="DZ3:DZ4"/>
    <mergeCell ref="EA3:EA4"/>
    <mergeCell ref="EB3:EB4"/>
    <mergeCell ref="EC3:EC4"/>
    <mergeCell ref="ED3:ED4"/>
    <mergeCell ref="DS3:DS4"/>
    <mergeCell ref="DT3:DT4"/>
    <mergeCell ref="DU3:DU4"/>
    <mergeCell ref="DV3:DV4"/>
    <mergeCell ref="DW3:DW4"/>
    <mergeCell ref="DX3:DX4"/>
    <mergeCell ref="DL3:DL4"/>
    <mergeCell ref="DM3:DM4"/>
    <mergeCell ref="DN3:DN4"/>
    <mergeCell ref="AC5:AC7"/>
    <mergeCell ref="AE5:AE7"/>
    <mergeCell ref="AJ5:AJ7"/>
    <mergeCell ref="AK5:AK7"/>
    <mergeCell ref="AL5:AL7"/>
    <mergeCell ref="AN5:AN7"/>
    <mergeCell ref="W5:W7"/>
    <mergeCell ref="X5:X7"/>
    <mergeCell ref="Y5:Y7"/>
    <mergeCell ref="Z5:Z7"/>
    <mergeCell ref="AA5:AA7"/>
    <mergeCell ref="AB5:AB7"/>
    <mergeCell ref="BD5:BD7"/>
    <mergeCell ref="BF5:BF7"/>
    <mergeCell ref="BK5:BK7"/>
    <mergeCell ref="BL5:BL7"/>
    <mergeCell ref="BM5:BM7"/>
    <mergeCell ref="BO5:BO7"/>
    <mergeCell ref="AS5:AS7"/>
    <mergeCell ref="AT5:AT7"/>
    <mergeCell ref="AU5:AU7"/>
    <mergeCell ref="AW5:AW7"/>
    <mergeCell ref="BB5:BB7"/>
    <mergeCell ref="BC5:BC7"/>
    <mergeCell ref="CM5:CM7"/>
    <mergeCell ref="CS5:CS7"/>
    <mergeCell ref="CY5:CY7"/>
    <mergeCell ref="DE5:DE7"/>
    <mergeCell ref="BT5:BT7"/>
    <mergeCell ref="BU5:BU7"/>
    <mergeCell ref="BV5:BV7"/>
    <mergeCell ref="BX5:BX7"/>
    <mergeCell ref="CC5:CC7"/>
    <mergeCell ref="CD5:CD7"/>
    <mergeCell ref="EI5:EI7"/>
    <mergeCell ref="EJ5:EJ7"/>
    <mergeCell ref="EK5:EO7"/>
    <mergeCell ref="EP5:EP7"/>
    <mergeCell ref="A8:A10"/>
    <mergeCell ref="B8:B10"/>
    <mergeCell ref="C8:C10"/>
    <mergeCell ref="D8:D10"/>
    <mergeCell ref="L8:L10"/>
    <mergeCell ref="R8:R10"/>
    <mergeCell ref="DY5:DY7"/>
    <mergeCell ref="DZ5:DZ7"/>
    <mergeCell ref="EA5:EA7"/>
    <mergeCell ref="EB5:EF7"/>
    <mergeCell ref="EG5:EG7"/>
    <mergeCell ref="EH5:EH7"/>
    <mergeCell ref="DJ5:DJ7"/>
    <mergeCell ref="DK5:DK7"/>
    <mergeCell ref="DL5:DL7"/>
    <mergeCell ref="DM5:DR7"/>
    <mergeCell ref="DS5:DW7"/>
    <mergeCell ref="DX5:DX7"/>
    <mergeCell ref="CE5:CE7"/>
    <mergeCell ref="CG5:CG7"/>
    <mergeCell ref="AC8:AC10"/>
    <mergeCell ref="AE8:AE10"/>
    <mergeCell ref="AJ8:AJ10"/>
    <mergeCell ref="AK8:AK10"/>
    <mergeCell ref="AL8:AL10"/>
    <mergeCell ref="AN8:AN10"/>
    <mergeCell ref="W8:W10"/>
    <mergeCell ref="X8:X10"/>
    <mergeCell ref="Y8:Y10"/>
    <mergeCell ref="Z8:Z10"/>
    <mergeCell ref="AA8:AA10"/>
    <mergeCell ref="AB8:AB10"/>
    <mergeCell ref="BD8:BD10"/>
    <mergeCell ref="BF8:BF10"/>
    <mergeCell ref="BK8:BK10"/>
    <mergeCell ref="BL8:BL10"/>
    <mergeCell ref="BM8:BM10"/>
    <mergeCell ref="BO8:BO10"/>
    <mergeCell ref="AS8:AS10"/>
    <mergeCell ref="AT8:AT10"/>
    <mergeCell ref="AU8:AU10"/>
    <mergeCell ref="AW8:AW10"/>
    <mergeCell ref="BB8:BB10"/>
    <mergeCell ref="BC8:BC10"/>
    <mergeCell ref="CM8:CM10"/>
    <mergeCell ref="CS8:CS10"/>
    <mergeCell ref="CY8:CY10"/>
    <mergeCell ref="DE8:DE10"/>
    <mergeCell ref="BT8:BT10"/>
    <mergeCell ref="BU8:BU10"/>
    <mergeCell ref="BV8:BV10"/>
    <mergeCell ref="BX8:BX10"/>
    <mergeCell ref="CC8:CC10"/>
    <mergeCell ref="CD8:CD10"/>
    <mergeCell ref="EI8:EI10"/>
    <mergeCell ref="EJ8:EJ10"/>
    <mergeCell ref="EK8:EO10"/>
    <mergeCell ref="EP8:EP10"/>
    <mergeCell ref="A11:A12"/>
    <mergeCell ref="B11:B12"/>
    <mergeCell ref="C11:C12"/>
    <mergeCell ref="D11:D12"/>
    <mergeCell ref="L11:L12"/>
    <mergeCell ref="R11:R12"/>
    <mergeCell ref="DY8:DY10"/>
    <mergeCell ref="DZ8:DZ10"/>
    <mergeCell ref="EA8:EA10"/>
    <mergeCell ref="EB8:EF10"/>
    <mergeCell ref="EG8:EG10"/>
    <mergeCell ref="EH8:EH10"/>
    <mergeCell ref="DJ8:DJ10"/>
    <mergeCell ref="DK8:DK10"/>
    <mergeCell ref="DL8:DL10"/>
    <mergeCell ref="DM8:DR10"/>
    <mergeCell ref="DS8:DW10"/>
    <mergeCell ref="DX8:DX10"/>
    <mergeCell ref="CE8:CE10"/>
    <mergeCell ref="CG8:CG10"/>
    <mergeCell ref="AC11:AC12"/>
    <mergeCell ref="AE11:AE12"/>
    <mergeCell ref="AJ11:AJ12"/>
    <mergeCell ref="AK11:AK12"/>
    <mergeCell ref="AL11:AL12"/>
    <mergeCell ref="AN11:AN12"/>
    <mergeCell ref="W11:W12"/>
    <mergeCell ref="X11:X12"/>
    <mergeCell ref="Y11:Y12"/>
    <mergeCell ref="Z11:Z12"/>
    <mergeCell ref="AA11:AA12"/>
    <mergeCell ref="AB11:AB12"/>
    <mergeCell ref="BD11:BD12"/>
    <mergeCell ref="BF11:BF12"/>
    <mergeCell ref="BK11:BK12"/>
    <mergeCell ref="BL11:BL12"/>
    <mergeCell ref="BM11:BM12"/>
    <mergeCell ref="BO11:BO12"/>
    <mergeCell ref="AS11:AS12"/>
    <mergeCell ref="AT11:AT12"/>
    <mergeCell ref="AU11:AU12"/>
    <mergeCell ref="AW11:AW12"/>
    <mergeCell ref="BB11:BB12"/>
    <mergeCell ref="BC11:BC12"/>
    <mergeCell ref="CM11:CM12"/>
    <mergeCell ref="CS11:CS12"/>
    <mergeCell ref="CY11:CY12"/>
    <mergeCell ref="DE11:DE12"/>
    <mergeCell ref="BT11:BT12"/>
    <mergeCell ref="BU11:BU12"/>
    <mergeCell ref="BV11:BV12"/>
    <mergeCell ref="BX11:BX12"/>
    <mergeCell ref="CC11:CC12"/>
    <mergeCell ref="CD11:CD12"/>
    <mergeCell ref="A13:A14"/>
    <mergeCell ref="B13:B14"/>
    <mergeCell ref="C13:C14"/>
    <mergeCell ref="D13:D14"/>
    <mergeCell ref="R13:R14"/>
    <mergeCell ref="W13:W14"/>
    <mergeCell ref="X13:X14"/>
    <mergeCell ref="EH11:EH12"/>
    <mergeCell ref="EI11:EI12"/>
    <mergeCell ref="EB11:EB12"/>
    <mergeCell ref="EC11:EC12"/>
    <mergeCell ref="ED11:ED12"/>
    <mergeCell ref="EE11:EE12"/>
    <mergeCell ref="EF11:EF12"/>
    <mergeCell ref="EG11:EG12"/>
    <mergeCell ref="DV11:DV12"/>
    <mergeCell ref="DW11:DW12"/>
    <mergeCell ref="DX11:DX12"/>
    <mergeCell ref="DY11:DY12"/>
    <mergeCell ref="DZ11:DZ12"/>
    <mergeCell ref="EA11:EA12"/>
    <mergeCell ref="DP11:DP12"/>
    <mergeCell ref="DQ11:DQ12"/>
    <mergeCell ref="DR11:DR12"/>
    <mergeCell ref="Y13:Y14"/>
    <mergeCell ref="Z13:Z14"/>
    <mergeCell ref="AA13:AA14"/>
    <mergeCell ref="AB13:AB14"/>
    <mergeCell ref="AC13:AC14"/>
    <mergeCell ref="AE13:AE14"/>
    <mergeCell ref="EN11:EN12"/>
    <mergeCell ref="EO11:EO12"/>
    <mergeCell ref="EP11:EP12"/>
    <mergeCell ref="EJ11:EJ12"/>
    <mergeCell ref="EK11:EK12"/>
    <mergeCell ref="EL11:EL12"/>
    <mergeCell ref="EM11:EM12"/>
    <mergeCell ref="DS11:DS12"/>
    <mergeCell ref="DT11:DT12"/>
    <mergeCell ref="DU11:DU12"/>
    <mergeCell ref="DJ11:DJ12"/>
    <mergeCell ref="DK11:DK12"/>
    <mergeCell ref="DL11:DL12"/>
    <mergeCell ref="DM11:DM12"/>
    <mergeCell ref="DN11:DN12"/>
    <mergeCell ref="DO11:DO12"/>
    <mergeCell ref="CE11:CE12"/>
    <mergeCell ref="CG11:CG12"/>
    <mergeCell ref="AU13:AU14"/>
    <mergeCell ref="AW13:AW14"/>
    <mergeCell ref="BB13:BB14"/>
    <mergeCell ref="BC13:BC14"/>
    <mergeCell ref="BD13:BD14"/>
    <mergeCell ref="BF13:BF14"/>
    <mergeCell ref="AJ13:AJ14"/>
    <mergeCell ref="AK13:AK14"/>
    <mergeCell ref="AL13:AL14"/>
    <mergeCell ref="AN13:AN14"/>
    <mergeCell ref="AS13:AS14"/>
    <mergeCell ref="AT13:AT14"/>
    <mergeCell ref="CD13:CD14"/>
    <mergeCell ref="CE13:CE14"/>
    <mergeCell ref="CG13:CG14"/>
    <mergeCell ref="BK13:BK14"/>
    <mergeCell ref="BL13:BL14"/>
    <mergeCell ref="BM13:BM14"/>
    <mergeCell ref="BO13:BO14"/>
    <mergeCell ref="BT13:BT14"/>
    <mergeCell ref="BU13:BU14"/>
    <mergeCell ref="EG13:EG14"/>
    <mergeCell ref="EH13:EJ14"/>
    <mergeCell ref="EK13:EN14"/>
    <mergeCell ref="EO13:EO14"/>
    <mergeCell ref="EP13:EP14"/>
    <mergeCell ref="A16:A19"/>
    <mergeCell ref="B16:B19"/>
    <mergeCell ref="C16:C19"/>
    <mergeCell ref="D16:D19"/>
    <mergeCell ref="DL13:DL14"/>
    <mergeCell ref="DM13:DR14"/>
    <mergeCell ref="DS13:DW14"/>
    <mergeCell ref="DX13:DX14"/>
    <mergeCell ref="DY13:EA14"/>
    <mergeCell ref="EB13:EF14"/>
    <mergeCell ref="CM13:CM14"/>
    <mergeCell ref="CS13:CS14"/>
    <mergeCell ref="CY13:CY14"/>
    <mergeCell ref="DE13:DE14"/>
    <mergeCell ref="DJ13:DJ14"/>
    <mergeCell ref="DK13:DK14"/>
    <mergeCell ref="BV13:BV14"/>
    <mergeCell ref="BX13:BX14"/>
    <mergeCell ref="CC13:CC14"/>
    <mergeCell ref="E17:E19"/>
    <mergeCell ref="F17:F19"/>
    <mergeCell ref="J17:J19"/>
    <mergeCell ref="DC17:DC19"/>
    <mergeCell ref="DD17:DD19"/>
    <mergeCell ref="DJ16:DJ19"/>
    <mergeCell ref="DK16:DK19"/>
    <mergeCell ref="DL16:DL19"/>
    <mergeCell ref="DY16:DY19"/>
    <mergeCell ref="DE16:DE19"/>
    <mergeCell ref="DT17:DT19"/>
    <mergeCell ref="AF17:AF19"/>
    <mergeCell ref="AG17:AG19"/>
    <mergeCell ref="AH17:AH19"/>
    <mergeCell ref="AI17:AI19"/>
    <mergeCell ref="AJ16:AJ19"/>
    <mergeCell ref="AK16:AK19"/>
    <mergeCell ref="AL16:AL19"/>
    <mergeCell ref="AM17:AM19"/>
    <mergeCell ref="AN16:AN19"/>
    <mergeCell ref="AO17:AO19"/>
    <mergeCell ref="AS16:AS19"/>
    <mergeCell ref="AT16:AT19"/>
    <mergeCell ref="AP17:AP19"/>
    <mergeCell ref="A21:A23"/>
    <mergeCell ref="B21:B23"/>
    <mergeCell ref="C21:C23"/>
    <mergeCell ref="D21:D23"/>
    <mergeCell ref="L21:L23"/>
    <mergeCell ref="EC16:EC19"/>
    <mergeCell ref="EH16:EH19"/>
    <mergeCell ref="EI16:EI19"/>
    <mergeCell ref="R21:R23"/>
    <mergeCell ref="W21:W23"/>
    <mergeCell ref="X21:X23"/>
    <mergeCell ref="Y21:Y23"/>
    <mergeCell ref="Z21:Z23"/>
    <mergeCell ref="AA21:AA23"/>
    <mergeCell ref="DF17:DF19"/>
    <mergeCell ref="DG17:DG19"/>
    <mergeCell ref="DH17:DH19"/>
    <mergeCell ref="AN21:AN23"/>
    <mergeCell ref="AS21:AS23"/>
    <mergeCell ref="AT21:AT23"/>
    <mergeCell ref="AU21:AU23"/>
    <mergeCell ref="AW21:AW23"/>
    <mergeCell ref="BB21:BB23"/>
    <mergeCell ref="AB21:AB23"/>
    <mergeCell ref="AC21:AC23"/>
    <mergeCell ref="AE21:AE23"/>
    <mergeCell ref="AJ21:AJ23"/>
    <mergeCell ref="AK21:AK23"/>
    <mergeCell ref="AL21:AL23"/>
    <mergeCell ref="BO21:BO23"/>
    <mergeCell ref="BT21:BT23"/>
    <mergeCell ref="BU21:BU23"/>
    <mergeCell ref="BV21:BV23"/>
    <mergeCell ref="BX21:BX23"/>
    <mergeCell ref="CC21:CC23"/>
    <mergeCell ref="BC21:BC23"/>
    <mergeCell ref="BD21:BD23"/>
    <mergeCell ref="BF21:BF23"/>
    <mergeCell ref="BK21:BK23"/>
    <mergeCell ref="BL21:BL23"/>
    <mergeCell ref="BM21:BM23"/>
    <mergeCell ref="DK21:DK23"/>
    <mergeCell ref="DL21:DL23"/>
    <mergeCell ref="DM21:DR23"/>
    <mergeCell ref="DS21:DW23"/>
    <mergeCell ref="CD21:CD23"/>
    <mergeCell ref="CE21:CE23"/>
    <mergeCell ref="CG21:CG23"/>
    <mergeCell ref="CM21:CM23"/>
    <mergeCell ref="CS21:CS23"/>
    <mergeCell ref="CY21:CY23"/>
    <mergeCell ref="A32:D32"/>
    <mergeCell ref="ET2:EW2"/>
    <mergeCell ref="EX2:EY2"/>
    <mergeCell ref="ET3:ET4"/>
    <mergeCell ref="EU3:EU4"/>
    <mergeCell ref="EV3:EV4"/>
    <mergeCell ref="EW3:EW4"/>
    <mergeCell ref="EX3:EX4"/>
    <mergeCell ref="EY3:EY4"/>
    <mergeCell ref="EH21:EH23"/>
    <mergeCell ref="EI21:EI23"/>
    <mergeCell ref="EJ21:EJ23"/>
    <mergeCell ref="EK21:EO23"/>
    <mergeCell ref="EP21:EP23"/>
    <mergeCell ref="A24:D24"/>
    <mergeCell ref="DX21:DX23"/>
    <mergeCell ref="DY21:DY23"/>
    <mergeCell ref="DZ21:DZ23"/>
    <mergeCell ref="EA21:EA23"/>
    <mergeCell ref="EB21:EF23"/>
    <mergeCell ref="EG21:EG23"/>
    <mergeCell ref="DE21:DE23"/>
    <mergeCell ref="DJ21:DJ23"/>
    <mergeCell ref="EY13:EY14"/>
    <mergeCell ref="ET21:EX23"/>
    <mergeCell ref="EY21:EY23"/>
    <mergeCell ref="ET5:EX7"/>
    <mergeCell ref="EY5:EY7"/>
    <mergeCell ref="ET8:EX10"/>
    <mergeCell ref="EY8:EY10"/>
    <mergeCell ref="ET11:ET12"/>
    <mergeCell ref="EU11:EU12"/>
    <mergeCell ref="EV11:EV12"/>
    <mergeCell ref="EW11:EW12"/>
    <mergeCell ref="EX11:EX12"/>
    <mergeCell ref="EY11:EY12"/>
    <mergeCell ref="ET13:EX14"/>
    <mergeCell ref="ET15:EX15"/>
    <mergeCell ref="FF15:FK15"/>
    <mergeCell ref="DJ2:DL2"/>
    <mergeCell ref="P17:P19"/>
    <mergeCell ref="O17:O19"/>
    <mergeCell ref="N17:N19"/>
    <mergeCell ref="M17:M19"/>
    <mergeCell ref="L17:L19"/>
    <mergeCell ref="Q17:Q19"/>
    <mergeCell ref="R16:R19"/>
    <mergeCell ref="S17:S19"/>
    <mergeCell ref="T17:T19"/>
    <mergeCell ref="U17:U19"/>
    <mergeCell ref="V17:V19"/>
    <mergeCell ref="W16:W19"/>
    <mergeCell ref="X16:X19"/>
    <mergeCell ref="Y16:Y19"/>
    <mergeCell ref="Z16:Z19"/>
    <mergeCell ref="AA16:AA19"/>
    <mergeCell ref="AB16:AB19"/>
    <mergeCell ref="AC16:AC19"/>
    <mergeCell ref="AD17:AD19"/>
    <mergeCell ref="AE16:AE19"/>
    <mergeCell ref="EU16:EU19"/>
    <mergeCell ref="DI17:DI19"/>
    <mergeCell ref="AQ17:AQ19"/>
    <mergeCell ref="AR17:AR19"/>
    <mergeCell ref="AU16:AU19"/>
    <mergeCell ref="AV17:AV19"/>
    <mergeCell ref="AW16:AW19"/>
    <mergeCell ref="AX17:AX19"/>
    <mergeCell ref="AY17:AY19"/>
    <mergeCell ref="AZ17:AZ19"/>
    <mergeCell ref="BA17:BA19"/>
    <mergeCell ref="BB16:BB19"/>
    <mergeCell ref="BC16:BC19"/>
    <mergeCell ref="BD16:BD19"/>
    <mergeCell ref="BE17:BE19"/>
    <mergeCell ref="BF16:BF19"/>
    <mergeCell ref="BG17:BG19"/>
    <mergeCell ref="BH17:BH19"/>
    <mergeCell ref="BI17:BI19"/>
    <mergeCell ref="BJ17:BJ19"/>
    <mergeCell ref="BK16:BK19"/>
    <mergeCell ref="BL16:BL19"/>
    <mergeCell ref="BM16:BM19"/>
    <mergeCell ref="BN17:BN19"/>
    <mergeCell ref="BO16:BO19"/>
    <mergeCell ref="BP17:BP19"/>
    <mergeCell ref="BQ17:BQ19"/>
    <mergeCell ref="BR17:BR19"/>
    <mergeCell ref="BS17:BS19"/>
    <mergeCell ref="BT16:BT19"/>
    <mergeCell ref="BU16:BU19"/>
    <mergeCell ref="BV16:BV19"/>
    <mergeCell ref="BW17:BW19"/>
    <mergeCell ref="BX16:BX19"/>
    <mergeCell ref="BY17:BY19"/>
    <mergeCell ref="BZ17:BZ19"/>
    <mergeCell ref="CA17:CA19"/>
    <mergeCell ref="CB17:CB19"/>
    <mergeCell ref="CC16:CC19"/>
    <mergeCell ref="CD16:CD19"/>
    <mergeCell ref="CE16:CE19"/>
    <mergeCell ref="CF17:CF19"/>
    <mergeCell ref="CG16:CG19"/>
    <mergeCell ref="CH17:CH19"/>
    <mergeCell ref="CI17:CI19"/>
    <mergeCell ref="CJ17:CJ19"/>
    <mergeCell ref="CK17:CK19"/>
    <mergeCell ref="CL17:CL19"/>
    <mergeCell ref="CM16:CM19"/>
    <mergeCell ref="CN17:CN19"/>
    <mergeCell ref="CO17:CO19"/>
    <mergeCell ref="CP17:CP19"/>
    <mergeCell ref="FM16:FM17"/>
    <mergeCell ref="FN16:FN17"/>
    <mergeCell ref="CZ17:CZ19"/>
    <mergeCell ref="DA17:DA19"/>
    <mergeCell ref="DB17:DB19"/>
    <mergeCell ref="CQ17:CQ19"/>
    <mergeCell ref="CR17:CR19"/>
    <mergeCell ref="CS16:CS19"/>
    <mergeCell ref="CT17:CT19"/>
    <mergeCell ref="CU17:CU19"/>
    <mergeCell ref="CV17:CV19"/>
    <mergeCell ref="CW17:CW19"/>
    <mergeCell ref="CY16:CY19"/>
    <mergeCell ref="CX17:CX19"/>
    <mergeCell ref="EJ16:EJ19"/>
    <mergeCell ref="EL16:EL19"/>
    <mergeCell ref="DZ16:DZ19"/>
    <mergeCell ref="EA16:EA19"/>
    <mergeCell ref="FL21:FL23"/>
    <mergeCell ref="FM21:FM23"/>
    <mergeCell ref="FN21:FN23"/>
    <mergeCell ref="FO21:FO23"/>
    <mergeCell ref="FO16:FO17"/>
    <mergeCell ref="FP16:FP17"/>
    <mergeCell ref="FF18:FF19"/>
    <mergeCell ref="FG18:FG19"/>
    <mergeCell ref="FH18:FH19"/>
    <mergeCell ref="FI18:FI19"/>
    <mergeCell ref="FJ18:FJ19"/>
    <mergeCell ref="FK18:FK19"/>
    <mergeCell ref="FL18:FL19"/>
    <mergeCell ref="FM18:FM19"/>
    <mergeCell ref="FN18:FN19"/>
    <mergeCell ref="FO18:FO19"/>
    <mergeCell ref="FP18:FP19"/>
    <mergeCell ref="FF16:FF17"/>
    <mergeCell ref="FG16:FG17"/>
    <mergeCell ref="FH16:FH17"/>
    <mergeCell ref="FI16:FI17"/>
    <mergeCell ref="FJ16:FJ17"/>
    <mergeCell ref="FK16:FK17"/>
    <mergeCell ref="FL16:FL17"/>
  </mergeCells>
  <conditionalFormatting sqref="L5:L17">
    <cfRule type="cellIs" dxfId="95" priority="384" operator="greaterThan">
      <formula>1</formula>
    </cfRule>
  </conditionalFormatting>
  <conditionalFormatting sqref="L11:L14">
    <cfRule type="cellIs" dxfId="94" priority="386" operator="greaterThan">
      <formula>100</formula>
    </cfRule>
  </conditionalFormatting>
  <conditionalFormatting sqref="L20:L23">
    <cfRule type="cellIs" dxfId="93" priority="383" operator="greaterThan">
      <formula>1</formula>
    </cfRule>
  </conditionalFormatting>
  <conditionalFormatting sqref="Q2:Q17 Q20:Q23 Q33:Q1048576">
    <cfRule type="colorScale" priority="382">
      <colorScale>
        <cfvo type="min"/>
        <cfvo type="percentile" val="50"/>
        <cfvo type="max"/>
        <color rgb="FFF8696B"/>
        <color rgb="FFFFEB84"/>
        <color rgb="FF63BE7B"/>
      </colorScale>
    </cfRule>
  </conditionalFormatting>
  <conditionalFormatting sqref="R5">
    <cfRule type="colorScale" priority="348">
      <colorScale>
        <cfvo type="min"/>
        <cfvo type="percentile" val="50"/>
        <cfvo type="max"/>
        <color rgb="FFF8696B"/>
        <color rgb="FFFFEB84"/>
        <color rgb="FF63BE7B"/>
      </colorScale>
    </cfRule>
  </conditionalFormatting>
  <conditionalFormatting sqref="R5:R16 R20:R23">
    <cfRule type="colorScale" priority="394">
      <colorScale>
        <cfvo type="min"/>
        <cfvo type="percentile" val="50"/>
        <cfvo type="max"/>
        <color rgb="FFFF0000"/>
        <color rgb="FFFFEB84"/>
        <color rgb="FF00B050"/>
      </colorScale>
    </cfRule>
  </conditionalFormatting>
  <conditionalFormatting sqref="R8">
    <cfRule type="colorScale" priority="347">
      <colorScale>
        <cfvo type="min"/>
        <cfvo type="percentile" val="50"/>
        <cfvo type="max"/>
        <color rgb="FFF8696B"/>
        <color rgb="FFFFEB84"/>
        <color rgb="FF63BE7B"/>
      </colorScale>
    </cfRule>
  </conditionalFormatting>
  <conditionalFormatting sqref="R24:R26 R28:R31">
    <cfRule type="colorScale" priority="334">
      <colorScale>
        <cfvo type="min"/>
        <cfvo type="percentile" val="50"/>
        <cfvo type="max"/>
        <color rgb="FFF8696B"/>
        <color rgb="FFFFEB84"/>
        <color rgb="FF63BE7B"/>
      </colorScale>
    </cfRule>
  </conditionalFormatting>
  <conditionalFormatting sqref="R27">
    <cfRule type="colorScale" priority="122">
      <colorScale>
        <cfvo type="min"/>
        <cfvo type="percentile" val="50"/>
        <cfvo type="max"/>
        <color rgb="FFF8696B"/>
        <color rgb="FFFFEB84"/>
        <color rgb="FF63BE7B"/>
      </colorScale>
    </cfRule>
  </conditionalFormatting>
  <conditionalFormatting sqref="Z2">
    <cfRule type="colorScale" priority="1158">
      <colorScale>
        <cfvo type="min"/>
        <cfvo type="percentile" val="50"/>
        <cfvo type="max"/>
        <color rgb="FFF8696B"/>
        <color rgb="FFFFEB84"/>
        <color rgb="FF63BE7B"/>
      </colorScale>
    </cfRule>
  </conditionalFormatting>
  <conditionalFormatting sqref="AD2">
    <cfRule type="colorScale" priority="58">
      <colorScale>
        <cfvo type="min"/>
        <cfvo type="percentile" val="50"/>
        <cfvo type="max"/>
        <color rgb="FFF8696B"/>
        <color rgb="FFFFEB84"/>
        <color rgb="FF63BE7B"/>
      </colorScale>
    </cfRule>
  </conditionalFormatting>
  <conditionalFormatting sqref="AD3:AD4">
    <cfRule type="colorScale" priority="381">
      <colorScale>
        <cfvo type="min"/>
        <cfvo type="percentile" val="50"/>
        <cfvo type="max"/>
        <color rgb="FFF8696B"/>
        <color rgb="FFFFEB84"/>
        <color rgb="FF63BE7B"/>
      </colorScale>
    </cfRule>
  </conditionalFormatting>
  <conditionalFormatting sqref="AE5">
    <cfRule type="colorScale" priority="345">
      <colorScale>
        <cfvo type="min"/>
        <cfvo type="percentile" val="50"/>
        <cfvo type="max"/>
        <color rgb="FFF8696B"/>
        <color rgb="FFFFEB84"/>
        <color rgb="FF63BE7B"/>
      </colorScale>
    </cfRule>
  </conditionalFormatting>
  <conditionalFormatting sqref="AE5:AE16 AE20:AE23">
    <cfRule type="colorScale" priority="406">
      <colorScale>
        <cfvo type="min"/>
        <cfvo type="percentile" val="50"/>
        <cfvo type="max"/>
        <color rgb="FFFF0000"/>
        <color rgb="FFFFEB84"/>
        <color rgb="FF00B050"/>
      </colorScale>
    </cfRule>
  </conditionalFormatting>
  <conditionalFormatting sqref="AE8">
    <cfRule type="colorScale" priority="344">
      <colorScale>
        <cfvo type="min"/>
        <cfvo type="percentile" val="50"/>
        <cfvo type="max"/>
        <color rgb="FFF8696B"/>
        <color rgb="FFFFEB84"/>
        <color rgb="FF63BE7B"/>
      </colorScale>
    </cfRule>
  </conditionalFormatting>
  <conditionalFormatting sqref="AE24:AE26 AE28:AE31">
    <cfRule type="colorScale" priority="391">
      <colorScale>
        <cfvo type="min"/>
        <cfvo type="percentile" val="50"/>
        <cfvo type="max"/>
        <color rgb="FFF8696B"/>
        <color rgb="FFFFEB84"/>
        <color rgb="FF63BE7B"/>
      </colorScale>
    </cfRule>
  </conditionalFormatting>
  <conditionalFormatting sqref="AE27">
    <cfRule type="colorScale" priority="128">
      <colorScale>
        <cfvo type="min"/>
        <cfvo type="percentile" val="50"/>
        <cfvo type="max"/>
        <color rgb="FFF8696B"/>
        <color rgb="FFFFEB84"/>
        <color rgb="FF63BE7B"/>
      </colorScale>
    </cfRule>
  </conditionalFormatting>
  <conditionalFormatting sqref="AM2">
    <cfRule type="colorScale" priority="57">
      <colorScale>
        <cfvo type="min"/>
        <cfvo type="percentile" val="50"/>
        <cfvo type="max"/>
        <color rgb="FFF8696B"/>
        <color rgb="FFFFEB84"/>
        <color rgb="FF63BE7B"/>
      </colorScale>
    </cfRule>
  </conditionalFormatting>
  <conditionalFormatting sqref="AM3:AM4">
    <cfRule type="colorScale" priority="380">
      <colorScale>
        <cfvo type="min"/>
        <cfvo type="percentile" val="50"/>
        <cfvo type="max"/>
        <color rgb="FFF8696B"/>
        <color rgb="FFFFEB84"/>
        <color rgb="FF63BE7B"/>
      </colorScale>
    </cfRule>
  </conditionalFormatting>
  <conditionalFormatting sqref="AM5">
    <cfRule type="colorScale" priority="379">
      <colorScale>
        <cfvo type="min"/>
        <cfvo type="percentile" val="50"/>
        <cfvo type="max"/>
        <color rgb="FFF8696B"/>
        <color rgb="FFFFEB84"/>
        <color rgb="FF63BE7B"/>
      </colorScale>
    </cfRule>
  </conditionalFormatting>
  <conditionalFormatting sqref="AM6">
    <cfRule type="colorScale" priority="376">
      <colorScale>
        <cfvo type="min"/>
        <cfvo type="percentile" val="50"/>
        <cfvo type="max"/>
        <color rgb="FFF8696B"/>
        <color rgb="FFFFEB84"/>
        <color rgb="FF63BE7B"/>
      </colorScale>
    </cfRule>
  </conditionalFormatting>
  <conditionalFormatting sqref="AM7">
    <cfRule type="colorScale" priority="377">
      <colorScale>
        <cfvo type="min"/>
        <cfvo type="percentile" val="50"/>
        <cfvo type="max"/>
        <color rgb="FFF8696B"/>
        <color rgb="FFFFEB84"/>
        <color rgb="FF63BE7B"/>
      </colorScale>
    </cfRule>
  </conditionalFormatting>
  <conditionalFormatting sqref="AM8:AM14">
    <cfRule type="colorScale" priority="378">
      <colorScale>
        <cfvo type="min"/>
        <cfvo type="percentile" val="50"/>
        <cfvo type="max"/>
        <color rgb="FFF8696B"/>
        <color rgb="FFFFEB84"/>
        <color rgb="FF63BE7B"/>
      </colorScale>
    </cfRule>
  </conditionalFormatting>
  <conditionalFormatting sqref="AM15:AM17 AM20:AM23">
    <cfRule type="colorScale" priority="395">
      <colorScale>
        <cfvo type="min"/>
        <cfvo type="percentile" val="50"/>
        <cfvo type="max"/>
        <color rgb="FFF8696B"/>
        <color rgb="FFFFEB84"/>
        <color rgb="FF63BE7B"/>
      </colorScale>
    </cfRule>
  </conditionalFormatting>
  <conditionalFormatting sqref="AN5">
    <cfRule type="colorScale" priority="343">
      <colorScale>
        <cfvo type="min"/>
        <cfvo type="percentile" val="50"/>
        <cfvo type="max"/>
        <color rgb="FFF8696B"/>
        <color rgb="FFFFEB84"/>
        <color rgb="FF63BE7B"/>
      </colorScale>
    </cfRule>
  </conditionalFormatting>
  <conditionalFormatting sqref="AN5:AN16 AN20:AN23">
    <cfRule type="colorScale" priority="407">
      <colorScale>
        <cfvo type="min"/>
        <cfvo type="percentile" val="50"/>
        <cfvo type="max"/>
        <color rgb="FFFF0000"/>
        <color rgb="FFFFEB84"/>
        <color rgb="FF00B050"/>
      </colorScale>
    </cfRule>
  </conditionalFormatting>
  <conditionalFormatting sqref="AN8">
    <cfRule type="colorScale" priority="342">
      <colorScale>
        <cfvo type="min"/>
        <cfvo type="percentile" val="50"/>
        <cfvo type="max"/>
        <color rgb="FFF8696B"/>
        <color rgb="FFFFEB84"/>
        <color rgb="FF63BE7B"/>
      </colorScale>
    </cfRule>
  </conditionalFormatting>
  <conditionalFormatting sqref="AN24:AN26 AN28:AN31">
    <cfRule type="colorScale" priority="392">
      <colorScale>
        <cfvo type="min"/>
        <cfvo type="percentile" val="50"/>
        <cfvo type="max"/>
        <color rgb="FFF8696B"/>
        <color rgb="FFFFEB84"/>
        <color rgb="FF63BE7B"/>
      </colorScale>
    </cfRule>
  </conditionalFormatting>
  <conditionalFormatting sqref="AN27">
    <cfRule type="colorScale" priority="129">
      <colorScale>
        <cfvo type="min"/>
        <cfvo type="percentile" val="50"/>
        <cfvo type="max"/>
        <color rgb="FFF8696B"/>
        <color rgb="FFFFEB84"/>
        <color rgb="FF63BE7B"/>
      </colorScale>
    </cfRule>
  </conditionalFormatting>
  <conditionalFormatting sqref="AV2">
    <cfRule type="colorScale" priority="56">
      <colorScale>
        <cfvo type="min"/>
        <cfvo type="percentile" val="50"/>
        <cfvo type="max"/>
        <color rgb="FFF8696B"/>
        <color rgb="FFFFEB84"/>
        <color rgb="FF63BE7B"/>
      </colorScale>
    </cfRule>
  </conditionalFormatting>
  <conditionalFormatting sqref="AV3:AV4">
    <cfRule type="colorScale" priority="375">
      <colorScale>
        <cfvo type="min"/>
        <cfvo type="percentile" val="50"/>
        <cfvo type="max"/>
        <color rgb="FFF8696B"/>
        <color rgb="FFFFEB84"/>
        <color rgb="FF63BE7B"/>
      </colorScale>
    </cfRule>
  </conditionalFormatting>
  <conditionalFormatting sqref="AV5:AV17 AV20:AV23">
    <cfRule type="colorScale" priority="396">
      <colorScale>
        <cfvo type="min"/>
        <cfvo type="percentile" val="50"/>
        <cfvo type="max"/>
        <color rgb="FFF5272C"/>
        <color rgb="FFFFEB84"/>
        <color rgb="FF00B050"/>
      </colorScale>
    </cfRule>
  </conditionalFormatting>
  <conditionalFormatting sqref="AW5">
    <cfRule type="colorScale" priority="374">
      <colorScale>
        <cfvo type="min"/>
        <cfvo type="percentile" val="50"/>
        <cfvo type="max"/>
        <color rgb="FFF8696B"/>
        <color rgb="FFFFEB84"/>
        <color rgb="FF63BE7B"/>
      </colorScale>
    </cfRule>
  </conditionalFormatting>
  <conditionalFormatting sqref="AW5:AW16 AW20:AW23">
    <cfRule type="colorScale" priority="397">
      <colorScale>
        <cfvo type="min"/>
        <cfvo type="percentile" val="50"/>
        <cfvo type="max"/>
        <color rgb="FFFF0000"/>
        <color rgb="FFFFEB84"/>
        <color rgb="FF00B050"/>
      </colorScale>
    </cfRule>
  </conditionalFormatting>
  <conditionalFormatting sqref="AW8">
    <cfRule type="colorScale" priority="373">
      <colorScale>
        <cfvo type="min"/>
        <cfvo type="percentile" val="50"/>
        <cfvo type="max"/>
        <color rgb="FFF8696B"/>
        <color rgb="FFFFEB84"/>
        <color rgb="FF63BE7B"/>
      </colorScale>
    </cfRule>
  </conditionalFormatting>
  <conditionalFormatting sqref="AW24:AW26 AW28:AW31">
    <cfRule type="colorScale" priority="393">
      <colorScale>
        <cfvo type="min"/>
        <cfvo type="percentile" val="50"/>
        <cfvo type="max"/>
        <color rgb="FFF8696B"/>
        <color rgb="FFFFEB84"/>
        <color rgb="FF63BE7B"/>
      </colorScale>
    </cfRule>
  </conditionalFormatting>
  <conditionalFormatting sqref="AW27">
    <cfRule type="colorScale" priority="130">
      <colorScale>
        <cfvo type="min"/>
        <cfvo type="percentile" val="50"/>
        <cfvo type="max"/>
        <color rgb="FFF8696B"/>
        <color rgb="FFFFEB84"/>
        <color rgb="FF63BE7B"/>
      </colorScale>
    </cfRule>
  </conditionalFormatting>
  <conditionalFormatting sqref="BE2">
    <cfRule type="colorScale" priority="55">
      <colorScale>
        <cfvo type="min"/>
        <cfvo type="percentile" val="50"/>
        <cfvo type="max"/>
        <color rgb="FFF8696B"/>
        <color rgb="FFFFEB84"/>
        <color rgb="FF63BE7B"/>
      </colorScale>
    </cfRule>
  </conditionalFormatting>
  <conditionalFormatting sqref="BE3:BE4">
    <cfRule type="colorScale" priority="372">
      <colorScale>
        <cfvo type="min"/>
        <cfvo type="percentile" val="50"/>
        <cfvo type="max"/>
        <color rgb="FFF8696B"/>
        <color rgb="FFFFEB84"/>
        <color rgb="FF63BE7B"/>
      </colorScale>
    </cfRule>
  </conditionalFormatting>
  <conditionalFormatting sqref="BE5:BE17 BE20:BE23">
    <cfRule type="colorScale" priority="398">
      <colorScale>
        <cfvo type="min"/>
        <cfvo type="percentile" val="50"/>
        <cfvo type="max"/>
        <color rgb="FFF5272C"/>
        <color rgb="FFFFEB84"/>
        <color rgb="FF00B050"/>
      </colorScale>
    </cfRule>
  </conditionalFormatting>
  <conditionalFormatting sqref="BF5">
    <cfRule type="colorScale" priority="370">
      <colorScale>
        <cfvo type="min"/>
        <cfvo type="percentile" val="50"/>
        <cfvo type="max"/>
        <color rgb="FFF8696B"/>
        <color rgb="FFFFEB84"/>
        <color rgb="FF63BE7B"/>
      </colorScale>
    </cfRule>
  </conditionalFormatting>
  <conditionalFormatting sqref="BF5:BF16 BF20:BF23">
    <cfRule type="colorScale" priority="399">
      <colorScale>
        <cfvo type="min"/>
        <cfvo type="percentile" val="50"/>
        <cfvo type="max"/>
        <color rgb="FFFF0000"/>
        <color rgb="FFFFEB84"/>
        <color rgb="FF00B050"/>
      </colorScale>
    </cfRule>
  </conditionalFormatting>
  <conditionalFormatting sqref="BF8">
    <cfRule type="colorScale" priority="369">
      <colorScale>
        <cfvo type="min"/>
        <cfvo type="percentile" val="50"/>
        <cfvo type="max"/>
        <color rgb="FFF8696B"/>
        <color rgb="FFFFEB84"/>
        <color rgb="FF63BE7B"/>
      </colorScale>
    </cfRule>
  </conditionalFormatting>
  <conditionalFormatting sqref="BF24:BF26 BF28:BF31">
    <cfRule type="colorScale" priority="368">
      <colorScale>
        <cfvo type="min"/>
        <cfvo type="percentile" val="50"/>
        <cfvo type="max"/>
        <color rgb="FFF8696B"/>
        <color rgb="FFFFEB84"/>
        <color rgb="FF63BE7B"/>
      </colorScale>
    </cfRule>
  </conditionalFormatting>
  <conditionalFormatting sqref="BF27">
    <cfRule type="colorScale" priority="127">
      <colorScale>
        <cfvo type="min"/>
        <cfvo type="percentile" val="50"/>
        <cfvo type="max"/>
        <color rgb="FFF8696B"/>
        <color rgb="FFFFEB84"/>
        <color rgb="FF63BE7B"/>
      </colorScale>
    </cfRule>
  </conditionalFormatting>
  <conditionalFormatting sqref="BN2">
    <cfRule type="colorScale" priority="54">
      <colorScale>
        <cfvo type="min"/>
        <cfvo type="percentile" val="50"/>
        <cfvo type="max"/>
        <color rgb="FFF8696B"/>
        <color rgb="FFFFEB84"/>
        <color rgb="FF63BE7B"/>
      </colorScale>
    </cfRule>
  </conditionalFormatting>
  <conditionalFormatting sqref="BN3:BN4">
    <cfRule type="colorScale" priority="367">
      <colorScale>
        <cfvo type="min"/>
        <cfvo type="percentile" val="50"/>
        <cfvo type="max"/>
        <color rgb="FFF8696B"/>
        <color rgb="FFFFEB84"/>
        <color rgb="FF63BE7B"/>
      </colorScale>
    </cfRule>
  </conditionalFormatting>
  <conditionalFormatting sqref="BN5:BN17 BN20:BN23">
    <cfRule type="colorScale" priority="400">
      <colorScale>
        <cfvo type="min"/>
        <cfvo type="percentile" val="50"/>
        <cfvo type="max"/>
        <color rgb="FFF5272C"/>
        <color rgb="FFFFEB84"/>
        <color rgb="FF00B050"/>
      </colorScale>
    </cfRule>
  </conditionalFormatting>
  <conditionalFormatting sqref="BO5">
    <cfRule type="colorScale" priority="364">
      <colorScale>
        <cfvo type="min"/>
        <cfvo type="percentile" val="50"/>
        <cfvo type="max"/>
        <color rgb="FFF8696B"/>
        <color rgb="FFFFEB84"/>
        <color rgb="FF63BE7B"/>
      </colorScale>
    </cfRule>
  </conditionalFormatting>
  <conditionalFormatting sqref="BO5:BO16 BO20:BO23">
    <cfRule type="colorScale" priority="401">
      <colorScale>
        <cfvo type="min"/>
        <cfvo type="percentile" val="50"/>
        <cfvo type="max"/>
        <color rgb="FFFF0000"/>
        <color rgb="FFFFEB84"/>
        <color rgb="FF00B050"/>
      </colorScale>
    </cfRule>
  </conditionalFormatting>
  <conditionalFormatting sqref="BO8">
    <cfRule type="colorScale" priority="363">
      <colorScale>
        <cfvo type="min"/>
        <cfvo type="percentile" val="50"/>
        <cfvo type="max"/>
        <color rgb="FFF8696B"/>
        <color rgb="FFFFEB84"/>
        <color rgb="FF63BE7B"/>
      </colorScale>
    </cfRule>
  </conditionalFormatting>
  <conditionalFormatting sqref="BO24:BO26 BO28:BO31">
    <cfRule type="colorScale" priority="365">
      <colorScale>
        <cfvo type="min"/>
        <cfvo type="percentile" val="50"/>
        <cfvo type="max"/>
        <color rgb="FFF8696B"/>
        <color rgb="FFFFEB84"/>
        <color rgb="FF63BE7B"/>
      </colorScale>
    </cfRule>
  </conditionalFormatting>
  <conditionalFormatting sqref="BO27">
    <cfRule type="colorScale" priority="126">
      <colorScale>
        <cfvo type="min"/>
        <cfvo type="percentile" val="50"/>
        <cfvo type="max"/>
        <color rgb="FFF8696B"/>
        <color rgb="FFFFEB84"/>
        <color rgb="FF63BE7B"/>
      </colorScale>
    </cfRule>
  </conditionalFormatting>
  <conditionalFormatting sqref="BW2">
    <cfRule type="colorScale" priority="53">
      <colorScale>
        <cfvo type="min"/>
        <cfvo type="percentile" val="50"/>
        <cfvo type="max"/>
        <color rgb="FFF8696B"/>
        <color rgb="FFFFEB84"/>
        <color rgb="FF63BE7B"/>
      </colorScale>
    </cfRule>
  </conditionalFormatting>
  <conditionalFormatting sqref="BW3:BW4">
    <cfRule type="colorScale" priority="362">
      <colorScale>
        <cfvo type="min"/>
        <cfvo type="percentile" val="50"/>
        <cfvo type="max"/>
        <color rgb="FFF8696B"/>
        <color rgb="FFFFEB84"/>
        <color rgb="FF63BE7B"/>
      </colorScale>
    </cfRule>
  </conditionalFormatting>
  <conditionalFormatting sqref="BW5:BW12">
    <cfRule type="colorScale" priority="358">
      <colorScale>
        <cfvo type="min"/>
        <cfvo type="percentile" val="50"/>
        <cfvo type="max"/>
        <color rgb="FFF5272C"/>
        <color rgb="FFFFEB84"/>
        <color rgb="FF00B050"/>
      </colorScale>
    </cfRule>
  </conditionalFormatting>
  <conditionalFormatting sqref="BW13:BW17 BW20:BW23">
    <cfRule type="colorScale" priority="402">
      <colorScale>
        <cfvo type="min"/>
        <cfvo type="percentile" val="50"/>
        <cfvo type="max"/>
        <color rgb="FFF5272C"/>
        <color rgb="FFFFEB84"/>
        <color rgb="FF00B050"/>
      </colorScale>
    </cfRule>
  </conditionalFormatting>
  <conditionalFormatting sqref="BX5">
    <cfRule type="colorScale" priority="360">
      <colorScale>
        <cfvo type="min"/>
        <cfvo type="percentile" val="50"/>
        <cfvo type="max"/>
        <color rgb="FFF8696B"/>
        <color rgb="FFFFEB84"/>
        <color rgb="FF63BE7B"/>
      </colorScale>
    </cfRule>
  </conditionalFormatting>
  <conditionalFormatting sqref="BX5:BX12">
    <cfRule type="colorScale" priority="357">
      <colorScale>
        <cfvo type="min"/>
        <cfvo type="percentile" val="50"/>
        <cfvo type="max"/>
        <color rgb="FFFF0000"/>
        <color rgb="FFFFEB84"/>
        <color rgb="FF00B050"/>
      </colorScale>
    </cfRule>
  </conditionalFormatting>
  <conditionalFormatting sqref="BX8">
    <cfRule type="colorScale" priority="359">
      <colorScale>
        <cfvo type="min"/>
        <cfvo type="percentile" val="50"/>
        <cfvo type="max"/>
        <color rgb="FFF8696B"/>
        <color rgb="FFFFEB84"/>
        <color rgb="FF63BE7B"/>
      </colorScale>
    </cfRule>
  </conditionalFormatting>
  <conditionalFormatting sqref="BX13:BX16 BX20:BX23">
    <cfRule type="colorScale" priority="403">
      <colorScale>
        <cfvo type="min"/>
        <cfvo type="percentile" val="50"/>
        <cfvo type="max"/>
        <color rgb="FFFF0000"/>
        <color rgb="FFFFEB84"/>
        <color rgb="FF00B050"/>
      </colorScale>
    </cfRule>
  </conditionalFormatting>
  <conditionalFormatting sqref="BX24:BX26 BX28:BX31">
    <cfRule type="colorScale" priority="356">
      <colorScale>
        <cfvo type="min"/>
        <cfvo type="percentile" val="50"/>
        <cfvo type="max"/>
        <color rgb="FFF8696B"/>
        <color rgb="FFFFEB84"/>
        <color rgb="FF63BE7B"/>
      </colorScale>
    </cfRule>
  </conditionalFormatting>
  <conditionalFormatting sqref="BX27">
    <cfRule type="colorScale" priority="125">
      <colorScale>
        <cfvo type="min"/>
        <cfvo type="percentile" val="50"/>
        <cfvo type="max"/>
        <color rgb="FFF8696B"/>
        <color rgb="FFFFEB84"/>
        <color rgb="FF63BE7B"/>
      </colorScale>
    </cfRule>
  </conditionalFormatting>
  <conditionalFormatting sqref="CF2">
    <cfRule type="colorScale" priority="52">
      <colorScale>
        <cfvo type="min"/>
        <cfvo type="percentile" val="50"/>
        <cfvo type="max"/>
        <color rgb="FFF8696B"/>
        <color rgb="FFFFEB84"/>
        <color rgb="FF63BE7B"/>
      </colorScale>
    </cfRule>
  </conditionalFormatting>
  <conditionalFormatting sqref="CF3:CF4">
    <cfRule type="colorScale" priority="355">
      <colorScale>
        <cfvo type="min"/>
        <cfvo type="percentile" val="50"/>
        <cfvo type="max"/>
        <color rgb="FFF8696B"/>
        <color rgb="FFFFEB84"/>
        <color rgb="FF63BE7B"/>
      </colorScale>
    </cfRule>
  </conditionalFormatting>
  <conditionalFormatting sqref="CF5:CF12">
    <cfRule type="colorScale" priority="351">
      <colorScale>
        <cfvo type="min"/>
        <cfvo type="percentile" val="50"/>
        <cfvo type="max"/>
        <color rgb="FFF5272C"/>
        <color rgb="FFFFEB84"/>
        <color rgb="FF00B050"/>
      </colorScale>
    </cfRule>
  </conditionalFormatting>
  <conditionalFormatting sqref="CF13:CF17 CF20:CF23">
    <cfRule type="colorScale" priority="404">
      <colorScale>
        <cfvo type="min"/>
        <cfvo type="percentile" val="50"/>
        <cfvo type="max"/>
        <color rgb="FFF5272C"/>
        <color rgb="FFFFEB84"/>
        <color rgb="FF00B050"/>
      </colorScale>
    </cfRule>
  </conditionalFormatting>
  <conditionalFormatting sqref="CG5">
    <cfRule type="colorScale" priority="353">
      <colorScale>
        <cfvo type="min"/>
        <cfvo type="percentile" val="50"/>
        <cfvo type="max"/>
        <color rgb="FFF8696B"/>
        <color rgb="FFFFEB84"/>
        <color rgb="FF63BE7B"/>
      </colorScale>
    </cfRule>
  </conditionalFormatting>
  <conditionalFormatting sqref="CG5:CG12">
    <cfRule type="colorScale" priority="350">
      <colorScale>
        <cfvo type="min"/>
        <cfvo type="percentile" val="50"/>
        <cfvo type="max"/>
        <color rgb="FFFF0000"/>
        <color rgb="FFFFEB84"/>
        <color rgb="FF00B050"/>
      </colorScale>
    </cfRule>
  </conditionalFormatting>
  <conditionalFormatting sqref="CG8">
    <cfRule type="colorScale" priority="352">
      <colorScale>
        <cfvo type="min"/>
        <cfvo type="percentile" val="50"/>
        <cfvo type="max"/>
        <color rgb="FFF8696B"/>
        <color rgb="FFFFEB84"/>
        <color rgb="FF63BE7B"/>
      </colorScale>
    </cfRule>
  </conditionalFormatting>
  <conditionalFormatting sqref="CG13:CG16 CG20:CG23">
    <cfRule type="colorScale" priority="405">
      <colorScale>
        <cfvo type="min"/>
        <cfvo type="percentile" val="50"/>
        <cfvo type="max"/>
        <color rgb="FFFF0000"/>
        <color rgb="FFFFEB84"/>
        <color rgb="FF00B050"/>
      </colorScale>
    </cfRule>
  </conditionalFormatting>
  <conditionalFormatting sqref="CG24:CG26 CG28:CG31">
    <cfRule type="colorScale" priority="349">
      <colorScale>
        <cfvo type="min"/>
        <cfvo type="percentile" val="50"/>
        <cfvo type="max"/>
        <color rgb="FFF8696B"/>
        <color rgb="FFFFEB84"/>
        <color rgb="FF63BE7B"/>
      </colorScale>
    </cfRule>
  </conditionalFormatting>
  <conditionalFormatting sqref="CG27">
    <cfRule type="colorScale" priority="124">
      <colorScale>
        <cfvo type="min"/>
        <cfvo type="percentile" val="50"/>
        <cfvo type="max"/>
        <color rgb="FFF8696B"/>
        <color rgb="FFFFEB84"/>
        <color rgb="FF63BE7B"/>
      </colorScale>
    </cfRule>
  </conditionalFormatting>
  <conditionalFormatting sqref="CL2">
    <cfRule type="colorScale" priority="51">
      <colorScale>
        <cfvo type="min"/>
        <cfvo type="percentile" val="50"/>
        <cfvo type="max"/>
        <color rgb="FFF8696B"/>
        <color rgb="FFFFEB84"/>
        <color rgb="FF63BE7B"/>
      </colorScale>
    </cfRule>
  </conditionalFormatting>
  <conditionalFormatting sqref="CL3:CL4">
    <cfRule type="colorScale" priority="341">
      <colorScale>
        <cfvo type="min"/>
        <cfvo type="percentile" val="50"/>
        <cfvo type="max"/>
        <color rgb="FFF8696B"/>
        <color rgb="FFFFEB84"/>
        <color rgb="FF63BE7B"/>
      </colorScale>
    </cfRule>
  </conditionalFormatting>
  <conditionalFormatting sqref="CL5:CL12">
    <cfRule type="colorScale" priority="337">
      <colorScale>
        <cfvo type="min"/>
        <cfvo type="percentile" val="50"/>
        <cfvo type="max"/>
        <color rgb="FFF5272C"/>
        <color rgb="FFFFEB84"/>
        <color rgb="FF00B050"/>
      </colorScale>
    </cfRule>
  </conditionalFormatting>
  <conditionalFormatting sqref="CL13:CL17 CL20:CL23">
    <cfRule type="colorScale" priority="408">
      <colorScale>
        <cfvo type="min"/>
        <cfvo type="percentile" val="50"/>
        <cfvo type="max"/>
        <color rgb="FFF5272C"/>
        <color rgb="FFFFEB84"/>
        <color rgb="FF00B050"/>
      </colorScale>
    </cfRule>
  </conditionalFormatting>
  <conditionalFormatting sqref="CM5">
    <cfRule type="colorScale" priority="339">
      <colorScale>
        <cfvo type="min"/>
        <cfvo type="percentile" val="50"/>
        <cfvo type="max"/>
        <color rgb="FFF8696B"/>
        <color rgb="FFFFEB84"/>
        <color rgb="FF63BE7B"/>
      </colorScale>
    </cfRule>
  </conditionalFormatting>
  <conditionalFormatting sqref="CM5:CM12">
    <cfRule type="colorScale" priority="336">
      <colorScale>
        <cfvo type="min"/>
        <cfvo type="percentile" val="50"/>
        <cfvo type="max"/>
        <color rgb="FFFF0000"/>
        <color rgb="FFFFEB84"/>
        <color rgb="FF00B050"/>
      </colorScale>
    </cfRule>
  </conditionalFormatting>
  <conditionalFormatting sqref="CM8">
    <cfRule type="colorScale" priority="338">
      <colorScale>
        <cfvo type="min"/>
        <cfvo type="percentile" val="50"/>
        <cfvo type="max"/>
        <color rgb="FFF8696B"/>
        <color rgb="FFFFEB84"/>
        <color rgb="FF63BE7B"/>
      </colorScale>
    </cfRule>
  </conditionalFormatting>
  <conditionalFormatting sqref="CM13:CM16 CM20:CM23">
    <cfRule type="colorScale" priority="409">
      <colorScale>
        <cfvo type="min"/>
        <cfvo type="percentile" val="50"/>
        <cfvo type="max"/>
        <color rgb="FFFF0000"/>
        <color rgb="FFFFEB84"/>
        <color rgb="FF00B050"/>
      </colorScale>
    </cfRule>
  </conditionalFormatting>
  <conditionalFormatting sqref="CM24:CM26 CM28:CM31">
    <cfRule type="colorScale" priority="335">
      <colorScale>
        <cfvo type="min"/>
        <cfvo type="percentile" val="50"/>
        <cfvo type="max"/>
        <color rgb="FFF8696B"/>
        <color rgb="FFFFEB84"/>
        <color rgb="FF63BE7B"/>
      </colorScale>
    </cfRule>
  </conditionalFormatting>
  <conditionalFormatting sqref="CM27">
    <cfRule type="colorScale" priority="123">
      <colorScale>
        <cfvo type="min"/>
        <cfvo type="percentile" val="50"/>
        <cfvo type="max"/>
        <color rgb="FFF8696B"/>
        <color rgb="FFFFEB84"/>
        <color rgb="FF63BE7B"/>
      </colorScale>
    </cfRule>
  </conditionalFormatting>
  <conditionalFormatting sqref="CR2">
    <cfRule type="colorScale" priority="50">
      <colorScale>
        <cfvo type="min"/>
        <cfvo type="percentile" val="50"/>
        <cfvo type="max"/>
        <color rgb="FFF8696B"/>
        <color rgb="FFFFEB84"/>
        <color rgb="FF63BE7B"/>
      </colorScale>
    </cfRule>
  </conditionalFormatting>
  <conditionalFormatting sqref="CR3:CR4">
    <cfRule type="colorScale" priority="333">
      <colorScale>
        <cfvo type="min"/>
        <cfvo type="percentile" val="50"/>
        <cfvo type="max"/>
        <color rgb="FFF8696B"/>
        <color rgb="FFFFEB84"/>
        <color rgb="FF63BE7B"/>
      </colorScale>
    </cfRule>
  </conditionalFormatting>
  <conditionalFormatting sqref="CR5:CR12">
    <cfRule type="colorScale" priority="329">
      <colorScale>
        <cfvo type="min"/>
        <cfvo type="percentile" val="50"/>
        <cfvo type="max"/>
        <color rgb="FFF5272C"/>
        <color rgb="FFFFEB84"/>
        <color rgb="FF00B050"/>
      </colorScale>
    </cfRule>
  </conditionalFormatting>
  <conditionalFormatting sqref="CR13:CR17 CR20:CR23">
    <cfRule type="colorScale" priority="410">
      <colorScale>
        <cfvo type="min"/>
        <cfvo type="percentile" val="50"/>
        <cfvo type="max"/>
        <color rgb="FFF5272C"/>
        <color rgb="FFFFEB84"/>
        <color rgb="FF00B050"/>
      </colorScale>
    </cfRule>
  </conditionalFormatting>
  <conditionalFormatting sqref="CS5">
    <cfRule type="colorScale" priority="331">
      <colorScale>
        <cfvo type="min"/>
        <cfvo type="percentile" val="50"/>
        <cfvo type="max"/>
        <color rgb="FFF8696B"/>
        <color rgb="FFFFEB84"/>
        <color rgb="FF63BE7B"/>
      </colorScale>
    </cfRule>
  </conditionalFormatting>
  <conditionalFormatting sqref="CS5:CS12">
    <cfRule type="colorScale" priority="328">
      <colorScale>
        <cfvo type="min"/>
        <cfvo type="percentile" val="50"/>
        <cfvo type="max"/>
        <color rgb="FFFF0000"/>
        <color rgb="FFFFEB84"/>
        <color rgb="FF00B050"/>
      </colorScale>
    </cfRule>
  </conditionalFormatting>
  <conditionalFormatting sqref="CS8">
    <cfRule type="colorScale" priority="330">
      <colorScale>
        <cfvo type="min"/>
        <cfvo type="percentile" val="50"/>
        <cfvo type="max"/>
        <color rgb="FFF8696B"/>
        <color rgb="FFFFEB84"/>
        <color rgb="FF63BE7B"/>
      </colorScale>
    </cfRule>
  </conditionalFormatting>
  <conditionalFormatting sqref="CS13:CS16 CS20:CS23">
    <cfRule type="colorScale" priority="411">
      <colorScale>
        <cfvo type="min"/>
        <cfvo type="percentile" val="50"/>
        <cfvo type="max"/>
        <color rgb="FFFF0000"/>
        <color rgb="FFFFEB84"/>
        <color rgb="FF00B050"/>
      </colorScale>
    </cfRule>
  </conditionalFormatting>
  <conditionalFormatting sqref="CS24:CS26 CS28:CS31">
    <cfRule type="colorScale" priority="327">
      <colorScale>
        <cfvo type="min"/>
        <cfvo type="percentile" val="50"/>
        <cfvo type="max"/>
        <color rgb="FFF8696B"/>
        <color rgb="FFFFEB84"/>
        <color rgb="FF63BE7B"/>
      </colorScale>
    </cfRule>
  </conditionalFormatting>
  <conditionalFormatting sqref="CS27">
    <cfRule type="colorScale" priority="121">
      <colorScale>
        <cfvo type="min"/>
        <cfvo type="percentile" val="50"/>
        <cfvo type="max"/>
        <color rgb="FFF8696B"/>
        <color rgb="FFFFEB84"/>
        <color rgb="FF63BE7B"/>
      </colorScale>
    </cfRule>
  </conditionalFormatting>
  <conditionalFormatting sqref="CX2">
    <cfRule type="colorScale" priority="49">
      <colorScale>
        <cfvo type="min"/>
        <cfvo type="percentile" val="50"/>
        <cfvo type="max"/>
        <color rgb="FFF8696B"/>
        <color rgb="FFFFEB84"/>
        <color rgb="FF63BE7B"/>
      </colorScale>
    </cfRule>
  </conditionalFormatting>
  <conditionalFormatting sqref="CX3:CX4">
    <cfRule type="colorScale" priority="326">
      <colorScale>
        <cfvo type="min"/>
        <cfvo type="percentile" val="50"/>
        <cfvo type="max"/>
        <color rgb="FFF8696B"/>
        <color rgb="FFFFEB84"/>
        <color rgb="FF63BE7B"/>
      </colorScale>
    </cfRule>
  </conditionalFormatting>
  <conditionalFormatting sqref="CX5:CX12">
    <cfRule type="colorScale" priority="322">
      <colorScale>
        <cfvo type="min"/>
        <cfvo type="percentile" val="50"/>
        <cfvo type="max"/>
        <color rgb="FFF5272C"/>
        <color rgb="FFFFEB84"/>
        <color rgb="FF00B050"/>
      </colorScale>
    </cfRule>
  </conditionalFormatting>
  <conditionalFormatting sqref="CX13:CX17 CX20:CX23">
    <cfRule type="colorScale" priority="412">
      <colorScale>
        <cfvo type="min"/>
        <cfvo type="percentile" val="50"/>
        <cfvo type="max"/>
        <color rgb="FFF5272C"/>
        <color rgb="FFFFEB84"/>
        <color rgb="FF00B050"/>
      </colorScale>
    </cfRule>
  </conditionalFormatting>
  <conditionalFormatting sqref="CY5">
    <cfRule type="colorScale" priority="324">
      <colorScale>
        <cfvo type="min"/>
        <cfvo type="percentile" val="50"/>
        <cfvo type="max"/>
        <color rgb="FFF8696B"/>
        <color rgb="FFFFEB84"/>
        <color rgb="FF63BE7B"/>
      </colorScale>
    </cfRule>
  </conditionalFormatting>
  <conditionalFormatting sqref="CY5:CY12">
    <cfRule type="colorScale" priority="321">
      <colorScale>
        <cfvo type="min"/>
        <cfvo type="percentile" val="50"/>
        <cfvo type="max"/>
        <color rgb="FFFF0000"/>
        <color rgb="FFFFEB84"/>
        <color rgb="FF00B050"/>
      </colorScale>
    </cfRule>
  </conditionalFormatting>
  <conditionalFormatting sqref="CY8">
    <cfRule type="colorScale" priority="323">
      <colorScale>
        <cfvo type="min"/>
        <cfvo type="percentile" val="50"/>
        <cfvo type="max"/>
        <color rgb="FFF8696B"/>
        <color rgb="FFFFEB84"/>
        <color rgb="FF63BE7B"/>
      </colorScale>
    </cfRule>
  </conditionalFormatting>
  <conditionalFormatting sqref="CY13:CY16 CY20:CY23">
    <cfRule type="colorScale" priority="413">
      <colorScale>
        <cfvo type="min"/>
        <cfvo type="percentile" val="50"/>
        <cfvo type="max"/>
        <color rgb="FFFF0000"/>
        <color rgb="FFFFEB84"/>
        <color rgb="FF00B050"/>
      </colorScale>
    </cfRule>
  </conditionalFormatting>
  <conditionalFormatting sqref="DD2">
    <cfRule type="colorScale" priority="48">
      <colorScale>
        <cfvo type="min"/>
        <cfvo type="percentile" val="50"/>
        <cfvo type="max"/>
        <color rgb="FFF8696B"/>
        <color rgb="FFFFEB84"/>
        <color rgb="FF63BE7B"/>
      </colorScale>
    </cfRule>
  </conditionalFormatting>
  <conditionalFormatting sqref="DD3:DD4">
    <cfRule type="colorScale" priority="320">
      <colorScale>
        <cfvo type="min"/>
        <cfvo type="percentile" val="50"/>
        <cfvo type="max"/>
        <color rgb="FFF8696B"/>
        <color rgb="FFFFEB84"/>
        <color rgb="FF63BE7B"/>
      </colorScale>
    </cfRule>
  </conditionalFormatting>
  <conditionalFormatting sqref="DD5:DD12">
    <cfRule type="colorScale" priority="317">
      <colorScale>
        <cfvo type="min"/>
        <cfvo type="percentile" val="50"/>
        <cfvo type="max"/>
        <color rgb="FFF5272C"/>
        <color rgb="FFFFEB84"/>
        <color rgb="FF00B050"/>
      </colorScale>
    </cfRule>
  </conditionalFormatting>
  <conditionalFormatting sqref="DD13:DD17 DD20:DD23">
    <cfRule type="colorScale" priority="414">
      <colorScale>
        <cfvo type="min"/>
        <cfvo type="percentile" val="50"/>
        <cfvo type="max"/>
        <color rgb="FFF5272C"/>
        <color rgb="FFFFEB84"/>
        <color rgb="FF00B050"/>
      </colorScale>
    </cfRule>
  </conditionalFormatting>
  <conditionalFormatting sqref="DE5">
    <cfRule type="colorScale" priority="319">
      <colorScale>
        <cfvo type="min"/>
        <cfvo type="percentile" val="50"/>
        <cfvo type="max"/>
        <color rgb="FFF8696B"/>
        <color rgb="FFFFEB84"/>
        <color rgb="FF63BE7B"/>
      </colorScale>
    </cfRule>
  </conditionalFormatting>
  <conditionalFormatting sqref="DE5:DE12">
    <cfRule type="colorScale" priority="316">
      <colorScale>
        <cfvo type="min"/>
        <cfvo type="percentile" val="50"/>
        <cfvo type="max"/>
        <color rgb="FFFF0000"/>
        <color rgb="FFFFEB84"/>
        <color rgb="FF00B050"/>
      </colorScale>
    </cfRule>
  </conditionalFormatting>
  <conditionalFormatting sqref="DE8">
    <cfRule type="colorScale" priority="318">
      <colorScale>
        <cfvo type="min"/>
        <cfvo type="percentile" val="50"/>
        <cfvo type="max"/>
        <color rgb="FFF8696B"/>
        <color rgb="FFFFEB84"/>
        <color rgb="FF63BE7B"/>
      </colorScale>
    </cfRule>
  </conditionalFormatting>
  <conditionalFormatting sqref="DE13:DE16 DE20:DE23">
    <cfRule type="colorScale" priority="415">
      <colorScale>
        <cfvo type="min"/>
        <cfvo type="percentile" val="50"/>
        <cfvo type="max"/>
        <color rgb="FFFF0000"/>
        <color rgb="FFFFEB84"/>
        <color rgb="FF00B050"/>
      </colorScale>
    </cfRule>
  </conditionalFormatting>
  <conditionalFormatting sqref="DE24:DE26 DE28:DE31">
    <cfRule type="colorScale" priority="315">
      <colorScale>
        <cfvo type="min"/>
        <cfvo type="percentile" val="50"/>
        <cfvo type="max"/>
        <color rgb="FFF8696B"/>
        <color rgb="FFFFEB84"/>
        <color rgb="FF63BE7B"/>
      </colorScale>
    </cfRule>
  </conditionalFormatting>
  <conditionalFormatting sqref="DE27">
    <cfRule type="colorScale" priority="120">
      <colorScale>
        <cfvo type="min"/>
        <cfvo type="percentile" val="50"/>
        <cfvo type="max"/>
        <color rgb="FFF8696B"/>
        <color rgb="FFFFEB84"/>
        <color rgb="FF63BE7B"/>
      </colorScale>
    </cfRule>
  </conditionalFormatting>
  <conditionalFormatting sqref="DS15:DS20">
    <cfRule type="cellIs" dxfId="92" priority="265" operator="equal">
      <formula>100%</formula>
    </cfRule>
  </conditionalFormatting>
  <conditionalFormatting sqref="DS17:DS20">
    <cfRule type="cellIs" dxfId="91" priority="264" operator="between">
      <formula>0.26</formula>
      <formula>0.5</formula>
    </cfRule>
    <cfRule type="cellIs" dxfId="90" priority="263" operator="between">
      <formula>0.51</formula>
      <formula>0.75</formula>
    </cfRule>
    <cfRule type="cellIs" dxfId="89" priority="262" operator="between">
      <formula>0.76</formula>
      <formula>0.99</formula>
    </cfRule>
    <cfRule type="cellIs" dxfId="88" priority="266" operator="between">
      <formula>0</formula>
      <formula>0.25</formula>
    </cfRule>
  </conditionalFormatting>
  <conditionalFormatting sqref="DS3:DT4">
    <cfRule type="colorScale" priority="312">
      <colorScale>
        <cfvo type="min"/>
        <cfvo type="percentile" val="50"/>
        <cfvo type="max"/>
        <color rgb="FFF8696B"/>
        <color rgb="FFFFEB84"/>
        <color rgb="FF63BE7B"/>
      </colorScale>
    </cfRule>
  </conditionalFormatting>
  <conditionalFormatting sqref="DS11:DT12">
    <cfRule type="cellIs" dxfId="87" priority="297" operator="between">
      <formula>0.76</formula>
      <formula>0.99</formula>
    </cfRule>
    <cfRule type="cellIs" dxfId="86" priority="298" operator="between">
      <formula>0.51</formula>
      <formula>0.75</formula>
    </cfRule>
    <cfRule type="cellIs" dxfId="85" priority="299" operator="between">
      <formula>0.26</formula>
      <formula>0.5</formula>
    </cfRule>
    <cfRule type="cellIs" dxfId="84" priority="300" operator="equal">
      <formula>100%</formula>
    </cfRule>
    <cfRule type="cellIs" dxfId="83" priority="301" operator="between">
      <formula>0</formula>
      <formula>0.25</formula>
    </cfRule>
  </conditionalFormatting>
  <conditionalFormatting sqref="DS15:DT16">
    <cfRule type="cellIs" dxfId="82" priority="268" operator="between">
      <formula>0.51</formula>
      <formula>0.75</formula>
    </cfRule>
    <cfRule type="cellIs" dxfId="81" priority="269" operator="between">
      <formula>0.26</formula>
      <formula>0.5</formula>
    </cfRule>
    <cfRule type="cellIs" dxfId="80" priority="271" operator="between">
      <formula>0</formula>
      <formula>0.25</formula>
    </cfRule>
    <cfRule type="cellIs" dxfId="79" priority="267" operator="between">
      <formula>0.76</formula>
      <formula>0.99</formula>
    </cfRule>
  </conditionalFormatting>
  <conditionalFormatting sqref="DS24:DT26 DS28:DT31">
    <cfRule type="colorScale" priority="313">
      <colorScale>
        <cfvo type="min"/>
        <cfvo type="percentile" val="50"/>
        <cfvo type="max"/>
        <color rgb="FFF8696B"/>
        <color rgb="FFFFEB84"/>
        <color rgb="FF63BE7B"/>
      </colorScale>
    </cfRule>
  </conditionalFormatting>
  <conditionalFormatting sqref="DS27:DT27">
    <cfRule type="colorScale" priority="119">
      <colorScale>
        <cfvo type="min"/>
        <cfvo type="percentile" val="50"/>
        <cfvo type="max"/>
        <color rgb="FFF8696B"/>
        <color rgb="FFFFEB84"/>
        <color rgb="FF63BE7B"/>
      </colorScale>
    </cfRule>
  </conditionalFormatting>
  <conditionalFormatting sqref="DS46:DT47">
    <cfRule type="cellIs" dxfId="78" priority="291" operator="between">
      <formula>0</formula>
      <formula>0.25</formula>
    </cfRule>
    <cfRule type="cellIs" dxfId="77" priority="290" operator="equal">
      <formula>100%</formula>
    </cfRule>
    <cfRule type="cellIs" dxfId="76" priority="289" operator="between">
      <formula>0.26</formula>
      <formula>0.5</formula>
    </cfRule>
    <cfRule type="cellIs" dxfId="75" priority="288" operator="between">
      <formula>0.51</formula>
      <formula>0.75</formula>
    </cfRule>
    <cfRule type="cellIs" dxfId="74" priority="287" operator="between">
      <formula>0.76</formula>
      <formula>0.99</formula>
    </cfRule>
  </conditionalFormatting>
  <conditionalFormatting sqref="DT15:DT17 DT20">
    <cfRule type="cellIs" dxfId="73" priority="260" operator="equal">
      <formula>100%</formula>
    </cfRule>
  </conditionalFormatting>
  <conditionalFormatting sqref="DT17 DT20">
    <cfRule type="cellIs" dxfId="72" priority="257" operator="between">
      <formula>0.76</formula>
      <formula>0.99</formula>
    </cfRule>
    <cfRule type="cellIs" dxfId="71" priority="258" operator="between">
      <formula>0.51</formula>
      <formula>0.75</formula>
    </cfRule>
    <cfRule type="cellIs" dxfId="70" priority="259" operator="between">
      <formula>0.26</formula>
      <formula>0.5</formula>
    </cfRule>
    <cfRule type="cellIs" dxfId="69" priority="261" operator="between">
      <formula>0</formula>
      <formula>0.25</formula>
    </cfRule>
  </conditionalFormatting>
  <conditionalFormatting sqref="EB3:EB4">
    <cfRule type="colorScale" priority="206">
      <colorScale>
        <cfvo type="min"/>
        <cfvo type="percentile" val="50"/>
        <cfvo type="max"/>
        <color rgb="FFF8696B"/>
        <color rgb="FFFFEB84"/>
        <color rgb="FF63BE7B"/>
      </colorScale>
    </cfRule>
  </conditionalFormatting>
  <conditionalFormatting sqref="EB15:EB20">
    <cfRule type="cellIs" dxfId="68" priority="189" operator="equal">
      <formula>100%</formula>
    </cfRule>
  </conditionalFormatting>
  <conditionalFormatting sqref="EB17:EB20">
    <cfRule type="cellIs" dxfId="67" priority="212" operator="between">
      <formula>0.76</formula>
      <formula>0.99</formula>
    </cfRule>
    <cfRule type="cellIs" dxfId="66" priority="213" operator="between">
      <formula>0.51</formula>
      <formula>0.75</formula>
    </cfRule>
    <cfRule type="cellIs" dxfId="65" priority="214" operator="between">
      <formula>0.26</formula>
      <formula>0.5</formula>
    </cfRule>
    <cfRule type="cellIs" dxfId="64" priority="216" operator="between">
      <formula>0</formula>
      <formula>0.25</formula>
    </cfRule>
  </conditionalFormatting>
  <conditionalFormatting sqref="EB11:EC12">
    <cfRule type="cellIs" dxfId="63" priority="201" operator="between">
      <formula>0.76</formula>
      <formula>0.99</formula>
    </cfRule>
    <cfRule type="cellIs" dxfId="62" priority="205" operator="between">
      <formula>0</formula>
      <formula>0.25</formula>
    </cfRule>
    <cfRule type="cellIs" dxfId="61" priority="204" operator="equal">
      <formula>100%</formula>
    </cfRule>
    <cfRule type="cellIs" dxfId="60" priority="203" operator="between">
      <formula>0.26</formula>
      <formula>0.5</formula>
    </cfRule>
    <cfRule type="cellIs" dxfId="59" priority="202" operator="between">
      <formula>0.51</formula>
      <formula>0.75</formula>
    </cfRule>
  </conditionalFormatting>
  <conditionalFormatting sqref="EB15:EC16">
    <cfRule type="cellIs" dxfId="58" priority="234" operator="between">
      <formula>0.26</formula>
      <formula>0.5</formula>
    </cfRule>
    <cfRule type="cellIs" dxfId="57" priority="236" operator="between">
      <formula>0</formula>
      <formula>0.25</formula>
    </cfRule>
    <cfRule type="cellIs" dxfId="56" priority="232" operator="between">
      <formula>0.76</formula>
      <formula>0.99</formula>
    </cfRule>
    <cfRule type="cellIs" dxfId="55" priority="233" operator="between">
      <formula>0.51</formula>
      <formula>0.75</formula>
    </cfRule>
  </conditionalFormatting>
  <conditionalFormatting sqref="EB15:ED15">
    <cfRule type="cellIs" dxfId="54" priority="177" operator="between">
      <formula>0.51</formula>
      <formula>0.75</formula>
    </cfRule>
    <cfRule type="cellIs" dxfId="53" priority="176" operator="between">
      <formula>0.76</formula>
      <formula>0.99</formula>
    </cfRule>
    <cfRule type="cellIs" dxfId="52" priority="180" operator="between">
      <formula>0</formula>
      <formula>0.25</formula>
    </cfRule>
    <cfRule type="cellIs" dxfId="51" priority="178" operator="between">
      <formula>0.26</formula>
      <formula>0.5</formula>
    </cfRule>
  </conditionalFormatting>
  <conditionalFormatting sqref="EC3:EC4">
    <cfRule type="colorScale" priority="311">
      <colorScale>
        <cfvo type="min"/>
        <cfvo type="percentile" val="50"/>
        <cfvo type="max"/>
        <color rgb="FFF8696B"/>
        <color rgb="FFFFEB84"/>
        <color rgb="FF63BE7B"/>
      </colorScale>
    </cfRule>
  </conditionalFormatting>
  <conditionalFormatting sqref="EC15:EC16">
    <cfRule type="cellIs" dxfId="50" priority="184" operator="equal">
      <formula>100%</formula>
    </cfRule>
  </conditionalFormatting>
  <conditionalFormatting sqref="EC20">
    <cfRule type="cellIs" dxfId="49" priority="210" operator="equal">
      <formula>100%</formula>
    </cfRule>
    <cfRule type="cellIs" dxfId="48" priority="209" operator="between">
      <formula>0.26</formula>
      <formula>0.5</formula>
    </cfRule>
    <cfRule type="cellIs" dxfId="47" priority="208" operator="between">
      <formula>0.51</formula>
      <formula>0.75</formula>
    </cfRule>
    <cfRule type="cellIs" dxfId="46" priority="207" operator="between">
      <formula>0.76</formula>
      <formula>0.99</formula>
    </cfRule>
    <cfRule type="cellIs" dxfId="45" priority="211" operator="between">
      <formula>0</formula>
      <formula>0.25</formula>
    </cfRule>
  </conditionalFormatting>
  <conditionalFormatting sqref="ED15">
    <cfRule type="cellIs" dxfId="44" priority="179" operator="equal">
      <formula>100%</formula>
    </cfRule>
  </conditionalFormatting>
  <conditionalFormatting sqref="EK15:EK19">
    <cfRule type="cellIs" dxfId="43" priority="137" operator="between">
      <formula>0.51</formula>
      <formula>0.75</formula>
    </cfRule>
    <cfRule type="cellIs" dxfId="42" priority="136" operator="between">
      <formula>0.76</formula>
      <formula>0.99</formula>
    </cfRule>
    <cfRule type="cellIs" dxfId="41" priority="138" operator="between">
      <formula>0.26</formula>
      <formula>0.5</formula>
    </cfRule>
    <cfRule type="cellIs" dxfId="40" priority="140" operator="between">
      <formula>0</formula>
      <formula>0.25</formula>
    </cfRule>
  </conditionalFormatting>
  <conditionalFormatting sqref="EK15:EK20">
    <cfRule type="cellIs" dxfId="39" priority="139" operator="equal">
      <formula>100%</formula>
    </cfRule>
  </conditionalFormatting>
  <conditionalFormatting sqref="EK3:EL4">
    <cfRule type="colorScale" priority="310">
      <colorScale>
        <cfvo type="min"/>
        <cfvo type="percentile" val="50"/>
        <cfvo type="max"/>
        <color rgb="FFF8696B"/>
        <color rgb="FFFFEB84"/>
        <color rgb="FF63BE7B"/>
      </colorScale>
    </cfRule>
  </conditionalFormatting>
  <conditionalFormatting sqref="EK11:EL12">
    <cfRule type="cellIs" dxfId="38" priority="195" operator="between">
      <formula>0</formula>
      <formula>0.25</formula>
    </cfRule>
    <cfRule type="cellIs" dxfId="37" priority="194" operator="equal">
      <formula>100%</formula>
    </cfRule>
    <cfRule type="cellIs" dxfId="36" priority="192" operator="between">
      <formula>0.51</formula>
      <formula>0.75</formula>
    </cfRule>
    <cfRule type="cellIs" dxfId="35" priority="191" operator="between">
      <formula>0.76</formula>
      <formula>0.99</formula>
    </cfRule>
    <cfRule type="cellIs" dxfId="34" priority="193" operator="between">
      <formula>0.26</formula>
      <formula>0.5</formula>
    </cfRule>
  </conditionalFormatting>
  <conditionalFormatting sqref="EK20:EL20">
    <cfRule type="cellIs" dxfId="33" priority="167" operator="between">
      <formula>0.51</formula>
      <formula>0.75</formula>
    </cfRule>
    <cfRule type="cellIs" dxfId="32" priority="168" operator="between">
      <formula>0.26</formula>
      <formula>0.5</formula>
    </cfRule>
    <cfRule type="cellIs" dxfId="31" priority="170" operator="between">
      <formula>0</formula>
      <formula>0.25</formula>
    </cfRule>
    <cfRule type="cellIs" dxfId="30" priority="166" operator="between">
      <formula>0.76</formula>
      <formula>0.99</formula>
    </cfRule>
  </conditionalFormatting>
  <conditionalFormatting sqref="EL15:EL16">
    <cfRule type="cellIs" dxfId="29" priority="131" operator="between">
      <formula>0.76</formula>
      <formula>0.99</formula>
    </cfRule>
    <cfRule type="cellIs" dxfId="28" priority="132" operator="between">
      <formula>0.51</formula>
      <formula>0.75</formula>
    </cfRule>
    <cfRule type="cellIs" dxfId="27" priority="133" operator="between">
      <formula>0.26</formula>
      <formula>0.5</formula>
    </cfRule>
    <cfRule type="cellIs" dxfId="26" priority="134" operator="equal">
      <formula>100%</formula>
    </cfRule>
    <cfRule type="cellIs" dxfId="25" priority="135" operator="between">
      <formula>0</formula>
      <formula>0.25</formula>
    </cfRule>
  </conditionalFormatting>
  <conditionalFormatting sqref="EL20">
    <cfRule type="cellIs" dxfId="24" priority="169" operator="equal">
      <formula>100%</formula>
    </cfRule>
  </conditionalFormatting>
  <conditionalFormatting sqref="ET16:ET19">
    <cfRule type="cellIs" dxfId="23" priority="78" operator="between">
      <formula>0.76</formula>
      <formula>0.99</formula>
    </cfRule>
    <cfRule type="cellIs" dxfId="22" priority="80" operator="between">
      <formula>0.26</formula>
      <formula>0.5</formula>
    </cfRule>
    <cfRule type="cellIs" dxfId="21" priority="79" operator="between">
      <formula>0.51</formula>
      <formula>0.75</formula>
    </cfRule>
    <cfRule type="cellIs" dxfId="20" priority="82" operator="between">
      <formula>0</formula>
      <formula>0.25</formula>
    </cfRule>
  </conditionalFormatting>
  <conditionalFormatting sqref="ET16:ET20">
    <cfRule type="cellIs" dxfId="19" priority="81" operator="equal">
      <formula>100%</formula>
    </cfRule>
  </conditionalFormatting>
  <conditionalFormatting sqref="ET3:EU4">
    <cfRule type="colorScale" priority="118">
      <colorScale>
        <cfvo type="min"/>
        <cfvo type="percentile" val="50"/>
        <cfvo type="max"/>
        <color rgb="FFF8696B"/>
        <color rgb="FFFFEB84"/>
        <color rgb="FF63BE7B"/>
      </colorScale>
    </cfRule>
  </conditionalFormatting>
  <conditionalFormatting sqref="ET11:EU12">
    <cfRule type="cellIs" dxfId="18" priority="110" operator="between">
      <formula>0.26</formula>
      <formula>0.5</formula>
    </cfRule>
    <cfRule type="cellIs" dxfId="17" priority="109" operator="between">
      <formula>0.51</formula>
      <formula>0.75</formula>
    </cfRule>
    <cfRule type="cellIs" dxfId="16" priority="108" operator="between">
      <formula>0.76</formula>
      <formula>0.99</formula>
    </cfRule>
    <cfRule type="cellIs" dxfId="15" priority="112" operator="between">
      <formula>0</formula>
      <formula>0.25</formula>
    </cfRule>
    <cfRule type="cellIs" dxfId="14" priority="111" operator="equal">
      <formula>100%</formula>
    </cfRule>
  </conditionalFormatting>
  <conditionalFormatting sqref="ET20:EU20">
    <cfRule type="cellIs" dxfId="13" priority="100" operator="between">
      <formula>0.26</formula>
      <formula>0.5</formula>
    </cfRule>
    <cfRule type="cellIs" dxfId="12" priority="99" operator="between">
      <formula>0.51</formula>
      <formula>0.75</formula>
    </cfRule>
    <cfRule type="cellIs" dxfId="11" priority="98" operator="between">
      <formula>0.76</formula>
      <formula>0.99</formula>
    </cfRule>
    <cfRule type="cellIs" dxfId="10" priority="102" operator="between">
      <formula>0</formula>
      <formula>0.25</formula>
    </cfRule>
  </conditionalFormatting>
  <conditionalFormatting sqref="EU16">
    <cfRule type="cellIs" dxfId="9" priority="75" operator="between">
      <formula>0.26</formula>
      <formula>0.5</formula>
    </cfRule>
    <cfRule type="cellIs" dxfId="8" priority="74" operator="between">
      <formula>0.51</formula>
      <formula>0.75</formula>
    </cfRule>
    <cfRule type="cellIs" dxfId="7" priority="73" operator="between">
      <formula>0.76</formula>
      <formula>0.99</formula>
    </cfRule>
    <cfRule type="cellIs" dxfId="6" priority="76" operator="equal">
      <formula>100%</formula>
    </cfRule>
    <cfRule type="cellIs" dxfId="5" priority="77" operator="between">
      <formula>0</formula>
      <formula>0.25</formula>
    </cfRule>
  </conditionalFormatting>
  <conditionalFormatting sqref="EU20">
    <cfRule type="cellIs" dxfId="4" priority="101" operator="equal">
      <formula>100%</formula>
    </cfRule>
  </conditionalFormatting>
  <conditionalFormatting sqref="FL3:FL4">
    <cfRule type="colorScale" priority="1">
      <colorScale>
        <cfvo type="min"/>
        <cfvo type="percentile" val="50"/>
        <cfvo type="max"/>
        <color rgb="FFF8696B"/>
        <color rgb="FFFFEB84"/>
        <color rgb="FF63BE7B"/>
      </colorScale>
    </cfRule>
  </conditionalFormatting>
  <dataValidations count="4">
    <dataValidation type="date" operator="greaterThanOrEqual" allowBlank="1" showInputMessage="1" showErrorMessage="1" sqref="E24:E28 K24:K28 AD24:AD28 AM24:AM28 AV24:AV28 BE24:BE28 BN24:BN28 BW24:BW28 CF24:CF28 CL24:CL28 Q24:Q28 CR24:CR28 DD24:DD28" xr:uid="{00000000-0002-0000-0200-000000000000}">
      <formula1>41426</formula1>
    </dataValidation>
    <dataValidation allowBlank="1" showInputMessage="1" showErrorMessage="1" promptTitle="Validación" prompt="El porcentaje no debe exceder el 100%" sqref="R13 R5:R11 R15:R16 R20:R21 AE13 AE5:AE11 AE15:AE16 AE20:AE21 AN13 AN5:AN11 AN15:AN16 AN20:AN21 AW13 AW20:AW21 AW15:AW16 AW5 AW8:AW11 BF13 BF20:BF21 BF15:BF16 BF5 BF8:BF11 BO13 BO20:BO21 BO15:BO16 BO5 BO8:BO11 BX8:BX11 BX5 BX13 BX20:BX21 BX15:BX16 CG8:CG11 CG5 CG13 CG20:CG21 CG15:CG16 CM8:CM11 CM5 CM13 CM20:CM21 CM15:CM16 CS8:CS11 CS5 CS13 CS20:CS21 CS15:CS16 CY8:CY11 CY5 CY13 CY20:CY21 CY15:CY16 DE8:DE11 DE5 DE13 DE20:DE21 DE15:DE16 L5:L17 L20:L23" xr:uid="{00000000-0002-0000-0200-000001000000}"/>
    <dataValidation type="date" allowBlank="1" showInputMessage="1" showErrorMessage="1" promptTitle="Validación" prompt="formato DD/MM/AA" sqref="G5:G10 H5:H15 G12:G15 G17:H23" xr:uid="{00000000-0002-0000-0200-000002000000}">
      <formula1>36526</formula1>
      <formula2>44177</formula2>
    </dataValidation>
    <dataValidation operator="greaterThanOrEqual" allowBlank="1" showInputMessage="1" showErrorMessage="1" sqref="DM15:DM20 DM11 E5:E23 FF11 FF16 FF18 FF20" xr:uid="{00000000-0002-0000-0200-000003000000}"/>
  </dataValidations>
  <hyperlinks>
    <hyperlink ref="EE20" r:id="rId1" xr:uid="{00000000-0004-0000-0200-000000000000}"/>
    <hyperlink ref="FN20" r:id="rId2" xr:uid="{4E7F2639-C501-41B4-A0CD-7D405761A0FE}"/>
  </hyperlinks>
  <pageMargins left="0.7" right="0.7" top="0.75" bottom="0.75" header="0.3" footer="0.3"/>
  <pageSetup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R273"/>
  <sheetViews>
    <sheetView topLeftCell="B1" zoomScale="70" zoomScaleNormal="70" workbookViewId="0">
      <pane xSplit="1" ySplit="2" topLeftCell="M218" activePane="bottomRight" state="frozen"/>
      <selection activeCell="B1" sqref="B1"/>
      <selection pane="topRight" activeCell="C1" sqref="C1"/>
      <selection pane="bottomLeft" activeCell="B4" sqref="B4"/>
      <selection pane="bottomRight" activeCell="BG2" sqref="BG2"/>
    </sheetView>
  </sheetViews>
  <sheetFormatPr baseColWidth="10" defaultColWidth="11.3984375" defaultRowHeight="14" x14ac:dyDescent="0.3"/>
  <cols>
    <col min="1" max="1" width="8.8984375" style="10" hidden="1" customWidth="1"/>
    <col min="2" max="2" width="11.69921875" style="131" customWidth="1"/>
    <col min="3" max="3" width="15.69921875" style="12" customWidth="1"/>
    <col min="4" max="4" width="25.69921875" style="126" customWidth="1"/>
    <col min="5" max="5" width="16.3984375" style="10" customWidth="1"/>
    <col min="6" max="6" width="19.296875" style="126" customWidth="1"/>
    <col min="7" max="7" width="14.8984375" style="127" customWidth="1"/>
    <col min="8" max="11" width="50.69921875" style="10" customWidth="1"/>
    <col min="12" max="12" width="25.59765625" style="10" customWidth="1"/>
    <col min="13" max="13" width="15.69921875" style="10" customWidth="1"/>
    <col min="14" max="14" width="18" style="30" customWidth="1"/>
    <col min="15" max="15" width="18.3984375" style="132" customWidth="1"/>
    <col min="16" max="16" width="15.69921875" style="128" customWidth="1"/>
    <col min="17" max="17" width="17.09765625" style="128" customWidth="1"/>
    <col min="18" max="18" width="20.69921875" style="126" customWidth="1"/>
    <col min="19" max="19" width="20.69921875" style="30" customWidth="1"/>
    <col min="20" max="20" width="45.69921875" style="10" hidden="1" customWidth="1"/>
    <col min="21" max="21" width="45.69921875" style="129" hidden="1" customWidth="1"/>
    <col min="22" max="32" width="45.69921875" style="10" hidden="1" customWidth="1"/>
    <col min="33" max="33" width="45.69921875" style="130" hidden="1" customWidth="1"/>
    <col min="34" max="43" width="45.69921875" style="10" hidden="1" customWidth="1"/>
    <col min="44" max="46" width="70.69921875" style="10" hidden="1" customWidth="1"/>
    <col min="47" max="57" width="70.69921875" style="12" hidden="1" customWidth="1"/>
    <col min="58" max="59" width="70.69921875" style="12" customWidth="1"/>
    <col min="60" max="60" width="17.59765625" style="30" customWidth="1"/>
    <col min="61" max="61" width="15.69921875" style="30" customWidth="1"/>
    <col min="62" max="62" width="15.69921875" style="257" customWidth="1"/>
    <col min="63" max="63" width="15.69921875" style="30" customWidth="1"/>
    <col min="64" max="64" width="70.69921875" style="10" customWidth="1"/>
    <col min="65" max="65" width="50.69921875" style="10" customWidth="1"/>
    <col min="66" max="67" width="40.69921875" style="10" customWidth="1"/>
    <col min="68" max="68" width="15.69921875" style="12" customWidth="1"/>
    <col min="69" max="69" width="17" style="30" customWidth="1"/>
    <col min="70" max="70" width="15.69921875" style="10" customWidth="1"/>
    <col min="71" max="16384" width="11.3984375" style="10"/>
  </cols>
  <sheetData>
    <row r="1" spans="1:70" s="15" customFormat="1" ht="50.1" customHeight="1" x14ac:dyDescent="0.3">
      <c r="A1" s="18"/>
      <c r="B1" s="580" t="s">
        <v>3355</v>
      </c>
      <c r="C1" s="580"/>
      <c r="D1" s="580"/>
      <c r="E1" s="580"/>
      <c r="F1" s="580"/>
      <c r="G1" s="581"/>
      <c r="H1" s="580"/>
      <c r="I1" s="580" t="s">
        <v>3361</v>
      </c>
      <c r="J1" s="580"/>
      <c r="K1" s="580"/>
      <c r="L1" s="580"/>
      <c r="M1" s="580"/>
      <c r="N1" s="580"/>
      <c r="O1" s="580"/>
      <c r="P1" s="580"/>
      <c r="Q1" s="580"/>
      <c r="R1" s="580"/>
      <c r="S1" s="580"/>
      <c r="T1" s="582" t="s">
        <v>4366</v>
      </c>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3" t="s">
        <v>4367</v>
      </c>
      <c r="BK1" s="584"/>
      <c r="BL1" s="584"/>
      <c r="BM1" s="584"/>
      <c r="BN1" s="584"/>
      <c r="BO1" s="584"/>
      <c r="BP1" s="584"/>
      <c r="BQ1" s="584"/>
      <c r="BR1" s="585"/>
    </row>
    <row r="2" spans="1:70" s="30" customFormat="1" ht="90" customHeight="1" x14ac:dyDescent="0.25">
      <c r="A2" s="19"/>
      <c r="B2" s="20" t="s">
        <v>1828</v>
      </c>
      <c r="C2" s="20" t="s">
        <v>3362</v>
      </c>
      <c r="D2" s="20" t="s">
        <v>3363</v>
      </c>
      <c r="E2" s="20" t="s">
        <v>3365</v>
      </c>
      <c r="F2" s="20" t="s">
        <v>3356</v>
      </c>
      <c r="G2" s="20" t="s">
        <v>3833</v>
      </c>
      <c r="H2" s="20" t="s">
        <v>0</v>
      </c>
      <c r="I2" s="20" t="s">
        <v>2826</v>
      </c>
      <c r="J2" s="20" t="s">
        <v>3654</v>
      </c>
      <c r="K2" s="20" t="s">
        <v>3</v>
      </c>
      <c r="L2" s="20" t="s">
        <v>2828</v>
      </c>
      <c r="M2" s="20" t="s">
        <v>2829</v>
      </c>
      <c r="N2" s="20" t="s">
        <v>3357</v>
      </c>
      <c r="O2" s="21" t="s">
        <v>3358</v>
      </c>
      <c r="P2" s="21" t="s">
        <v>2827</v>
      </c>
      <c r="Q2" s="20" t="s">
        <v>9</v>
      </c>
      <c r="R2" s="22" t="s">
        <v>3359</v>
      </c>
      <c r="S2" s="21" t="s">
        <v>3360</v>
      </c>
      <c r="T2" s="23" t="s">
        <v>3509</v>
      </c>
      <c r="U2" s="24" t="s">
        <v>3510</v>
      </c>
      <c r="V2" s="23" t="s">
        <v>3511</v>
      </c>
      <c r="W2" s="24" t="s">
        <v>3512</v>
      </c>
      <c r="X2" s="23" t="s">
        <v>3539</v>
      </c>
      <c r="Y2" s="24" t="s">
        <v>3540</v>
      </c>
      <c r="Z2" s="23" t="s">
        <v>3561</v>
      </c>
      <c r="AA2" s="24" t="s">
        <v>3566</v>
      </c>
      <c r="AB2" s="23" t="s">
        <v>3565</v>
      </c>
      <c r="AC2" s="24" t="s">
        <v>3567</v>
      </c>
      <c r="AD2" s="23" t="s">
        <v>3570</v>
      </c>
      <c r="AE2" s="24" t="s">
        <v>3569</v>
      </c>
      <c r="AF2" s="23" t="s">
        <v>3571</v>
      </c>
      <c r="AG2" s="24" t="s">
        <v>3572</v>
      </c>
      <c r="AH2" s="23" t="s">
        <v>3577</v>
      </c>
      <c r="AI2" s="24" t="s">
        <v>3578</v>
      </c>
      <c r="AJ2" s="23" t="s">
        <v>3581</v>
      </c>
      <c r="AK2" s="24" t="s">
        <v>3582</v>
      </c>
      <c r="AL2" s="142" t="s">
        <v>9287</v>
      </c>
      <c r="AM2" s="26" t="s">
        <v>9286</v>
      </c>
      <c r="AN2" s="142" t="s">
        <v>9288</v>
      </c>
      <c r="AO2" s="26" t="s">
        <v>9285</v>
      </c>
      <c r="AP2" s="142" t="s">
        <v>9289</v>
      </c>
      <c r="AQ2" s="26" t="s">
        <v>9284</v>
      </c>
      <c r="AR2" s="142" t="s">
        <v>9283</v>
      </c>
      <c r="AS2" s="26" t="s">
        <v>9282</v>
      </c>
      <c r="AT2" s="23" t="s">
        <v>9281</v>
      </c>
      <c r="AU2" s="24" t="s">
        <v>9280</v>
      </c>
      <c r="AV2" s="23" t="s">
        <v>9279</v>
      </c>
      <c r="AW2" s="24" t="s">
        <v>9278</v>
      </c>
      <c r="AX2" s="23" t="s">
        <v>9277</v>
      </c>
      <c r="AY2" s="24" t="s">
        <v>9276</v>
      </c>
      <c r="AZ2" s="23" t="s">
        <v>9275</v>
      </c>
      <c r="BA2" s="24" t="s">
        <v>9273</v>
      </c>
      <c r="BB2" s="23" t="s">
        <v>9272</v>
      </c>
      <c r="BC2" s="24" t="s">
        <v>9274</v>
      </c>
      <c r="BD2" s="23" t="s">
        <v>9271</v>
      </c>
      <c r="BE2" s="24" t="s">
        <v>9270</v>
      </c>
      <c r="BF2" s="23" t="s">
        <v>9268</v>
      </c>
      <c r="BG2" s="24" t="s">
        <v>9269</v>
      </c>
      <c r="BH2" s="25" t="s">
        <v>901</v>
      </c>
      <c r="BI2" s="26" t="s">
        <v>958</v>
      </c>
      <c r="BJ2" s="27" t="s">
        <v>3864</v>
      </c>
      <c r="BK2" s="28" t="s">
        <v>943</v>
      </c>
      <c r="BL2" s="28" t="s">
        <v>1330</v>
      </c>
      <c r="BM2" s="28" t="s">
        <v>1133</v>
      </c>
      <c r="BN2" s="28" t="s">
        <v>2298</v>
      </c>
      <c r="BO2" s="28" t="s">
        <v>2299</v>
      </c>
      <c r="BP2" s="27" t="s">
        <v>4365</v>
      </c>
      <c r="BQ2" s="28" t="s">
        <v>2579</v>
      </c>
      <c r="BR2" s="29" t="s">
        <v>2588</v>
      </c>
    </row>
    <row r="3" spans="1:70" s="48" customFormat="1" ht="90" hidden="1" customHeight="1" x14ac:dyDescent="0.3">
      <c r="A3" s="31">
        <v>1</v>
      </c>
      <c r="B3" s="32" t="s">
        <v>3366</v>
      </c>
      <c r="C3" s="33" t="s">
        <v>3789</v>
      </c>
      <c r="D3" s="17" t="s">
        <v>2831</v>
      </c>
      <c r="E3" s="34">
        <v>43091</v>
      </c>
      <c r="F3" s="35" t="s">
        <v>2237</v>
      </c>
      <c r="G3" s="36" t="s">
        <v>3790</v>
      </c>
      <c r="H3" s="37" t="s">
        <v>5762</v>
      </c>
      <c r="I3" s="35" t="s">
        <v>3066</v>
      </c>
      <c r="J3" s="35" t="s">
        <v>5560</v>
      </c>
      <c r="K3" s="35"/>
      <c r="L3" s="38"/>
      <c r="M3" s="35"/>
      <c r="N3" s="34">
        <v>43115</v>
      </c>
      <c r="O3" s="34">
        <v>43465</v>
      </c>
      <c r="P3" s="39">
        <f>+WEEKNUM(O3-N3)</f>
        <v>50</v>
      </c>
      <c r="Q3" s="40"/>
      <c r="R3" s="35" t="s">
        <v>15</v>
      </c>
      <c r="S3" s="35"/>
      <c r="T3" s="8" t="s">
        <v>3067</v>
      </c>
      <c r="U3" s="41" t="s">
        <v>3475</v>
      </c>
      <c r="V3" s="42" t="s">
        <v>3068</v>
      </c>
      <c r="W3" s="41" t="s">
        <v>3521</v>
      </c>
      <c r="X3" s="5" t="s">
        <v>3069</v>
      </c>
      <c r="Y3" s="41" t="s">
        <v>3544</v>
      </c>
      <c r="Z3" s="43" t="s">
        <v>5763</v>
      </c>
      <c r="AA3" s="44" t="s">
        <v>5764</v>
      </c>
      <c r="AB3" s="45" t="s">
        <v>1153</v>
      </c>
      <c r="AC3" s="44" t="s">
        <v>3568</v>
      </c>
      <c r="AD3" s="46" t="s">
        <v>1153</v>
      </c>
      <c r="AE3" s="44" t="s">
        <v>3568</v>
      </c>
      <c r="AF3" s="44" t="s">
        <v>1153</v>
      </c>
      <c r="AG3" s="44" t="s">
        <v>3568</v>
      </c>
      <c r="AH3" s="44" t="s">
        <v>1153</v>
      </c>
      <c r="AI3" s="44" t="s">
        <v>3568</v>
      </c>
      <c r="AJ3" s="44" t="s">
        <v>1153</v>
      </c>
      <c r="AK3" s="44" t="s">
        <v>3568</v>
      </c>
      <c r="AL3" s="44" t="s">
        <v>1153</v>
      </c>
      <c r="AM3" s="44" t="s">
        <v>3568</v>
      </c>
      <c r="AN3" s="44" t="s">
        <v>1153</v>
      </c>
      <c r="AO3" s="44" t="s">
        <v>3568</v>
      </c>
      <c r="AP3" s="44" t="s">
        <v>1153</v>
      </c>
      <c r="AQ3" s="44" t="s">
        <v>3568</v>
      </c>
      <c r="AR3" s="44" t="s">
        <v>1153</v>
      </c>
      <c r="AS3" s="44" t="s">
        <v>3568</v>
      </c>
      <c r="AT3" s="44" t="s">
        <v>1153</v>
      </c>
      <c r="AU3" s="44" t="s">
        <v>3568</v>
      </c>
      <c r="AV3" s="44" t="s">
        <v>1153</v>
      </c>
      <c r="AW3" s="44" t="s">
        <v>3568</v>
      </c>
      <c r="AX3" s="44" t="s">
        <v>1153</v>
      </c>
      <c r="AY3" s="44" t="s">
        <v>3568</v>
      </c>
      <c r="AZ3" s="44" t="s">
        <v>1153</v>
      </c>
      <c r="BA3" s="44" t="s">
        <v>3568</v>
      </c>
      <c r="BB3" s="44" t="s">
        <v>1153</v>
      </c>
      <c r="BC3" s="44" t="s">
        <v>3568</v>
      </c>
      <c r="BD3" s="44" t="s">
        <v>1153</v>
      </c>
      <c r="BE3" s="44" t="s">
        <v>3568</v>
      </c>
      <c r="BF3" s="44" t="s">
        <v>1153</v>
      </c>
      <c r="BG3" s="44" t="s">
        <v>3568</v>
      </c>
      <c r="BH3" s="31" t="s">
        <v>781</v>
      </c>
      <c r="BI3" s="47">
        <v>43522</v>
      </c>
      <c r="BJ3" s="33" t="s">
        <v>903</v>
      </c>
      <c r="BK3" s="31"/>
      <c r="BL3" s="46"/>
      <c r="BM3" s="46"/>
      <c r="BN3" s="46"/>
      <c r="BO3" s="46"/>
      <c r="BP3" s="44" t="s">
        <v>956</v>
      </c>
      <c r="BQ3" s="31"/>
      <c r="BR3" s="46"/>
    </row>
    <row r="4" spans="1:70" s="48" customFormat="1" ht="90" hidden="1" customHeight="1" x14ac:dyDescent="0.3">
      <c r="A4" s="31">
        <v>2</v>
      </c>
      <c r="B4" s="32" t="s">
        <v>3367</v>
      </c>
      <c r="C4" s="33" t="s">
        <v>3789</v>
      </c>
      <c r="D4" s="17" t="s">
        <v>2831</v>
      </c>
      <c r="E4" s="34">
        <v>43091</v>
      </c>
      <c r="F4" s="35" t="s">
        <v>2237</v>
      </c>
      <c r="G4" s="36" t="s">
        <v>3791</v>
      </c>
      <c r="H4" s="37" t="s">
        <v>5765</v>
      </c>
      <c r="I4" s="35" t="s">
        <v>3070</v>
      </c>
      <c r="J4" s="49" t="s">
        <v>3071</v>
      </c>
      <c r="K4" s="49"/>
      <c r="L4" s="38"/>
      <c r="M4" s="49"/>
      <c r="N4" s="50">
        <v>43115</v>
      </c>
      <c r="O4" s="34">
        <v>43273</v>
      </c>
      <c r="P4" s="39">
        <f t="shared" ref="P4:P67" si="0">+WEEKNUM(O4-N4)</f>
        <v>23</v>
      </c>
      <c r="Q4" s="40"/>
      <c r="R4" s="49" t="s">
        <v>15</v>
      </c>
      <c r="S4" s="49"/>
      <c r="T4" s="35" t="s">
        <v>3072</v>
      </c>
      <c r="U4" s="41" t="s">
        <v>5561</v>
      </c>
      <c r="V4" s="35" t="s">
        <v>3073</v>
      </c>
      <c r="W4" s="41" t="s">
        <v>5562</v>
      </c>
      <c r="X4" s="5" t="s">
        <v>3074</v>
      </c>
      <c r="Y4" s="41" t="s">
        <v>3545</v>
      </c>
      <c r="Z4" s="37" t="s">
        <v>5563</v>
      </c>
      <c r="AA4" s="37" t="s">
        <v>5766</v>
      </c>
      <c r="AB4" s="37" t="s">
        <v>5564</v>
      </c>
      <c r="AC4" s="37" t="s">
        <v>5565</v>
      </c>
      <c r="AD4" s="46"/>
      <c r="AE4" s="37" t="s">
        <v>5767</v>
      </c>
      <c r="AF4" s="44" t="s">
        <v>5566</v>
      </c>
      <c r="AG4" s="51" t="s">
        <v>3574</v>
      </c>
      <c r="AH4" s="46" t="s">
        <v>1153</v>
      </c>
      <c r="AI4" s="46" t="s">
        <v>3579</v>
      </c>
      <c r="AJ4" s="46" t="s">
        <v>1153</v>
      </c>
      <c r="AK4" s="46" t="s">
        <v>3579</v>
      </c>
      <c r="AL4" s="46" t="s">
        <v>1153</v>
      </c>
      <c r="AM4" s="46" t="s">
        <v>3579</v>
      </c>
      <c r="AN4" s="46" t="s">
        <v>1153</v>
      </c>
      <c r="AO4" s="46" t="s">
        <v>3579</v>
      </c>
      <c r="AP4" s="46" t="s">
        <v>1153</v>
      </c>
      <c r="AQ4" s="46" t="s">
        <v>3579</v>
      </c>
      <c r="AR4" s="46" t="s">
        <v>1153</v>
      </c>
      <c r="AS4" s="46" t="s">
        <v>3579</v>
      </c>
      <c r="AT4" s="46" t="s">
        <v>1153</v>
      </c>
      <c r="AU4" s="44" t="s">
        <v>3579</v>
      </c>
      <c r="AV4" s="46" t="s">
        <v>1153</v>
      </c>
      <c r="AW4" s="44" t="s">
        <v>3579</v>
      </c>
      <c r="AX4" s="46" t="s">
        <v>1153</v>
      </c>
      <c r="AY4" s="44" t="s">
        <v>3579</v>
      </c>
      <c r="AZ4" s="46" t="s">
        <v>1153</v>
      </c>
      <c r="BA4" s="44" t="s">
        <v>3579</v>
      </c>
      <c r="BB4" s="46" t="s">
        <v>1153</v>
      </c>
      <c r="BC4" s="44" t="s">
        <v>3579</v>
      </c>
      <c r="BD4" s="46" t="s">
        <v>1153</v>
      </c>
      <c r="BE4" s="44" t="s">
        <v>3579</v>
      </c>
      <c r="BF4" s="46" t="s">
        <v>1153</v>
      </c>
      <c r="BG4" s="44" t="s">
        <v>3579</v>
      </c>
      <c r="BH4" s="31" t="s">
        <v>781</v>
      </c>
      <c r="BI4" s="47">
        <v>43769</v>
      </c>
      <c r="BJ4" s="33" t="s">
        <v>903</v>
      </c>
      <c r="BK4" s="31"/>
      <c r="BL4" s="46"/>
      <c r="BM4" s="46"/>
      <c r="BN4" s="46"/>
      <c r="BO4" s="46"/>
      <c r="BP4" s="44" t="s">
        <v>956</v>
      </c>
      <c r="BQ4" s="31"/>
      <c r="BR4" s="46"/>
    </row>
    <row r="5" spans="1:70" s="48" customFormat="1" ht="90" hidden="1" customHeight="1" x14ac:dyDescent="0.3">
      <c r="A5" s="31">
        <v>3</v>
      </c>
      <c r="B5" s="32" t="s">
        <v>3368</v>
      </c>
      <c r="C5" s="33" t="s">
        <v>3789</v>
      </c>
      <c r="D5" s="17" t="s">
        <v>2831</v>
      </c>
      <c r="E5" s="34">
        <v>43091</v>
      </c>
      <c r="F5" s="35" t="s">
        <v>2237</v>
      </c>
      <c r="G5" s="36" t="s">
        <v>3791</v>
      </c>
      <c r="H5" s="37" t="s">
        <v>5765</v>
      </c>
      <c r="I5" s="35" t="s">
        <v>5567</v>
      </c>
      <c r="J5" s="49" t="s">
        <v>3076</v>
      </c>
      <c r="K5" s="49"/>
      <c r="L5" s="52"/>
      <c r="M5" s="49"/>
      <c r="N5" s="50">
        <v>43104</v>
      </c>
      <c r="O5" s="34">
        <v>43311</v>
      </c>
      <c r="P5" s="39">
        <f t="shared" si="0"/>
        <v>30</v>
      </c>
      <c r="Q5" s="40"/>
      <c r="R5" s="49" t="s">
        <v>60</v>
      </c>
      <c r="S5" s="49" t="s">
        <v>3834</v>
      </c>
      <c r="T5" s="41" t="s">
        <v>3077</v>
      </c>
      <c r="U5" s="41" t="s">
        <v>3476</v>
      </c>
      <c r="V5" s="41" t="s">
        <v>1153</v>
      </c>
      <c r="W5" s="41" t="s">
        <v>3520</v>
      </c>
      <c r="X5" s="41" t="s">
        <v>1153</v>
      </c>
      <c r="Y5" s="41" t="s">
        <v>3520</v>
      </c>
      <c r="Z5" s="5" t="s">
        <v>1153</v>
      </c>
      <c r="AA5" s="37" t="s">
        <v>3562</v>
      </c>
      <c r="AB5" s="5" t="s">
        <v>1153</v>
      </c>
      <c r="AC5" s="37" t="s">
        <v>3562</v>
      </c>
      <c r="AD5" s="46" t="s">
        <v>1153</v>
      </c>
      <c r="AE5" s="37" t="s">
        <v>3562</v>
      </c>
      <c r="AF5" s="44" t="s">
        <v>1153</v>
      </c>
      <c r="AG5" s="37" t="s">
        <v>3562</v>
      </c>
      <c r="AH5" s="44" t="s">
        <v>1153</v>
      </c>
      <c r="AI5" s="37" t="s">
        <v>3562</v>
      </c>
      <c r="AJ5" s="44" t="s">
        <v>1153</v>
      </c>
      <c r="AK5" s="37" t="s">
        <v>3520</v>
      </c>
      <c r="AL5" s="44" t="s">
        <v>1153</v>
      </c>
      <c r="AM5" s="37" t="s">
        <v>3520</v>
      </c>
      <c r="AN5" s="44" t="s">
        <v>1153</v>
      </c>
      <c r="AO5" s="37" t="s">
        <v>3520</v>
      </c>
      <c r="AP5" s="44" t="s">
        <v>1153</v>
      </c>
      <c r="AQ5" s="37" t="s">
        <v>3520</v>
      </c>
      <c r="AR5" s="44" t="s">
        <v>1153</v>
      </c>
      <c r="AS5" s="37" t="s">
        <v>3520</v>
      </c>
      <c r="AT5" s="44" t="s">
        <v>1153</v>
      </c>
      <c r="AU5" s="37" t="s">
        <v>3520</v>
      </c>
      <c r="AV5" s="44" t="s">
        <v>1153</v>
      </c>
      <c r="AW5" s="37" t="s">
        <v>3520</v>
      </c>
      <c r="AX5" s="44" t="s">
        <v>1153</v>
      </c>
      <c r="AY5" s="37" t="s">
        <v>3520</v>
      </c>
      <c r="AZ5" s="44" t="s">
        <v>1153</v>
      </c>
      <c r="BA5" s="37" t="s">
        <v>3520</v>
      </c>
      <c r="BB5" s="44" t="s">
        <v>1153</v>
      </c>
      <c r="BC5" s="37" t="s">
        <v>3520</v>
      </c>
      <c r="BD5" s="44" t="s">
        <v>1153</v>
      </c>
      <c r="BE5" s="37" t="s">
        <v>3520</v>
      </c>
      <c r="BF5" s="44" t="s">
        <v>1153</v>
      </c>
      <c r="BG5" s="37" t="s">
        <v>3520</v>
      </c>
      <c r="BH5" s="31" t="s">
        <v>781</v>
      </c>
      <c r="BI5" s="47">
        <v>43189</v>
      </c>
      <c r="BJ5" s="33" t="s">
        <v>903</v>
      </c>
      <c r="BK5" s="31"/>
      <c r="BL5" s="46"/>
      <c r="BM5" s="46"/>
      <c r="BN5" s="46"/>
      <c r="BO5" s="46"/>
      <c r="BP5" s="44" t="s">
        <v>956</v>
      </c>
      <c r="BQ5" s="31"/>
      <c r="BR5" s="46"/>
    </row>
    <row r="6" spans="1:70" s="48" customFormat="1" ht="90" hidden="1" customHeight="1" x14ac:dyDescent="0.3">
      <c r="A6" s="31">
        <v>4</v>
      </c>
      <c r="B6" s="32" t="s">
        <v>3369</v>
      </c>
      <c r="C6" s="33" t="s">
        <v>3789</v>
      </c>
      <c r="D6" s="17" t="s">
        <v>2831</v>
      </c>
      <c r="E6" s="34">
        <v>43091</v>
      </c>
      <c r="F6" s="35" t="s">
        <v>2237</v>
      </c>
      <c r="G6" s="36" t="s">
        <v>3791</v>
      </c>
      <c r="H6" s="37" t="s">
        <v>5765</v>
      </c>
      <c r="I6" s="35" t="s">
        <v>5567</v>
      </c>
      <c r="J6" s="49" t="s">
        <v>3078</v>
      </c>
      <c r="K6" s="49"/>
      <c r="L6" s="38"/>
      <c r="M6" s="49"/>
      <c r="N6" s="50">
        <v>43130</v>
      </c>
      <c r="O6" s="34">
        <v>43206</v>
      </c>
      <c r="P6" s="39">
        <f t="shared" si="0"/>
        <v>11</v>
      </c>
      <c r="Q6" s="40"/>
      <c r="R6" s="49" t="s">
        <v>3079</v>
      </c>
      <c r="S6" s="49"/>
      <c r="T6" s="8" t="s">
        <v>3067</v>
      </c>
      <c r="U6" s="41" t="s">
        <v>3475</v>
      </c>
      <c r="V6" s="8" t="s">
        <v>3080</v>
      </c>
      <c r="W6" s="41" t="s">
        <v>5568</v>
      </c>
      <c r="X6" s="41" t="s">
        <v>3081</v>
      </c>
      <c r="Y6" s="5" t="s">
        <v>5768</v>
      </c>
      <c r="Z6" s="53" t="s">
        <v>1153</v>
      </c>
      <c r="AA6" s="37" t="s">
        <v>3563</v>
      </c>
      <c r="AB6" s="53" t="s">
        <v>1153</v>
      </c>
      <c r="AC6" s="37" t="s">
        <v>3563</v>
      </c>
      <c r="AD6" s="46" t="s">
        <v>1153</v>
      </c>
      <c r="AE6" s="37" t="s">
        <v>3563</v>
      </c>
      <c r="AF6" s="44" t="s">
        <v>1153</v>
      </c>
      <c r="AG6" s="37" t="s">
        <v>3563</v>
      </c>
      <c r="AH6" s="44" t="s">
        <v>1153</v>
      </c>
      <c r="AI6" s="37" t="s">
        <v>3563</v>
      </c>
      <c r="AJ6" s="44" t="s">
        <v>1153</v>
      </c>
      <c r="AK6" s="37" t="s">
        <v>3563</v>
      </c>
      <c r="AL6" s="44" t="s">
        <v>1153</v>
      </c>
      <c r="AM6" s="37" t="s">
        <v>3563</v>
      </c>
      <c r="AN6" s="44" t="s">
        <v>1153</v>
      </c>
      <c r="AO6" s="37" t="s">
        <v>3563</v>
      </c>
      <c r="AP6" s="44" t="s">
        <v>1153</v>
      </c>
      <c r="AQ6" s="37" t="s">
        <v>3563</v>
      </c>
      <c r="AR6" s="44" t="s">
        <v>1153</v>
      </c>
      <c r="AS6" s="37" t="s">
        <v>3563</v>
      </c>
      <c r="AT6" s="44" t="s">
        <v>1153</v>
      </c>
      <c r="AU6" s="37" t="s">
        <v>3563</v>
      </c>
      <c r="AV6" s="44" t="s">
        <v>1153</v>
      </c>
      <c r="AW6" s="37" t="s">
        <v>3563</v>
      </c>
      <c r="AX6" s="44" t="s">
        <v>1153</v>
      </c>
      <c r="AY6" s="37" t="s">
        <v>3563</v>
      </c>
      <c r="AZ6" s="44" t="s">
        <v>1153</v>
      </c>
      <c r="BA6" s="37" t="s">
        <v>3563</v>
      </c>
      <c r="BB6" s="44" t="s">
        <v>1153</v>
      </c>
      <c r="BC6" s="37" t="s">
        <v>3563</v>
      </c>
      <c r="BD6" s="44" t="s">
        <v>1153</v>
      </c>
      <c r="BE6" s="37" t="s">
        <v>3563</v>
      </c>
      <c r="BF6" s="44" t="s">
        <v>1153</v>
      </c>
      <c r="BG6" s="37" t="s">
        <v>3563</v>
      </c>
      <c r="BH6" s="31" t="s">
        <v>781</v>
      </c>
      <c r="BI6" s="47">
        <v>43383</v>
      </c>
      <c r="BJ6" s="33" t="s">
        <v>903</v>
      </c>
      <c r="BK6" s="31"/>
      <c r="BL6" s="46"/>
      <c r="BM6" s="46"/>
      <c r="BN6" s="46"/>
      <c r="BO6" s="46"/>
      <c r="BP6" s="44" t="s">
        <v>956</v>
      </c>
      <c r="BQ6" s="31"/>
      <c r="BR6" s="46"/>
    </row>
    <row r="7" spans="1:70" s="48" customFormat="1" ht="90" hidden="1" customHeight="1" x14ac:dyDescent="0.3">
      <c r="A7" s="31">
        <v>5</v>
      </c>
      <c r="B7" s="32" t="s">
        <v>3370</v>
      </c>
      <c r="C7" s="33" t="s">
        <v>3789</v>
      </c>
      <c r="D7" s="17" t="s">
        <v>2831</v>
      </c>
      <c r="E7" s="34">
        <v>43091</v>
      </c>
      <c r="F7" s="35" t="s">
        <v>2237</v>
      </c>
      <c r="G7" s="36" t="s">
        <v>3791</v>
      </c>
      <c r="H7" s="37" t="s">
        <v>5765</v>
      </c>
      <c r="I7" s="35" t="s">
        <v>5567</v>
      </c>
      <c r="J7" s="49" t="s">
        <v>5569</v>
      </c>
      <c r="K7" s="49"/>
      <c r="L7" s="38"/>
      <c r="M7" s="49"/>
      <c r="N7" s="50">
        <v>43104</v>
      </c>
      <c r="O7" s="34">
        <v>43311</v>
      </c>
      <c r="P7" s="39">
        <f t="shared" si="0"/>
        <v>30</v>
      </c>
      <c r="Q7" s="40"/>
      <c r="R7" s="49" t="s">
        <v>15</v>
      </c>
      <c r="S7" s="49"/>
      <c r="T7" s="8" t="s">
        <v>3067</v>
      </c>
      <c r="U7" s="41" t="s">
        <v>3475</v>
      </c>
      <c r="V7" s="8" t="s">
        <v>3082</v>
      </c>
      <c r="W7" s="41" t="s">
        <v>3513</v>
      </c>
      <c r="X7" s="5" t="s">
        <v>1153</v>
      </c>
      <c r="Y7" s="5" t="s">
        <v>3543</v>
      </c>
      <c r="Z7" s="53" t="s">
        <v>1153</v>
      </c>
      <c r="AA7" s="37" t="s">
        <v>3543</v>
      </c>
      <c r="AB7" s="53" t="s">
        <v>1153</v>
      </c>
      <c r="AC7" s="37" t="s">
        <v>3543</v>
      </c>
      <c r="AD7" s="46" t="s">
        <v>1153</v>
      </c>
      <c r="AE7" s="37" t="s">
        <v>3543</v>
      </c>
      <c r="AF7" s="53" t="s">
        <v>1153</v>
      </c>
      <c r="AG7" s="37" t="s">
        <v>3543</v>
      </c>
      <c r="AH7" s="53" t="s">
        <v>1153</v>
      </c>
      <c r="AI7" s="37" t="s">
        <v>3543</v>
      </c>
      <c r="AJ7" s="53" t="s">
        <v>1153</v>
      </c>
      <c r="AK7" s="37" t="s">
        <v>3543</v>
      </c>
      <c r="AL7" s="53" t="s">
        <v>1153</v>
      </c>
      <c r="AM7" s="37" t="s">
        <v>3543</v>
      </c>
      <c r="AN7" s="53" t="s">
        <v>1153</v>
      </c>
      <c r="AO7" s="37" t="s">
        <v>3543</v>
      </c>
      <c r="AP7" s="53" t="s">
        <v>1153</v>
      </c>
      <c r="AQ7" s="37" t="s">
        <v>3543</v>
      </c>
      <c r="AR7" s="53" t="s">
        <v>1153</v>
      </c>
      <c r="AS7" s="37" t="s">
        <v>3543</v>
      </c>
      <c r="AT7" s="53" t="s">
        <v>1153</v>
      </c>
      <c r="AU7" s="37" t="s">
        <v>3543</v>
      </c>
      <c r="AV7" s="53" t="s">
        <v>1153</v>
      </c>
      <c r="AW7" s="37" t="s">
        <v>3543</v>
      </c>
      <c r="AX7" s="53" t="s">
        <v>1153</v>
      </c>
      <c r="AY7" s="37" t="s">
        <v>3543</v>
      </c>
      <c r="AZ7" s="53" t="s">
        <v>1153</v>
      </c>
      <c r="BA7" s="37" t="s">
        <v>3543</v>
      </c>
      <c r="BB7" s="53" t="s">
        <v>1153</v>
      </c>
      <c r="BC7" s="37" t="s">
        <v>3543</v>
      </c>
      <c r="BD7" s="53" t="s">
        <v>1153</v>
      </c>
      <c r="BE7" s="37" t="s">
        <v>3543</v>
      </c>
      <c r="BF7" s="53" t="s">
        <v>1153</v>
      </c>
      <c r="BG7" s="37" t="s">
        <v>3543</v>
      </c>
      <c r="BH7" s="31" t="s">
        <v>781</v>
      </c>
      <c r="BI7" s="47">
        <v>43281</v>
      </c>
      <c r="BJ7" s="33" t="s">
        <v>903</v>
      </c>
      <c r="BK7" s="31"/>
      <c r="BL7" s="46"/>
      <c r="BM7" s="46"/>
      <c r="BN7" s="46"/>
      <c r="BO7" s="46"/>
      <c r="BP7" s="44" t="s">
        <v>956</v>
      </c>
      <c r="BQ7" s="31"/>
      <c r="BR7" s="46"/>
    </row>
    <row r="8" spans="1:70" s="48" customFormat="1" ht="90" hidden="1" customHeight="1" x14ac:dyDescent="0.3">
      <c r="A8" s="31">
        <v>6</v>
      </c>
      <c r="B8" s="32" t="s">
        <v>3371</v>
      </c>
      <c r="C8" s="33" t="s">
        <v>3789</v>
      </c>
      <c r="D8" s="17" t="s">
        <v>2831</v>
      </c>
      <c r="E8" s="34">
        <v>43091</v>
      </c>
      <c r="F8" s="35" t="s">
        <v>2237</v>
      </c>
      <c r="G8" s="36" t="s">
        <v>3792</v>
      </c>
      <c r="H8" s="37" t="s">
        <v>5769</v>
      </c>
      <c r="I8" s="49" t="s">
        <v>3083</v>
      </c>
      <c r="J8" s="49" t="s">
        <v>3084</v>
      </c>
      <c r="K8" s="49"/>
      <c r="L8" s="38"/>
      <c r="M8" s="49"/>
      <c r="N8" s="50">
        <v>43080</v>
      </c>
      <c r="O8" s="34">
        <v>43080</v>
      </c>
      <c r="P8" s="39">
        <f t="shared" si="0"/>
        <v>0</v>
      </c>
      <c r="Q8" s="40"/>
      <c r="R8" s="49" t="s">
        <v>15</v>
      </c>
      <c r="S8" s="49"/>
      <c r="T8" s="44" t="s">
        <v>5570</v>
      </c>
      <c r="U8" s="41" t="s">
        <v>5571</v>
      </c>
      <c r="V8" s="41" t="s">
        <v>1153</v>
      </c>
      <c r="W8" s="41" t="s">
        <v>3520</v>
      </c>
      <c r="X8" s="41" t="s">
        <v>1153</v>
      </c>
      <c r="Y8" s="41" t="s">
        <v>3520</v>
      </c>
      <c r="Z8" s="5" t="s">
        <v>1153</v>
      </c>
      <c r="AA8" s="37" t="s">
        <v>3562</v>
      </c>
      <c r="AB8" s="5" t="s">
        <v>1153</v>
      </c>
      <c r="AC8" s="37" t="s">
        <v>3562</v>
      </c>
      <c r="AD8" s="46" t="s">
        <v>1153</v>
      </c>
      <c r="AE8" s="37" t="s">
        <v>3562</v>
      </c>
      <c r="AF8" s="46" t="s">
        <v>1153</v>
      </c>
      <c r="AG8" s="37" t="s">
        <v>3562</v>
      </c>
      <c r="AH8" s="44" t="s">
        <v>1153</v>
      </c>
      <c r="AI8" s="37" t="s">
        <v>3562</v>
      </c>
      <c r="AJ8" s="44" t="s">
        <v>1153</v>
      </c>
      <c r="AK8" s="37" t="s">
        <v>3520</v>
      </c>
      <c r="AL8" s="44" t="s">
        <v>1153</v>
      </c>
      <c r="AM8" s="37" t="s">
        <v>3520</v>
      </c>
      <c r="AN8" s="44" t="s">
        <v>1153</v>
      </c>
      <c r="AO8" s="37" t="s">
        <v>3520</v>
      </c>
      <c r="AP8" s="44" t="s">
        <v>1153</v>
      </c>
      <c r="AQ8" s="37" t="s">
        <v>3520</v>
      </c>
      <c r="AR8" s="44" t="s">
        <v>1153</v>
      </c>
      <c r="AS8" s="37" t="s">
        <v>3520</v>
      </c>
      <c r="AT8" s="44" t="s">
        <v>1153</v>
      </c>
      <c r="AU8" s="37" t="s">
        <v>3520</v>
      </c>
      <c r="AV8" s="44" t="s">
        <v>1153</v>
      </c>
      <c r="AW8" s="37" t="s">
        <v>3520</v>
      </c>
      <c r="AX8" s="44" t="s">
        <v>1153</v>
      </c>
      <c r="AY8" s="37" t="s">
        <v>3520</v>
      </c>
      <c r="AZ8" s="44" t="s">
        <v>1153</v>
      </c>
      <c r="BA8" s="37" t="s">
        <v>3520</v>
      </c>
      <c r="BB8" s="44" t="s">
        <v>1153</v>
      </c>
      <c r="BC8" s="37" t="s">
        <v>3520</v>
      </c>
      <c r="BD8" s="44" t="s">
        <v>1153</v>
      </c>
      <c r="BE8" s="37" t="s">
        <v>3520</v>
      </c>
      <c r="BF8" s="44" t="s">
        <v>1153</v>
      </c>
      <c r="BG8" s="37" t="s">
        <v>3520</v>
      </c>
      <c r="BH8" s="31" t="s">
        <v>781</v>
      </c>
      <c r="BI8" s="47">
        <v>43189</v>
      </c>
      <c r="BJ8" s="33" t="s">
        <v>903</v>
      </c>
      <c r="BK8" s="31"/>
      <c r="BL8" s="46"/>
      <c r="BM8" s="46"/>
      <c r="BN8" s="46"/>
      <c r="BO8" s="46"/>
      <c r="BP8" s="44" t="s">
        <v>956</v>
      </c>
      <c r="BQ8" s="31"/>
      <c r="BR8" s="46"/>
    </row>
    <row r="9" spans="1:70" s="48" customFormat="1" ht="90" hidden="1" customHeight="1" x14ac:dyDescent="0.3">
      <c r="A9" s="31">
        <v>7</v>
      </c>
      <c r="B9" s="32" t="s">
        <v>3372</v>
      </c>
      <c r="C9" s="33" t="s">
        <v>3789</v>
      </c>
      <c r="D9" s="17" t="s">
        <v>2831</v>
      </c>
      <c r="E9" s="34">
        <v>43091</v>
      </c>
      <c r="F9" s="35" t="s">
        <v>2237</v>
      </c>
      <c r="G9" s="36" t="s">
        <v>3792</v>
      </c>
      <c r="H9" s="37" t="s">
        <v>5769</v>
      </c>
      <c r="I9" s="586" t="s">
        <v>3085</v>
      </c>
      <c r="J9" s="49" t="s">
        <v>3086</v>
      </c>
      <c r="K9" s="49"/>
      <c r="L9" s="38"/>
      <c r="M9" s="49"/>
      <c r="N9" s="50">
        <v>43146</v>
      </c>
      <c r="O9" s="34">
        <v>43189</v>
      </c>
      <c r="P9" s="39">
        <f t="shared" si="0"/>
        <v>7</v>
      </c>
      <c r="Q9" s="40"/>
      <c r="R9" s="49" t="s">
        <v>15</v>
      </c>
      <c r="S9" s="49"/>
      <c r="T9" s="35" t="s">
        <v>3087</v>
      </c>
      <c r="U9" s="41" t="s">
        <v>5572</v>
      </c>
      <c r="V9" s="41" t="s">
        <v>1153</v>
      </c>
      <c r="W9" s="41" t="s">
        <v>3520</v>
      </c>
      <c r="X9" s="41" t="s">
        <v>1153</v>
      </c>
      <c r="Y9" s="41" t="s">
        <v>3520</v>
      </c>
      <c r="Z9" s="5" t="s">
        <v>1153</v>
      </c>
      <c r="AA9" s="37" t="s">
        <v>3562</v>
      </c>
      <c r="AB9" s="5" t="s">
        <v>1153</v>
      </c>
      <c r="AC9" s="37" t="s">
        <v>3562</v>
      </c>
      <c r="AD9" s="46" t="s">
        <v>1153</v>
      </c>
      <c r="AE9" s="37" t="s">
        <v>3562</v>
      </c>
      <c r="AF9" s="46" t="s">
        <v>1153</v>
      </c>
      <c r="AG9" s="37" t="s">
        <v>3562</v>
      </c>
      <c r="AH9" s="44" t="s">
        <v>1153</v>
      </c>
      <c r="AI9" s="37" t="s">
        <v>3562</v>
      </c>
      <c r="AJ9" s="44" t="s">
        <v>1153</v>
      </c>
      <c r="AK9" s="37" t="s">
        <v>3520</v>
      </c>
      <c r="AL9" s="44" t="s">
        <v>1153</v>
      </c>
      <c r="AM9" s="37" t="s">
        <v>3520</v>
      </c>
      <c r="AN9" s="44" t="s">
        <v>1153</v>
      </c>
      <c r="AO9" s="37" t="s">
        <v>3520</v>
      </c>
      <c r="AP9" s="44" t="s">
        <v>1153</v>
      </c>
      <c r="AQ9" s="37" t="s">
        <v>3520</v>
      </c>
      <c r="AR9" s="44" t="s">
        <v>1153</v>
      </c>
      <c r="AS9" s="37" t="s">
        <v>3520</v>
      </c>
      <c r="AT9" s="44" t="s">
        <v>1153</v>
      </c>
      <c r="AU9" s="37" t="s">
        <v>3520</v>
      </c>
      <c r="AV9" s="44" t="s">
        <v>1153</v>
      </c>
      <c r="AW9" s="37" t="s">
        <v>3520</v>
      </c>
      <c r="AX9" s="44" t="s">
        <v>1153</v>
      </c>
      <c r="AY9" s="37" t="s">
        <v>3520</v>
      </c>
      <c r="AZ9" s="44" t="s">
        <v>1153</v>
      </c>
      <c r="BA9" s="37" t="s">
        <v>3520</v>
      </c>
      <c r="BB9" s="44" t="s">
        <v>1153</v>
      </c>
      <c r="BC9" s="37" t="s">
        <v>3520</v>
      </c>
      <c r="BD9" s="44" t="s">
        <v>1153</v>
      </c>
      <c r="BE9" s="37" t="s">
        <v>3520</v>
      </c>
      <c r="BF9" s="44" t="s">
        <v>1153</v>
      </c>
      <c r="BG9" s="37" t="s">
        <v>3520</v>
      </c>
      <c r="BH9" s="31" t="s">
        <v>781</v>
      </c>
      <c r="BI9" s="47">
        <v>43189</v>
      </c>
      <c r="BJ9" s="33" t="s">
        <v>903</v>
      </c>
      <c r="BK9" s="31"/>
      <c r="BL9" s="46"/>
      <c r="BM9" s="46"/>
      <c r="BN9" s="46"/>
      <c r="BO9" s="46"/>
      <c r="BP9" s="44" t="s">
        <v>956</v>
      </c>
      <c r="BQ9" s="31"/>
      <c r="BR9" s="46"/>
    </row>
    <row r="10" spans="1:70" s="48" customFormat="1" ht="90" hidden="1" customHeight="1" x14ac:dyDescent="0.3">
      <c r="A10" s="31">
        <v>8</v>
      </c>
      <c r="B10" s="32" t="s">
        <v>3373</v>
      </c>
      <c r="C10" s="33" t="s">
        <v>3789</v>
      </c>
      <c r="D10" s="17" t="s">
        <v>2831</v>
      </c>
      <c r="E10" s="34">
        <v>43091</v>
      </c>
      <c r="F10" s="35" t="s">
        <v>2237</v>
      </c>
      <c r="G10" s="36" t="s">
        <v>3792</v>
      </c>
      <c r="H10" s="37" t="s">
        <v>5769</v>
      </c>
      <c r="I10" s="586"/>
      <c r="J10" s="49" t="s">
        <v>3088</v>
      </c>
      <c r="K10" s="49"/>
      <c r="L10" s="38"/>
      <c r="M10" s="49"/>
      <c r="N10" s="50">
        <v>43160</v>
      </c>
      <c r="O10" s="34">
        <v>43455</v>
      </c>
      <c r="P10" s="39">
        <f t="shared" si="0"/>
        <v>43</v>
      </c>
      <c r="Q10" s="40"/>
      <c r="R10" s="49" t="s">
        <v>3079</v>
      </c>
      <c r="S10" s="49"/>
      <c r="T10" s="35" t="s">
        <v>3089</v>
      </c>
      <c r="U10" s="41" t="s">
        <v>3477</v>
      </c>
      <c r="V10" s="41" t="s">
        <v>1153</v>
      </c>
      <c r="W10" s="41" t="s">
        <v>3520</v>
      </c>
      <c r="X10" s="41" t="s">
        <v>1153</v>
      </c>
      <c r="Y10" s="41" t="s">
        <v>3520</v>
      </c>
      <c r="Z10" s="5" t="s">
        <v>1153</v>
      </c>
      <c r="AA10" s="37" t="s">
        <v>3562</v>
      </c>
      <c r="AB10" s="5" t="s">
        <v>1153</v>
      </c>
      <c r="AC10" s="37" t="s">
        <v>3562</v>
      </c>
      <c r="AD10" s="46" t="s">
        <v>1153</v>
      </c>
      <c r="AE10" s="37" t="s">
        <v>3562</v>
      </c>
      <c r="AF10" s="46" t="s">
        <v>1153</v>
      </c>
      <c r="AG10" s="37" t="s">
        <v>3562</v>
      </c>
      <c r="AH10" s="44" t="s">
        <v>1153</v>
      </c>
      <c r="AI10" s="37" t="s">
        <v>3562</v>
      </c>
      <c r="AJ10" s="44" t="s">
        <v>1153</v>
      </c>
      <c r="AK10" s="37" t="s">
        <v>3520</v>
      </c>
      <c r="AL10" s="44" t="s">
        <v>1153</v>
      </c>
      <c r="AM10" s="37" t="s">
        <v>3520</v>
      </c>
      <c r="AN10" s="44" t="s">
        <v>1153</v>
      </c>
      <c r="AO10" s="37" t="s">
        <v>3520</v>
      </c>
      <c r="AP10" s="44" t="s">
        <v>1153</v>
      </c>
      <c r="AQ10" s="37" t="s">
        <v>3520</v>
      </c>
      <c r="AR10" s="44" t="s">
        <v>1153</v>
      </c>
      <c r="AS10" s="37" t="s">
        <v>3520</v>
      </c>
      <c r="AT10" s="44" t="s">
        <v>1153</v>
      </c>
      <c r="AU10" s="37" t="s">
        <v>3520</v>
      </c>
      <c r="AV10" s="44" t="s">
        <v>1153</v>
      </c>
      <c r="AW10" s="37" t="s">
        <v>3520</v>
      </c>
      <c r="AX10" s="44" t="s">
        <v>1153</v>
      </c>
      <c r="AY10" s="37" t="s">
        <v>3520</v>
      </c>
      <c r="AZ10" s="44" t="s">
        <v>1153</v>
      </c>
      <c r="BA10" s="37" t="s">
        <v>3520</v>
      </c>
      <c r="BB10" s="44" t="s">
        <v>1153</v>
      </c>
      <c r="BC10" s="37" t="s">
        <v>3520</v>
      </c>
      <c r="BD10" s="44" t="s">
        <v>1153</v>
      </c>
      <c r="BE10" s="37" t="s">
        <v>3520</v>
      </c>
      <c r="BF10" s="44" t="s">
        <v>1153</v>
      </c>
      <c r="BG10" s="37" t="s">
        <v>3520</v>
      </c>
      <c r="BH10" s="31" t="s">
        <v>781</v>
      </c>
      <c r="BI10" s="47">
        <v>43189</v>
      </c>
      <c r="BJ10" s="33" t="s">
        <v>903</v>
      </c>
      <c r="BK10" s="31"/>
      <c r="BL10" s="46"/>
      <c r="BM10" s="46"/>
      <c r="BN10" s="46"/>
      <c r="BO10" s="46"/>
      <c r="BP10" s="44" t="s">
        <v>956</v>
      </c>
      <c r="BQ10" s="31"/>
      <c r="BR10" s="46"/>
    </row>
    <row r="11" spans="1:70" s="48" customFormat="1" ht="90" hidden="1" customHeight="1" x14ac:dyDescent="0.3">
      <c r="A11" s="31">
        <v>9</v>
      </c>
      <c r="B11" s="32" t="s">
        <v>3374</v>
      </c>
      <c r="C11" s="33" t="s">
        <v>3789</v>
      </c>
      <c r="D11" s="17" t="s">
        <v>2831</v>
      </c>
      <c r="E11" s="50">
        <v>43091</v>
      </c>
      <c r="F11" s="49" t="s">
        <v>3090</v>
      </c>
      <c r="G11" s="54" t="s">
        <v>3793</v>
      </c>
      <c r="H11" s="55" t="s">
        <v>5770</v>
      </c>
      <c r="I11" s="49" t="s">
        <v>3091</v>
      </c>
      <c r="J11" s="49" t="s">
        <v>3092</v>
      </c>
      <c r="K11" s="49"/>
      <c r="L11" s="38"/>
      <c r="M11" s="49"/>
      <c r="N11" s="50">
        <v>43130</v>
      </c>
      <c r="O11" s="34">
        <v>43189</v>
      </c>
      <c r="P11" s="39">
        <f t="shared" si="0"/>
        <v>9</v>
      </c>
      <c r="Q11" s="40"/>
      <c r="R11" s="49" t="s">
        <v>3093</v>
      </c>
      <c r="S11" s="49"/>
      <c r="T11" s="37" t="s">
        <v>3094</v>
      </c>
      <c r="U11" s="56" t="s">
        <v>3478</v>
      </c>
      <c r="V11" s="41" t="s">
        <v>1153</v>
      </c>
      <c r="W11" s="41" t="s">
        <v>3520</v>
      </c>
      <c r="X11" s="41" t="s">
        <v>1153</v>
      </c>
      <c r="Y11" s="41" t="s">
        <v>3520</v>
      </c>
      <c r="Z11" s="5" t="s">
        <v>1153</v>
      </c>
      <c r="AA11" s="37" t="s">
        <v>3562</v>
      </c>
      <c r="AB11" s="5" t="s">
        <v>1153</v>
      </c>
      <c r="AC11" s="37" t="s">
        <v>3562</v>
      </c>
      <c r="AD11" s="46" t="s">
        <v>1153</v>
      </c>
      <c r="AE11" s="37" t="s">
        <v>3562</v>
      </c>
      <c r="AF11" s="44" t="s">
        <v>1153</v>
      </c>
      <c r="AG11" s="37" t="s">
        <v>3562</v>
      </c>
      <c r="AH11" s="44" t="s">
        <v>1153</v>
      </c>
      <c r="AI11" s="37" t="s">
        <v>3562</v>
      </c>
      <c r="AJ11" s="44" t="s">
        <v>1153</v>
      </c>
      <c r="AK11" s="37" t="s">
        <v>3520</v>
      </c>
      <c r="AL11" s="44" t="s">
        <v>1153</v>
      </c>
      <c r="AM11" s="37" t="s">
        <v>3520</v>
      </c>
      <c r="AN11" s="44" t="s">
        <v>1153</v>
      </c>
      <c r="AO11" s="37" t="s">
        <v>3520</v>
      </c>
      <c r="AP11" s="44" t="s">
        <v>1153</v>
      </c>
      <c r="AQ11" s="37" t="s">
        <v>3520</v>
      </c>
      <c r="AR11" s="44" t="s">
        <v>1153</v>
      </c>
      <c r="AS11" s="37" t="s">
        <v>3520</v>
      </c>
      <c r="AT11" s="44" t="s">
        <v>1153</v>
      </c>
      <c r="AU11" s="37" t="s">
        <v>3520</v>
      </c>
      <c r="AV11" s="44" t="s">
        <v>1153</v>
      </c>
      <c r="AW11" s="37" t="s">
        <v>3520</v>
      </c>
      <c r="AX11" s="44" t="s">
        <v>1153</v>
      </c>
      <c r="AY11" s="37" t="s">
        <v>3520</v>
      </c>
      <c r="AZ11" s="44" t="s">
        <v>1153</v>
      </c>
      <c r="BA11" s="37" t="s">
        <v>3520</v>
      </c>
      <c r="BB11" s="44" t="s">
        <v>1153</v>
      </c>
      <c r="BC11" s="37" t="s">
        <v>3520</v>
      </c>
      <c r="BD11" s="44" t="s">
        <v>1153</v>
      </c>
      <c r="BE11" s="37" t="s">
        <v>3520</v>
      </c>
      <c r="BF11" s="44" t="s">
        <v>1153</v>
      </c>
      <c r="BG11" s="37" t="s">
        <v>3520</v>
      </c>
      <c r="BH11" s="31" t="s">
        <v>781</v>
      </c>
      <c r="BI11" s="47">
        <v>43189</v>
      </c>
      <c r="BJ11" s="33" t="s">
        <v>903</v>
      </c>
      <c r="BK11" s="31"/>
      <c r="BL11" s="46"/>
      <c r="BM11" s="46"/>
      <c r="BN11" s="46"/>
      <c r="BO11" s="46"/>
      <c r="BP11" s="44" t="s">
        <v>956</v>
      </c>
      <c r="BQ11" s="31"/>
      <c r="BR11" s="46"/>
    </row>
    <row r="12" spans="1:70" s="48" customFormat="1" ht="90" hidden="1" customHeight="1" x14ac:dyDescent="0.3">
      <c r="A12" s="31">
        <v>10</v>
      </c>
      <c r="B12" s="32" t="s">
        <v>3375</v>
      </c>
      <c r="C12" s="33" t="s">
        <v>3789</v>
      </c>
      <c r="D12" s="17" t="s">
        <v>2831</v>
      </c>
      <c r="E12" s="57">
        <v>43091</v>
      </c>
      <c r="F12" s="35" t="s">
        <v>3095</v>
      </c>
      <c r="G12" s="36" t="s">
        <v>3794</v>
      </c>
      <c r="H12" s="44" t="s">
        <v>5771</v>
      </c>
      <c r="I12" s="49" t="s">
        <v>3096</v>
      </c>
      <c r="J12" s="49" t="s">
        <v>3097</v>
      </c>
      <c r="K12" s="49"/>
      <c r="L12" s="38"/>
      <c r="M12" s="49"/>
      <c r="N12" s="50">
        <v>43102</v>
      </c>
      <c r="O12" s="34">
        <v>43102</v>
      </c>
      <c r="P12" s="39">
        <f t="shared" si="0"/>
        <v>0</v>
      </c>
      <c r="Q12" s="40"/>
      <c r="R12" s="49" t="s">
        <v>797</v>
      </c>
      <c r="S12" s="49"/>
      <c r="T12" s="41" t="s">
        <v>3098</v>
      </c>
      <c r="U12" s="41" t="s">
        <v>3479</v>
      </c>
      <c r="V12" s="41" t="s">
        <v>1153</v>
      </c>
      <c r="W12" s="41" t="s">
        <v>3520</v>
      </c>
      <c r="X12" s="41" t="s">
        <v>1153</v>
      </c>
      <c r="Y12" s="41" t="s">
        <v>3520</v>
      </c>
      <c r="Z12" s="5" t="s">
        <v>1153</v>
      </c>
      <c r="AA12" s="37" t="s">
        <v>3562</v>
      </c>
      <c r="AB12" s="5" t="s">
        <v>1153</v>
      </c>
      <c r="AC12" s="37" t="s">
        <v>3562</v>
      </c>
      <c r="AD12" s="46" t="s">
        <v>1153</v>
      </c>
      <c r="AE12" s="37" t="s">
        <v>3562</v>
      </c>
      <c r="AF12" s="46" t="s">
        <v>1153</v>
      </c>
      <c r="AG12" s="37" t="s">
        <v>3562</v>
      </c>
      <c r="AH12" s="44" t="s">
        <v>1153</v>
      </c>
      <c r="AI12" s="37" t="s">
        <v>3562</v>
      </c>
      <c r="AJ12" s="44" t="s">
        <v>1153</v>
      </c>
      <c r="AK12" s="37" t="s">
        <v>3520</v>
      </c>
      <c r="AL12" s="44" t="s">
        <v>1153</v>
      </c>
      <c r="AM12" s="37" t="s">
        <v>3520</v>
      </c>
      <c r="AN12" s="44" t="s">
        <v>1153</v>
      </c>
      <c r="AO12" s="37" t="s">
        <v>3520</v>
      </c>
      <c r="AP12" s="44" t="s">
        <v>1153</v>
      </c>
      <c r="AQ12" s="37" t="s">
        <v>3520</v>
      </c>
      <c r="AR12" s="44" t="s">
        <v>1153</v>
      </c>
      <c r="AS12" s="37" t="s">
        <v>3520</v>
      </c>
      <c r="AT12" s="44" t="s">
        <v>1153</v>
      </c>
      <c r="AU12" s="37" t="s">
        <v>3520</v>
      </c>
      <c r="AV12" s="44" t="s">
        <v>1153</v>
      </c>
      <c r="AW12" s="37" t="s">
        <v>3520</v>
      </c>
      <c r="AX12" s="44" t="s">
        <v>1153</v>
      </c>
      <c r="AY12" s="37" t="s">
        <v>3520</v>
      </c>
      <c r="AZ12" s="44" t="s">
        <v>1153</v>
      </c>
      <c r="BA12" s="37" t="s">
        <v>3520</v>
      </c>
      <c r="BB12" s="44" t="s">
        <v>1153</v>
      </c>
      <c r="BC12" s="37" t="s">
        <v>3520</v>
      </c>
      <c r="BD12" s="44" t="s">
        <v>1153</v>
      </c>
      <c r="BE12" s="37" t="s">
        <v>3520</v>
      </c>
      <c r="BF12" s="44" t="s">
        <v>1153</v>
      </c>
      <c r="BG12" s="37" t="s">
        <v>3520</v>
      </c>
      <c r="BH12" s="31" t="s">
        <v>781</v>
      </c>
      <c r="BI12" s="47">
        <v>43189</v>
      </c>
      <c r="BJ12" s="33" t="s">
        <v>903</v>
      </c>
      <c r="BK12" s="31"/>
      <c r="BL12" s="46"/>
      <c r="BM12" s="46"/>
      <c r="BN12" s="46"/>
      <c r="BO12" s="46"/>
      <c r="BP12" s="44" t="s">
        <v>956</v>
      </c>
      <c r="BQ12" s="31"/>
      <c r="BR12" s="46"/>
    </row>
    <row r="13" spans="1:70" s="48" customFormat="1" ht="90" hidden="1" customHeight="1" x14ac:dyDescent="0.3">
      <c r="A13" s="31">
        <v>11</v>
      </c>
      <c r="B13" s="32" t="s">
        <v>3376</v>
      </c>
      <c r="C13" s="33" t="s">
        <v>3789</v>
      </c>
      <c r="D13" s="17" t="s">
        <v>2831</v>
      </c>
      <c r="E13" s="57">
        <v>43091</v>
      </c>
      <c r="F13" s="35" t="s">
        <v>3095</v>
      </c>
      <c r="G13" s="36" t="s">
        <v>3794</v>
      </c>
      <c r="H13" s="44" t="s">
        <v>5771</v>
      </c>
      <c r="I13" s="35" t="s">
        <v>5573</v>
      </c>
      <c r="J13" s="35" t="s">
        <v>3099</v>
      </c>
      <c r="K13" s="35"/>
      <c r="L13" s="38"/>
      <c r="M13" s="35"/>
      <c r="N13" s="34">
        <v>43132</v>
      </c>
      <c r="O13" s="34">
        <v>43140</v>
      </c>
      <c r="P13" s="39">
        <f t="shared" si="0"/>
        <v>2</v>
      </c>
      <c r="Q13" s="40"/>
      <c r="R13" s="49" t="s">
        <v>797</v>
      </c>
      <c r="S13" s="49"/>
      <c r="T13" s="41" t="s">
        <v>5574</v>
      </c>
      <c r="U13" s="41" t="s">
        <v>3480</v>
      </c>
      <c r="V13" s="41" t="s">
        <v>1153</v>
      </c>
      <c r="W13" s="41" t="s">
        <v>3520</v>
      </c>
      <c r="X13" s="41" t="s">
        <v>1153</v>
      </c>
      <c r="Y13" s="41" t="s">
        <v>3520</v>
      </c>
      <c r="Z13" s="5" t="s">
        <v>1153</v>
      </c>
      <c r="AA13" s="37" t="s">
        <v>3562</v>
      </c>
      <c r="AB13" s="5" t="s">
        <v>1153</v>
      </c>
      <c r="AC13" s="37" t="s">
        <v>3562</v>
      </c>
      <c r="AD13" s="46" t="s">
        <v>1153</v>
      </c>
      <c r="AE13" s="37" t="s">
        <v>3562</v>
      </c>
      <c r="AF13" s="46" t="s">
        <v>1153</v>
      </c>
      <c r="AG13" s="37" t="s">
        <v>3562</v>
      </c>
      <c r="AH13" s="44" t="s">
        <v>1153</v>
      </c>
      <c r="AI13" s="37" t="s">
        <v>3562</v>
      </c>
      <c r="AJ13" s="44" t="s">
        <v>1153</v>
      </c>
      <c r="AK13" s="37" t="s">
        <v>3520</v>
      </c>
      <c r="AL13" s="44" t="s">
        <v>1153</v>
      </c>
      <c r="AM13" s="37" t="s">
        <v>3520</v>
      </c>
      <c r="AN13" s="44" t="s">
        <v>1153</v>
      </c>
      <c r="AO13" s="37" t="s">
        <v>3520</v>
      </c>
      <c r="AP13" s="44" t="s">
        <v>1153</v>
      </c>
      <c r="AQ13" s="37" t="s">
        <v>3520</v>
      </c>
      <c r="AR13" s="44" t="s">
        <v>1153</v>
      </c>
      <c r="AS13" s="37" t="s">
        <v>3520</v>
      </c>
      <c r="AT13" s="44" t="s">
        <v>1153</v>
      </c>
      <c r="AU13" s="37" t="s">
        <v>3520</v>
      </c>
      <c r="AV13" s="44" t="s">
        <v>1153</v>
      </c>
      <c r="AW13" s="37" t="s">
        <v>3520</v>
      </c>
      <c r="AX13" s="44" t="s">
        <v>1153</v>
      </c>
      <c r="AY13" s="37" t="s">
        <v>3520</v>
      </c>
      <c r="AZ13" s="44" t="s">
        <v>1153</v>
      </c>
      <c r="BA13" s="37" t="s">
        <v>3520</v>
      </c>
      <c r="BB13" s="44" t="s">
        <v>1153</v>
      </c>
      <c r="BC13" s="37" t="s">
        <v>3520</v>
      </c>
      <c r="BD13" s="44" t="s">
        <v>1153</v>
      </c>
      <c r="BE13" s="37" t="s">
        <v>3520</v>
      </c>
      <c r="BF13" s="44" t="s">
        <v>1153</v>
      </c>
      <c r="BG13" s="37" t="s">
        <v>3520</v>
      </c>
      <c r="BH13" s="31" t="s">
        <v>781</v>
      </c>
      <c r="BI13" s="47">
        <v>43189</v>
      </c>
      <c r="BJ13" s="33" t="s">
        <v>903</v>
      </c>
      <c r="BK13" s="31"/>
      <c r="BL13" s="46"/>
      <c r="BM13" s="46"/>
      <c r="BN13" s="46"/>
      <c r="BO13" s="46"/>
      <c r="BP13" s="44" t="s">
        <v>956</v>
      </c>
      <c r="BQ13" s="31"/>
      <c r="BR13" s="46"/>
    </row>
    <row r="14" spans="1:70" s="48" customFormat="1" ht="90" hidden="1" customHeight="1" x14ac:dyDescent="0.3">
      <c r="A14" s="31">
        <v>12</v>
      </c>
      <c r="B14" s="32" t="s">
        <v>3377</v>
      </c>
      <c r="C14" s="33" t="s">
        <v>3789</v>
      </c>
      <c r="D14" s="17" t="s">
        <v>2831</v>
      </c>
      <c r="E14" s="57">
        <v>43091</v>
      </c>
      <c r="F14" s="35" t="s">
        <v>3095</v>
      </c>
      <c r="G14" s="36" t="s">
        <v>3794</v>
      </c>
      <c r="H14" s="44" t="s">
        <v>5771</v>
      </c>
      <c r="I14" s="35" t="s">
        <v>3100</v>
      </c>
      <c r="J14" s="35" t="s">
        <v>3101</v>
      </c>
      <c r="K14" s="35"/>
      <c r="L14" s="52"/>
      <c r="M14" s="35"/>
      <c r="N14" s="34">
        <v>43132</v>
      </c>
      <c r="O14" s="34">
        <v>43160</v>
      </c>
      <c r="P14" s="39">
        <f t="shared" si="0"/>
        <v>4</v>
      </c>
      <c r="Q14" s="40"/>
      <c r="R14" s="49" t="s">
        <v>60</v>
      </c>
      <c r="S14" s="35" t="s">
        <v>116</v>
      </c>
      <c r="T14" s="56" t="s">
        <v>5575</v>
      </c>
      <c r="U14" s="37" t="s">
        <v>3481</v>
      </c>
      <c r="V14" s="41" t="s">
        <v>1153</v>
      </c>
      <c r="W14" s="41" t="s">
        <v>3520</v>
      </c>
      <c r="X14" s="41" t="s">
        <v>1153</v>
      </c>
      <c r="Y14" s="41" t="s">
        <v>3520</v>
      </c>
      <c r="Z14" s="5" t="s">
        <v>1153</v>
      </c>
      <c r="AA14" s="37" t="s">
        <v>3562</v>
      </c>
      <c r="AB14" s="5" t="s">
        <v>1153</v>
      </c>
      <c r="AC14" s="37" t="s">
        <v>3562</v>
      </c>
      <c r="AD14" s="46" t="s">
        <v>1153</v>
      </c>
      <c r="AE14" s="37" t="s">
        <v>3562</v>
      </c>
      <c r="AF14" s="46" t="s">
        <v>1153</v>
      </c>
      <c r="AG14" s="37" t="s">
        <v>3562</v>
      </c>
      <c r="AH14" s="44" t="s">
        <v>1153</v>
      </c>
      <c r="AI14" s="37" t="s">
        <v>3562</v>
      </c>
      <c r="AJ14" s="44" t="s">
        <v>1153</v>
      </c>
      <c r="AK14" s="37" t="s">
        <v>3520</v>
      </c>
      <c r="AL14" s="44" t="s">
        <v>1153</v>
      </c>
      <c r="AM14" s="37" t="s">
        <v>3520</v>
      </c>
      <c r="AN14" s="44" t="s">
        <v>1153</v>
      </c>
      <c r="AO14" s="37" t="s">
        <v>3520</v>
      </c>
      <c r="AP14" s="44" t="s">
        <v>1153</v>
      </c>
      <c r="AQ14" s="37" t="s">
        <v>3520</v>
      </c>
      <c r="AR14" s="44" t="s">
        <v>1153</v>
      </c>
      <c r="AS14" s="37" t="s">
        <v>3520</v>
      </c>
      <c r="AT14" s="44" t="s">
        <v>1153</v>
      </c>
      <c r="AU14" s="37" t="s">
        <v>3520</v>
      </c>
      <c r="AV14" s="44" t="s">
        <v>1153</v>
      </c>
      <c r="AW14" s="37" t="s">
        <v>3520</v>
      </c>
      <c r="AX14" s="44" t="s">
        <v>1153</v>
      </c>
      <c r="AY14" s="37" t="s">
        <v>3520</v>
      </c>
      <c r="AZ14" s="44" t="s">
        <v>1153</v>
      </c>
      <c r="BA14" s="37" t="s">
        <v>3520</v>
      </c>
      <c r="BB14" s="44" t="s">
        <v>1153</v>
      </c>
      <c r="BC14" s="37" t="s">
        <v>3520</v>
      </c>
      <c r="BD14" s="44" t="s">
        <v>1153</v>
      </c>
      <c r="BE14" s="37" t="s">
        <v>3520</v>
      </c>
      <c r="BF14" s="44" t="s">
        <v>1153</v>
      </c>
      <c r="BG14" s="37" t="s">
        <v>3520</v>
      </c>
      <c r="BH14" s="31" t="s">
        <v>781</v>
      </c>
      <c r="BI14" s="47">
        <v>43189</v>
      </c>
      <c r="BJ14" s="33" t="s">
        <v>903</v>
      </c>
      <c r="BK14" s="31"/>
      <c r="BL14" s="46"/>
      <c r="BM14" s="46"/>
      <c r="BN14" s="46"/>
      <c r="BO14" s="46"/>
      <c r="BP14" s="44" t="s">
        <v>956</v>
      </c>
      <c r="BQ14" s="31"/>
      <c r="BR14" s="46"/>
    </row>
    <row r="15" spans="1:70" s="48" customFormat="1" ht="90" hidden="1" customHeight="1" x14ac:dyDescent="0.3">
      <c r="A15" s="31">
        <v>13</v>
      </c>
      <c r="B15" s="32" t="s">
        <v>3378</v>
      </c>
      <c r="C15" s="33" t="s">
        <v>3789</v>
      </c>
      <c r="D15" s="17" t="s">
        <v>2831</v>
      </c>
      <c r="E15" s="50">
        <v>43091</v>
      </c>
      <c r="F15" s="35" t="s">
        <v>3095</v>
      </c>
      <c r="G15" s="36" t="s">
        <v>3794</v>
      </c>
      <c r="H15" s="35" t="s">
        <v>5771</v>
      </c>
      <c r="I15" s="37" t="s">
        <v>5573</v>
      </c>
      <c r="J15" s="37" t="s">
        <v>3099</v>
      </c>
      <c r="K15" s="37"/>
      <c r="L15" s="38"/>
      <c r="M15" s="37"/>
      <c r="N15" s="34">
        <v>43132</v>
      </c>
      <c r="O15" s="34">
        <v>43140</v>
      </c>
      <c r="P15" s="39">
        <f t="shared" si="0"/>
        <v>2</v>
      </c>
      <c r="Q15" s="40"/>
      <c r="R15" s="49" t="s">
        <v>797</v>
      </c>
      <c r="S15" s="49"/>
      <c r="T15" s="41" t="s">
        <v>5576</v>
      </c>
      <c r="U15" s="37" t="s">
        <v>3482</v>
      </c>
      <c r="V15" s="41" t="s">
        <v>1153</v>
      </c>
      <c r="W15" s="41" t="s">
        <v>3520</v>
      </c>
      <c r="X15" s="41" t="s">
        <v>1153</v>
      </c>
      <c r="Y15" s="41" t="s">
        <v>3520</v>
      </c>
      <c r="Z15" s="5" t="s">
        <v>1153</v>
      </c>
      <c r="AA15" s="37" t="s">
        <v>3562</v>
      </c>
      <c r="AB15" s="5" t="s">
        <v>1153</v>
      </c>
      <c r="AC15" s="37" t="s">
        <v>3562</v>
      </c>
      <c r="AD15" s="46" t="s">
        <v>1153</v>
      </c>
      <c r="AE15" s="37" t="s">
        <v>3562</v>
      </c>
      <c r="AF15" s="46" t="s">
        <v>1153</v>
      </c>
      <c r="AG15" s="37" t="s">
        <v>3562</v>
      </c>
      <c r="AH15" s="44" t="s">
        <v>1153</v>
      </c>
      <c r="AI15" s="37" t="s">
        <v>3562</v>
      </c>
      <c r="AJ15" s="44" t="s">
        <v>1153</v>
      </c>
      <c r="AK15" s="37" t="s">
        <v>3520</v>
      </c>
      <c r="AL15" s="44" t="s">
        <v>1153</v>
      </c>
      <c r="AM15" s="37" t="s">
        <v>3520</v>
      </c>
      <c r="AN15" s="44" t="s">
        <v>1153</v>
      </c>
      <c r="AO15" s="37" t="s">
        <v>3520</v>
      </c>
      <c r="AP15" s="44" t="s">
        <v>1153</v>
      </c>
      <c r="AQ15" s="37" t="s">
        <v>3520</v>
      </c>
      <c r="AR15" s="44" t="s">
        <v>1153</v>
      </c>
      <c r="AS15" s="37" t="s">
        <v>3520</v>
      </c>
      <c r="AT15" s="44" t="s">
        <v>1153</v>
      </c>
      <c r="AU15" s="37" t="s">
        <v>3520</v>
      </c>
      <c r="AV15" s="44" t="s">
        <v>1153</v>
      </c>
      <c r="AW15" s="37" t="s">
        <v>3520</v>
      </c>
      <c r="AX15" s="44" t="s">
        <v>1153</v>
      </c>
      <c r="AY15" s="37" t="s">
        <v>3520</v>
      </c>
      <c r="AZ15" s="44" t="s">
        <v>1153</v>
      </c>
      <c r="BA15" s="37" t="s">
        <v>3520</v>
      </c>
      <c r="BB15" s="44" t="s">
        <v>1153</v>
      </c>
      <c r="BC15" s="37" t="s">
        <v>3520</v>
      </c>
      <c r="BD15" s="44" t="s">
        <v>1153</v>
      </c>
      <c r="BE15" s="37" t="s">
        <v>3520</v>
      </c>
      <c r="BF15" s="44" t="s">
        <v>1153</v>
      </c>
      <c r="BG15" s="37" t="s">
        <v>3520</v>
      </c>
      <c r="BH15" s="31" t="s">
        <v>781</v>
      </c>
      <c r="BI15" s="47">
        <v>43189</v>
      </c>
      <c r="BJ15" s="33" t="s">
        <v>903</v>
      </c>
      <c r="BK15" s="31"/>
      <c r="BL15" s="46"/>
      <c r="BM15" s="46"/>
      <c r="BN15" s="46"/>
      <c r="BO15" s="46"/>
      <c r="BP15" s="44" t="s">
        <v>956</v>
      </c>
      <c r="BQ15" s="31"/>
      <c r="BR15" s="46"/>
    </row>
    <row r="16" spans="1:70" s="48" customFormat="1" ht="90" hidden="1" customHeight="1" x14ac:dyDescent="0.3">
      <c r="A16" s="31">
        <v>14</v>
      </c>
      <c r="B16" s="32" t="s">
        <v>3379</v>
      </c>
      <c r="C16" s="33" t="s">
        <v>3789</v>
      </c>
      <c r="D16" s="17" t="s">
        <v>2831</v>
      </c>
      <c r="E16" s="57">
        <v>43091</v>
      </c>
      <c r="F16" s="35" t="s">
        <v>3095</v>
      </c>
      <c r="G16" s="36" t="s">
        <v>3795</v>
      </c>
      <c r="H16" s="44" t="s">
        <v>5772</v>
      </c>
      <c r="I16" s="44" t="s">
        <v>3102</v>
      </c>
      <c r="J16" s="35" t="s">
        <v>3103</v>
      </c>
      <c r="K16" s="35"/>
      <c r="L16" s="38"/>
      <c r="M16" s="35"/>
      <c r="N16" s="34">
        <v>43132</v>
      </c>
      <c r="O16" s="34">
        <v>43140</v>
      </c>
      <c r="P16" s="39">
        <f t="shared" si="0"/>
        <v>2</v>
      </c>
      <c r="Q16" s="40"/>
      <c r="R16" s="49" t="s">
        <v>797</v>
      </c>
      <c r="S16" s="35" t="s">
        <v>202</v>
      </c>
      <c r="T16" s="37" t="s">
        <v>3104</v>
      </c>
      <c r="U16" s="55" t="s">
        <v>3483</v>
      </c>
      <c r="V16" s="41" t="s">
        <v>1153</v>
      </c>
      <c r="W16" s="41" t="s">
        <v>3520</v>
      </c>
      <c r="X16" s="41" t="s">
        <v>1153</v>
      </c>
      <c r="Y16" s="41" t="s">
        <v>3520</v>
      </c>
      <c r="Z16" s="5" t="s">
        <v>1153</v>
      </c>
      <c r="AA16" s="37" t="s">
        <v>3562</v>
      </c>
      <c r="AB16" s="5" t="s">
        <v>1153</v>
      </c>
      <c r="AC16" s="37" t="s">
        <v>3562</v>
      </c>
      <c r="AD16" s="46" t="s">
        <v>1153</v>
      </c>
      <c r="AE16" s="37" t="s">
        <v>3562</v>
      </c>
      <c r="AF16" s="46" t="s">
        <v>1153</v>
      </c>
      <c r="AG16" s="37" t="s">
        <v>3562</v>
      </c>
      <c r="AH16" s="44" t="s">
        <v>1153</v>
      </c>
      <c r="AI16" s="37" t="s">
        <v>3562</v>
      </c>
      <c r="AJ16" s="44" t="s">
        <v>1153</v>
      </c>
      <c r="AK16" s="37" t="s">
        <v>3520</v>
      </c>
      <c r="AL16" s="44" t="s">
        <v>1153</v>
      </c>
      <c r="AM16" s="37" t="s">
        <v>3520</v>
      </c>
      <c r="AN16" s="44" t="s">
        <v>1153</v>
      </c>
      <c r="AO16" s="37" t="s">
        <v>3520</v>
      </c>
      <c r="AP16" s="44" t="s">
        <v>1153</v>
      </c>
      <c r="AQ16" s="37" t="s">
        <v>3520</v>
      </c>
      <c r="AR16" s="44" t="s">
        <v>1153</v>
      </c>
      <c r="AS16" s="37" t="s">
        <v>3520</v>
      </c>
      <c r="AT16" s="44" t="s">
        <v>1153</v>
      </c>
      <c r="AU16" s="37" t="s">
        <v>3520</v>
      </c>
      <c r="AV16" s="44" t="s">
        <v>1153</v>
      </c>
      <c r="AW16" s="37" t="s">
        <v>3520</v>
      </c>
      <c r="AX16" s="44" t="s">
        <v>1153</v>
      </c>
      <c r="AY16" s="37" t="s">
        <v>3520</v>
      </c>
      <c r="AZ16" s="44" t="s">
        <v>1153</v>
      </c>
      <c r="BA16" s="37" t="s">
        <v>3520</v>
      </c>
      <c r="BB16" s="44" t="s">
        <v>1153</v>
      </c>
      <c r="BC16" s="37" t="s">
        <v>3520</v>
      </c>
      <c r="BD16" s="44" t="s">
        <v>1153</v>
      </c>
      <c r="BE16" s="37" t="s">
        <v>3520</v>
      </c>
      <c r="BF16" s="44" t="s">
        <v>1153</v>
      </c>
      <c r="BG16" s="37" t="s">
        <v>3520</v>
      </c>
      <c r="BH16" s="31" t="s">
        <v>781</v>
      </c>
      <c r="BI16" s="47">
        <v>43189</v>
      </c>
      <c r="BJ16" s="33" t="s">
        <v>903</v>
      </c>
      <c r="BK16" s="31"/>
      <c r="BL16" s="46"/>
      <c r="BM16" s="46"/>
      <c r="BN16" s="46"/>
      <c r="BO16" s="46"/>
      <c r="BP16" s="44" t="s">
        <v>956</v>
      </c>
      <c r="BQ16" s="31"/>
      <c r="BR16" s="46"/>
    </row>
    <row r="17" spans="1:70" s="48" customFormat="1" ht="90" hidden="1" customHeight="1" x14ac:dyDescent="0.3">
      <c r="A17" s="31">
        <v>15</v>
      </c>
      <c r="B17" s="32" t="s">
        <v>3380</v>
      </c>
      <c r="C17" s="33" t="s">
        <v>3789</v>
      </c>
      <c r="D17" s="17" t="s">
        <v>2831</v>
      </c>
      <c r="E17" s="57">
        <v>43091</v>
      </c>
      <c r="F17" s="35" t="s">
        <v>3095</v>
      </c>
      <c r="G17" s="36" t="s">
        <v>3795</v>
      </c>
      <c r="H17" s="37" t="s">
        <v>5772</v>
      </c>
      <c r="I17" s="44" t="s">
        <v>3102</v>
      </c>
      <c r="J17" s="35" t="s">
        <v>3105</v>
      </c>
      <c r="K17" s="35"/>
      <c r="L17" s="38"/>
      <c r="M17" s="35"/>
      <c r="N17" s="34">
        <v>43132</v>
      </c>
      <c r="O17" s="34">
        <v>43140</v>
      </c>
      <c r="P17" s="39">
        <f t="shared" si="0"/>
        <v>2</v>
      </c>
      <c r="Q17" s="40"/>
      <c r="R17" s="49" t="s">
        <v>797</v>
      </c>
      <c r="S17" s="35" t="s">
        <v>15</v>
      </c>
      <c r="T17" s="37" t="s">
        <v>3106</v>
      </c>
      <c r="U17" s="58" t="s">
        <v>3484</v>
      </c>
      <c r="V17" s="41" t="s">
        <v>1153</v>
      </c>
      <c r="W17" s="41" t="s">
        <v>3520</v>
      </c>
      <c r="X17" s="41" t="s">
        <v>1153</v>
      </c>
      <c r="Y17" s="41" t="s">
        <v>3520</v>
      </c>
      <c r="Z17" s="5" t="s">
        <v>1153</v>
      </c>
      <c r="AA17" s="37" t="s">
        <v>3562</v>
      </c>
      <c r="AB17" s="5" t="s">
        <v>1153</v>
      </c>
      <c r="AC17" s="37" t="s">
        <v>3562</v>
      </c>
      <c r="AD17" s="46" t="s">
        <v>1153</v>
      </c>
      <c r="AE17" s="37" t="s">
        <v>3562</v>
      </c>
      <c r="AF17" s="44" t="s">
        <v>1153</v>
      </c>
      <c r="AG17" s="37" t="s">
        <v>3562</v>
      </c>
      <c r="AH17" s="44" t="s">
        <v>1153</v>
      </c>
      <c r="AI17" s="37" t="s">
        <v>3562</v>
      </c>
      <c r="AJ17" s="44" t="s">
        <v>1153</v>
      </c>
      <c r="AK17" s="37" t="s">
        <v>3520</v>
      </c>
      <c r="AL17" s="44" t="s">
        <v>1153</v>
      </c>
      <c r="AM17" s="37" t="s">
        <v>3520</v>
      </c>
      <c r="AN17" s="44" t="s">
        <v>1153</v>
      </c>
      <c r="AO17" s="37" t="s">
        <v>3520</v>
      </c>
      <c r="AP17" s="44" t="s">
        <v>1153</v>
      </c>
      <c r="AQ17" s="37" t="s">
        <v>3520</v>
      </c>
      <c r="AR17" s="44" t="s">
        <v>1153</v>
      </c>
      <c r="AS17" s="37" t="s">
        <v>3520</v>
      </c>
      <c r="AT17" s="44" t="s">
        <v>1153</v>
      </c>
      <c r="AU17" s="37" t="s">
        <v>3520</v>
      </c>
      <c r="AV17" s="44" t="s">
        <v>1153</v>
      </c>
      <c r="AW17" s="37" t="s">
        <v>3520</v>
      </c>
      <c r="AX17" s="44" t="s">
        <v>1153</v>
      </c>
      <c r="AY17" s="37" t="s">
        <v>3520</v>
      </c>
      <c r="AZ17" s="44" t="s">
        <v>1153</v>
      </c>
      <c r="BA17" s="37" t="s">
        <v>3520</v>
      </c>
      <c r="BB17" s="44" t="s">
        <v>1153</v>
      </c>
      <c r="BC17" s="37" t="s">
        <v>3520</v>
      </c>
      <c r="BD17" s="44" t="s">
        <v>1153</v>
      </c>
      <c r="BE17" s="37" t="s">
        <v>3520</v>
      </c>
      <c r="BF17" s="44" t="s">
        <v>1153</v>
      </c>
      <c r="BG17" s="37" t="s">
        <v>3520</v>
      </c>
      <c r="BH17" s="31" t="s">
        <v>781</v>
      </c>
      <c r="BI17" s="47">
        <v>43189</v>
      </c>
      <c r="BJ17" s="33" t="s">
        <v>903</v>
      </c>
      <c r="BK17" s="31"/>
      <c r="BL17" s="46"/>
      <c r="BM17" s="46"/>
      <c r="BN17" s="46"/>
      <c r="BO17" s="46"/>
      <c r="BP17" s="44" t="s">
        <v>956</v>
      </c>
      <c r="BQ17" s="31"/>
      <c r="BR17" s="46"/>
    </row>
    <row r="18" spans="1:70" s="48" customFormat="1" ht="90" hidden="1" customHeight="1" x14ac:dyDescent="0.3">
      <c r="A18" s="31">
        <v>16</v>
      </c>
      <c r="B18" s="32" t="s">
        <v>3381</v>
      </c>
      <c r="C18" s="33" t="s">
        <v>3789</v>
      </c>
      <c r="D18" s="17" t="s">
        <v>2831</v>
      </c>
      <c r="E18" s="50">
        <v>43091</v>
      </c>
      <c r="F18" s="35" t="s">
        <v>3095</v>
      </c>
      <c r="G18" s="36" t="s">
        <v>3795</v>
      </c>
      <c r="H18" s="35" t="s">
        <v>5772</v>
      </c>
      <c r="I18" s="35" t="s">
        <v>3102</v>
      </c>
      <c r="J18" s="37" t="s">
        <v>3105</v>
      </c>
      <c r="K18" s="37"/>
      <c r="L18" s="38"/>
      <c r="M18" s="37"/>
      <c r="N18" s="34">
        <v>43132</v>
      </c>
      <c r="O18" s="34">
        <v>43140</v>
      </c>
      <c r="P18" s="39">
        <f t="shared" si="0"/>
        <v>2</v>
      </c>
      <c r="Q18" s="40"/>
      <c r="R18" s="49" t="s">
        <v>797</v>
      </c>
      <c r="S18" s="49"/>
      <c r="T18" s="37" t="s">
        <v>3106</v>
      </c>
      <c r="U18" s="55" t="s">
        <v>5577</v>
      </c>
      <c r="V18" s="41" t="s">
        <v>1153</v>
      </c>
      <c r="W18" s="41" t="s">
        <v>3520</v>
      </c>
      <c r="X18" s="41" t="s">
        <v>1153</v>
      </c>
      <c r="Y18" s="41" t="s">
        <v>3520</v>
      </c>
      <c r="Z18" s="5" t="s">
        <v>1153</v>
      </c>
      <c r="AA18" s="37" t="s">
        <v>3562</v>
      </c>
      <c r="AB18" s="5" t="s">
        <v>1153</v>
      </c>
      <c r="AC18" s="37" t="s">
        <v>3562</v>
      </c>
      <c r="AD18" s="46" t="s">
        <v>1153</v>
      </c>
      <c r="AE18" s="37" t="s">
        <v>3562</v>
      </c>
      <c r="AF18" s="46" t="s">
        <v>1153</v>
      </c>
      <c r="AG18" s="37" t="s">
        <v>3562</v>
      </c>
      <c r="AH18" s="44" t="s">
        <v>1153</v>
      </c>
      <c r="AI18" s="37" t="s">
        <v>3562</v>
      </c>
      <c r="AJ18" s="44" t="s">
        <v>1153</v>
      </c>
      <c r="AK18" s="37" t="s">
        <v>3520</v>
      </c>
      <c r="AL18" s="44" t="s">
        <v>1153</v>
      </c>
      <c r="AM18" s="37" t="s">
        <v>3520</v>
      </c>
      <c r="AN18" s="44" t="s">
        <v>1153</v>
      </c>
      <c r="AO18" s="37" t="s">
        <v>3520</v>
      </c>
      <c r="AP18" s="44" t="s">
        <v>1153</v>
      </c>
      <c r="AQ18" s="37" t="s">
        <v>3520</v>
      </c>
      <c r="AR18" s="44" t="s">
        <v>1153</v>
      </c>
      <c r="AS18" s="37" t="s">
        <v>3520</v>
      </c>
      <c r="AT18" s="44" t="s">
        <v>1153</v>
      </c>
      <c r="AU18" s="37" t="s">
        <v>3520</v>
      </c>
      <c r="AV18" s="44" t="s">
        <v>1153</v>
      </c>
      <c r="AW18" s="37" t="s">
        <v>3520</v>
      </c>
      <c r="AX18" s="44" t="s">
        <v>1153</v>
      </c>
      <c r="AY18" s="37" t="s">
        <v>3520</v>
      </c>
      <c r="AZ18" s="44" t="s">
        <v>1153</v>
      </c>
      <c r="BA18" s="37" t="s">
        <v>3520</v>
      </c>
      <c r="BB18" s="44" t="s">
        <v>1153</v>
      </c>
      <c r="BC18" s="37" t="s">
        <v>3520</v>
      </c>
      <c r="BD18" s="44" t="s">
        <v>1153</v>
      </c>
      <c r="BE18" s="37" t="s">
        <v>3520</v>
      </c>
      <c r="BF18" s="44" t="s">
        <v>1153</v>
      </c>
      <c r="BG18" s="37" t="s">
        <v>3520</v>
      </c>
      <c r="BH18" s="31" t="s">
        <v>781</v>
      </c>
      <c r="BI18" s="47">
        <v>43189</v>
      </c>
      <c r="BJ18" s="33" t="s">
        <v>903</v>
      </c>
      <c r="BK18" s="31"/>
      <c r="BL18" s="46"/>
      <c r="BM18" s="46"/>
      <c r="BN18" s="46"/>
      <c r="BO18" s="46"/>
      <c r="BP18" s="44" t="s">
        <v>956</v>
      </c>
      <c r="BQ18" s="31"/>
      <c r="BR18" s="46"/>
    </row>
    <row r="19" spans="1:70" s="48" customFormat="1" ht="90" hidden="1" customHeight="1" x14ac:dyDescent="0.3">
      <c r="A19" s="31">
        <v>17</v>
      </c>
      <c r="B19" s="32" t="s">
        <v>3382</v>
      </c>
      <c r="C19" s="33" t="s">
        <v>3789</v>
      </c>
      <c r="D19" s="17" t="s">
        <v>2831</v>
      </c>
      <c r="E19" s="57">
        <v>43091</v>
      </c>
      <c r="F19" s="49" t="s">
        <v>3090</v>
      </c>
      <c r="G19" s="54" t="s">
        <v>3796</v>
      </c>
      <c r="H19" s="49" t="s">
        <v>5773</v>
      </c>
      <c r="I19" s="55" t="s">
        <v>3107</v>
      </c>
      <c r="J19" s="35" t="s">
        <v>3108</v>
      </c>
      <c r="K19" s="35"/>
      <c r="L19" s="52"/>
      <c r="M19" s="35"/>
      <c r="N19" s="34">
        <v>43133</v>
      </c>
      <c r="O19" s="34">
        <v>43281</v>
      </c>
      <c r="P19" s="39">
        <f t="shared" si="0"/>
        <v>22</v>
      </c>
      <c r="Q19" s="40"/>
      <c r="R19" s="49" t="s">
        <v>60</v>
      </c>
      <c r="S19" s="35" t="s">
        <v>202</v>
      </c>
      <c r="T19" s="56" t="s">
        <v>3109</v>
      </c>
      <c r="U19" s="44" t="s">
        <v>3485</v>
      </c>
      <c r="V19" s="56" t="s">
        <v>3110</v>
      </c>
      <c r="W19" s="44" t="s">
        <v>3522</v>
      </c>
      <c r="X19" s="56" t="s">
        <v>1153</v>
      </c>
      <c r="Y19" s="5" t="s">
        <v>3543</v>
      </c>
      <c r="Z19" s="53" t="s">
        <v>1153</v>
      </c>
      <c r="AA19" s="37" t="s">
        <v>3543</v>
      </c>
      <c r="AB19" s="53" t="s">
        <v>1153</v>
      </c>
      <c r="AC19" s="37" t="s">
        <v>3543</v>
      </c>
      <c r="AD19" s="46" t="s">
        <v>1153</v>
      </c>
      <c r="AE19" s="37" t="s">
        <v>3543</v>
      </c>
      <c r="AF19" s="53" t="s">
        <v>1153</v>
      </c>
      <c r="AG19" s="37" t="s">
        <v>3543</v>
      </c>
      <c r="AH19" s="53" t="s">
        <v>1153</v>
      </c>
      <c r="AI19" s="37" t="s">
        <v>3543</v>
      </c>
      <c r="AJ19" s="53" t="s">
        <v>1153</v>
      </c>
      <c r="AK19" s="37" t="s">
        <v>3543</v>
      </c>
      <c r="AL19" s="53" t="s">
        <v>1153</v>
      </c>
      <c r="AM19" s="37" t="s">
        <v>3543</v>
      </c>
      <c r="AN19" s="53" t="s">
        <v>1153</v>
      </c>
      <c r="AO19" s="37" t="s">
        <v>3543</v>
      </c>
      <c r="AP19" s="53" t="s">
        <v>1153</v>
      </c>
      <c r="AQ19" s="37" t="s">
        <v>3543</v>
      </c>
      <c r="AR19" s="53" t="s">
        <v>1153</v>
      </c>
      <c r="AS19" s="37" t="s">
        <v>3543</v>
      </c>
      <c r="AT19" s="53" t="s">
        <v>1153</v>
      </c>
      <c r="AU19" s="37" t="s">
        <v>3543</v>
      </c>
      <c r="AV19" s="53" t="s">
        <v>1153</v>
      </c>
      <c r="AW19" s="37" t="s">
        <v>3543</v>
      </c>
      <c r="AX19" s="53" t="s">
        <v>1153</v>
      </c>
      <c r="AY19" s="37" t="s">
        <v>3543</v>
      </c>
      <c r="AZ19" s="53" t="s">
        <v>1153</v>
      </c>
      <c r="BA19" s="37" t="s">
        <v>3543</v>
      </c>
      <c r="BB19" s="53" t="s">
        <v>1153</v>
      </c>
      <c r="BC19" s="37" t="s">
        <v>3543</v>
      </c>
      <c r="BD19" s="53" t="s">
        <v>1153</v>
      </c>
      <c r="BE19" s="37" t="s">
        <v>3543</v>
      </c>
      <c r="BF19" s="53" t="s">
        <v>1153</v>
      </c>
      <c r="BG19" s="37" t="s">
        <v>3543</v>
      </c>
      <c r="BH19" s="31" t="s">
        <v>781</v>
      </c>
      <c r="BI19" s="47">
        <v>43281</v>
      </c>
      <c r="BJ19" s="33" t="s">
        <v>903</v>
      </c>
      <c r="BK19" s="31"/>
      <c r="BL19" s="46"/>
      <c r="BM19" s="46"/>
      <c r="BN19" s="46"/>
      <c r="BO19" s="46"/>
      <c r="BP19" s="44" t="s">
        <v>956</v>
      </c>
      <c r="BQ19" s="31"/>
      <c r="BR19" s="46"/>
    </row>
    <row r="20" spans="1:70" s="48" customFormat="1" ht="90" hidden="1" customHeight="1" x14ac:dyDescent="0.3">
      <c r="A20" s="31">
        <v>18</v>
      </c>
      <c r="B20" s="32" t="s">
        <v>3383</v>
      </c>
      <c r="C20" s="33" t="s">
        <v>3789</v>
      </c>
      <c r="D20" s="17" t="s">
        <v>2831</v>
      </c>
      <c r="E20" s="57">
        <v>43091</v>
      </c>
      <c r="F20" s="49" t="s">
        <v>3090</v>
      </c>
      <c r="G20" s="54" t="s">
        <v>3796</v>
      </c>
      <c r="H20" s="55" t="s">
        <v>5773</v>
      </c>
      <c r="I20" s="55" t="s">
        <v>3107</v>
      </c>
      <c r="J20" s="35" t="s">
        <v>3103</v>
      </c>
      <c r="K20" s="35"/>
      <c r="L20" s="38"/>
      <c r="M20" s="35"/>
      <c r="N20" s="34">
        <v>43132</v>
      </c>
      <c r="O20" s="34">
        <v>43140</v>
      </c>
      <c r="P20" s="39">
        <f t="shared" si="0"/>
        <v>2</v>
      </c>
      <c r="Q20" s="40"/>
      <c r="R20" s="49" t="s">
        <v>797</v>
      </c>
      <c r="S20" s="35" t="s">
        <v>202</v>
      </c>
      <c r="T20" s="37" t="s">
        <v>3104</v>
      </c>
      <c r="U20" s="58" t="s">
        <v>3486</v>
      </c>
      <c r="V20" s="41" t="s">
        <v>1153</v>
      </c>
      <c r="W20" s="41" t="s">
        <v>3520</v>
      </c>
      <c r="X20" s="41" t="s">
        <v>1153</v>
      </c>
      <c r="Y20" s="41" t="s">
        <v>3520</v>
      </c>
      <c r="Z20" s="5" t="s">
        <v>1153</v>
      </c>
      <c r="AA20" s="37" t="s">
        <v>3562</v>
      </c>
      <c r="AB20" s="5" t="s">
        <v>1153</v>
      </c>
      <c r="AC20" s="37" t="s">
        <v>3562</v>
      </c>
      <c r="AD20" s="46" t="s">
        <v>1153</v>
      </c>
      <c r="AE20" s="37" t="s">
        <v>3562</v>
      </c>
      <c r="AF20" s="46" t="s">
        <v>1153</v>
      </c>
      <c r="AG20" s="37" t="s">
        <v>3562</v>
      </c>
      <c r="AH20" s="44" t="s">
        <v>1153</v>
      </c>
      <c r="AI20" s="37" t="s">
        <v>3562</v>
      </c>
      <c r="AJ20" s="44" t="s">
        <v>1153</v>
      </c>
      <c r="AK20" s="37" t="s">
        <v>3520</v>
      </c>
      <c r="AL20" s="44" t="s">
        <v>1153</v>
      </c>
      <c r="AM20" s="37" t="s">
        <v>3520</v>
      </c>
      <c r="AN20" s="44" t="s">
        <v>1153</v>
      </c>
      <c r="AO20" s="37" t="s">
        <v>3520</v>
      </c>
      <c r="AP20" s="44" t="s">
        <v>1153</v>
      </c>
      <c r="AQ20" s="37" t="s">
        <v>3520</v>
      </c>
      <c r="AR20" s="44" t="s">
        <v>1153</v>
      </c>
      <c r="AS20" s="37" t="s">
        <v>3520</v>
      </c>
      <c r="AT20" s="44" t="s">
        <v>1153</v>
      </c>
      <c r="AU20" s="37" t="s">
        <v>3520</v>
      </c>
      <c r="AV20" s="44" t="s">
        <v>1153</v>
      </c>
      <c r="AW20" s="37" t="s">
        <v>3520</v>
      </c>
      <c r="AX20" s="44" t="s">
        <v>1153</v>
      </c>
      <c r="AY20" s="37" t="s">
        <v>3520</v>
      </c>
      <c r="AZ20" s="44" t="s">
        <v>1153</v>
      </c>
      <c r="BA20" s="37" t="s">
        <v>3520</v>
      </c>
      <c r="BB20" s="44" t="s">
        <v>1153</v>
      </c>
      <c r="BC20" s="37" t="s">
        <v>3520</v>
      </c>
      <c r="BD20" s="44" t="s">
        <v>1153</v>
      </c>
      <c r="BE20" s="37" t="s">
        <v>3520</v>
      </c>
      <c r="BF20" s="44" t="s">
        <v>1153</v>
      </c>
      <c r="BG20" s="37" t="s">
        <v>3520</v>
      </c>
      <c r="BH20" s="31" t="s">
        <v>781</v>
      </c>
      <c r="BI20" s="47">
        <v>43189</v>
      </c>
      <c r="BJ20" s="33" t="s">
        <v>903</v>
      </c>
      <c r="BK20" s="31"/>
      <c r="BL20" s="46"/>
      <c r="BM20" s="46"/>
      <c r="BN20" s="46"/>
      <c r="BO20" s="46"/>
      <c r="BP20" s="44" t="s">
        <v>956</v>
      </c>
      <c r="BQ20" s="31"/>
      <c r="BR20" s="46"/>
    </row>
    <row r="21" spans="1:70" s="48" customFormat="1" ht="90" hidden="1" customHeight="1" x14ac:dyDescent="0.3">
      <c r="A21" s="31">
        <v>19</v>
      </c>
      <c r="B21" s="32" t="s">
        <v>3384</v>
      </c>
      <c r="C21" s="33" t="s">
        <v>3789</v>
      </c>
      <c r="D21" s="17" t="s">
        <v>2831</v>
      </c>
      <c r="E21" s="57">
        <v>43091</v>
      </c>
      <c r="F21" s="49" t="s">
        <v>3090</v>
      </c>
      <c r="G21" s="54" t="s">
        <v>3796</v>
      </c>
      <c r="H21" s="55" t="s">
        <v>5773</v>
      </c>
      <c r="I21" s="55" t="s">
        <v>3107</v>
      </c>
      <c r="J21" s="49" t="s">
        <v>3111</v>
      </c>
      <c r="K21" s="49"/>
      <c r="L21" s="52"/>
      <c r="M21" s="49"/>
      <c r="N21" s="34">
        <v>43133</v>
      </c>
      <c r="O21" s="34">
        <v>43160</v>
      </c>
      <c r="P21" s="39">
        <f t="shared" si="0"/>
        <v>4</v>
      </c>
      <c r="Q21" s="40"/>
      <c r="R21" s="49" t="s">
        <v>60</v>
      </c>
      <c r="S21" s="49"/>
      <c r="T21" s="56" t="s">
        <v>3112</v>
      </c>
      <c r="U21" s="44" t="s">
        <v>3487</v>
      </c>
      <c r="V21" s="56" t="s">
        <v>3113</v>
      </c>
      <c r="W21" s="56" t="s">
        <v>3523</v>
      </c>
      <c r="X21" s="56" t="s">
        <v>3114</v>
      </c>
      <c r="Y21" s="5" t="s">
        <v>3546</v>
      </c>
      <c r="Z21" s="37" t="s">
        <v>3115</v>
      </c>
      <c r="AA21" s="37" t="s">
        <v>5774</v>
      </c>
      <c r="AB21" s="45" t="s">
        <v>1153</v>
      </c>
      <c r="AC21" s="44" t="s">
        <v>3568</v>
      </c>
      <c r="AD21" s="46" t="s">
        <v>1153</v>
      </c>
      <c r="AE21" s="44" t="s">
        <v>3568</v>
      </c>
      <c r="AF21" s="53" t="s">
        <v>1153</v>
      </c>
      <c r="AG21" s="44" t="s">
        <v>3568</v>
      </c>
      <c r="AH21" s="44" t="s">
        <v>1153</v>
      </c>
      <c r="AI21" s="44" t="s">
        <v>3568</v>
      </c>
      <c r="AJ21" s="44" t="s">
        <v>1153</v>
      </c>
      <c r="AK21" s="44" t="s">
        <v>3568</v>
      </c>
      <c r="AL21" s="44" t="s">
        <v>1153</v>
      </c>
      <c r="AM21" s="44" t="s">
        <v>3568</v>
      </c>
      <c r="AN21" s="44" t="s">
        <v>1153</v>
      </c>
      <c r="AO21" s="44" t="s">
        <v>3568</v>
      </c>
      <c r="AP21" s="44" t="s">
        <v>1153</v>
      </c>
      <c r="AQ21" s="44" t="s">
        <v>3568</v>
      </c>
      <c r="AR21" s="44" t="s">
        <v>1153</v>
      </c>
      <c r="AS21" s="44" t="s">
        <v>3568</v>
      </c>
      <c r="AT21" s="44" t="s">
        <v>1153</v>
      </c>
      <c r="AU21" s="44" t="s">
        <v>3568</v>
      </c>
      <c r="AV21" s="44" t="s">
        <v>1153</v>
      </c>
      <c r="AW21" s="44" t="s">
        <v>3568</v>
      </c>
      <c r="AX21" s="44" t="s">
        <v>1153</v>
      </c>
      <c r="AY21" s="44" t="s">
        <v>3568</v>
      </c>
      <c r="AZ21" s="44" t="s">
        <v>1153</v>
      </c>
      <c r="BA21" s="44" t="s">
        <v>3568</v>
      </c>
      <c r="BB21" s="44" t="s">
        <v>1153</v>
      </c>
      <c r="BC21" s="44" t="s">
        <v>3568</v>
      </c>
      <c r="BD21" s="44" t="s">
        <v>1153</v>
      </c>
      <c r="BE21" s="44" t="s">
        <v>3568</v>
      </c>
      <c r="BF21" s="44" t="s">
        <v>1153</v>
      </c>
      <c r="BG21" s="44" t="s">
        <v>3568</v>
      </c>
      <c r="BH21" s="31" t="s">
        <v>781</v>
      </c>
      <c r="BI21" s="47">
        <v>43522</v>
      </c>
      <c r="BJ21" s="33" t="s">
        <v>903</v>
      </c>
      <c r="BK21" s="31"/>
      <c r="BL21" s="46"/>
      <c r="BM21" s="46"/>
      <c r="BN21" s="46"/>
      <c r="BO21" s="46"/>
      <c r="BP21" s="44" t="s">
        <v>956</v>
      </c>
      <c r="BQ21" s="31"/>
      <c r="BR21" s="46"/>
    </row>
    <row r="22" spans="1:70" s="62" customFormat="1" ht="90" hidden="1" customHeight="1" x14ac:dyDescent="0.3">
      <c r="A22" s="31">
        <v>20</v>
      </c>
      <c r="B22" s="32" t="s">
        <v>3385</v>
      </c>
      <c r="C22" s="33" t="s">
        <v>3789</v>
      </c>
      <c r="D22" s="49" t="s">
        <v>2831</v>
      </c>
      <c r="E22" s="50">
        <v>43091</v>
      </c>
      <c r="F22" s="49" t="s">
        <v>2236</v>
      </c>
      <c r="G22" s="54" t="s">
        <v>3797</v>
      </c>
      <c r="H22" s="56" t="s">
        <v>5775</v>
      </c>
      <c r="I22" s="49" t="s">
        <v>3116</v>
      </c>
      <c r="J22" s="49" t="s">
        <v>5578</v>
      </c>
      <c r="K22" s="49"/>
      <c r="L22" s="59"/>
      <c r="M22" s="49"/>
      <c r="N22" s="60">
        <v>43115</v>
      </c>
      <c r="O22" s="47">
        <v>43220</v>
      </c>
      <c r="P22" s="39">
        <f t="shared" si="0"/>
        <v>15</v>
      </c>
      <c r="Q22" s="40"/>
      <c r="R22" s="49" t="s">
        <v>15</v>
      </c>
      <c r="S22" s="49"/>
      <c r="T22" s="49" t="s">
        <v>3117</v>
      </c>
      <c r="U22" s="42" t="s">
        <v>3488</v>
      </c>
      <c r="V22" s="49" t="s">
        <v>3118</v>
      </c>
      <c r="W22" s="42" t="s">
        <v>5776</v>
      </c>
      <c r="X22" s="5" t="s">
        <v>1153</v>
      </c>
      <c r="Y22" s="5" t="s">
        <v>3543</v>
      </c>
      <c r="Z22" s="53" t="s">
        <v>1153</v>
      </c>
      <c r="AA22" s="37" t="s">
        <v>3543</v>
      </c>
      <c r="AB22" s="53" t="s">
        <v>1153</v>
      </c>
      <c r="AC22" s="37" t="s">
        <v>3543</v>
      </c>
      <c r="AD22" s="46" t="s">
        <v>1153</v>
      </c>
      <c r="AE22" s="37" t="s">
        <v>3543</v>
      </c>
      <c r="AF22" s="53" t="s">
        <v>1153</v>
      </c>
      <c r="AG22" s="37" t="s">
        <v>3543</v>
      </c>
      <c r="AH22" s="53" t="s">
        <v>1153</v>
      </c>
      <c r="AI22" s="37" t="s">
        <v>3543</v>
      </c>
      <c r="AJ22" s="53" t="s">
        <v>1153</v>
      </c>
      <c r="AK22" s="37" t="s">
        <v>3543</v>
      </c>
      <c r="AL22" s="53" t="s">
        <v>1153</v>
      </c>
      <c r="AM22" s="37" t="s">
        <v>3543</v>
      </c>
      <c r="AN22" s="53" t="s">
        <v>1153</v>
      </c>
      <c r="AO22" s="37" t="s">
        <v>3543</v>
      </c>
      <c r="AP22" s="53" t="s">
        <v>1153</v>
      </c>
      <c r="AQ22" s="37" t="s">
        <v>3543</v>
      </c>
      <c r="AR22" s="53" t="s">
        <v>1153</v>
      </c>
      <c r="AS22" s="37" t="s">
        <v>3543</v>
      </c>
      <c r="AT22" s="53" t="s">
        <v>1153</v>
      </c>
      <c r="AU22" s="37" t="s">
        <v>3543</v>
      </c>
      <c r="AV22" s="53" t="s">
        <v>1153</v>
      </c>
      <c r="AW22" s="37" t="s">
        <v>3543</v>
      </c>
      <c r="AX22" s="53" t="s">
        <v>1153</v>
      </c>
      <c r="AY22" s="37" t="s">
        <v>3543</v>
      </c>
      <c r="AZ22" s="53" t="s">
        <v>1153</v>
      </c>
      <c r="BA22" s="37" t="s">
        <v>3543</v>
      </c>
      <c r="BB22" s="53" t="s">
        <v>1153</v>
      </c>
      <c r="BC22" s="37" t="s">
        <v>3543</v>
      </c>
      <c r="BD22" s="53" t="s">
        <v>1153</v>
      </c>
      <c r="BE22" s="37" t="s">
        <v>3543</v>
      </c>
      <c r="BF22" s="53" t="s">
        <v>1153</v>
      </c>
      <c r="BG22" s="37" t="s">
        <v>3543</v>
      </c>
      <c r="BH22" s="31" t="s">
        <v>781</v>
      </c>
      <c r="BI22" s="50">
        <v>43281</v>
      </c>
      <c r="BJ22" s="33" t="s">
        <v>903</v>
      </c>
      <c r="BK22" s="31"/>
      <c r="BL22" s="46"/>
      <c r="BM22" s="46"/>
      <c r="BN22" s="46"/>
      <c r="BO22" s="46"/>
      <c r="BP22" s="44" t="s">
        <v>956</v>
      </c>
      <c r="BQ22" s="31"/>
      <c r="BR22" s="61"/>
    </row>
    <row r="23" spans="1:70" s="62" customFormat="1" ht="90" hidden="1" customHeight="1" x14ac:dyDescent="0.3">
      <c r="A23" s="31">
        <v>21</v>
      </c>
      <c r="B23" s="32" t="s">
        <v>3386</v>
      </c>
      <c r="C23" s="33" t="s">
        <v>3789</v>
      </c>
      <c r="D23" s="49" t="s">
        <v>2831</v>
      </c>
      <c r="E23" s="63">
        <v>43091</v>
      </c>
      <c r="F23" s="49" t="s">
        <v>3120</v>
      </c>
      <c r="G23" s="54" t="s">
        <v>3798</v>
      </c>
      <c r="H23" s="55" t="s">
        <v>5777</v>
      </c>
      <c r="I23" s="55" t="s">
        <v>5579</v>
      </c>
      <c r="J23" s="35" t="s">
        <v>3121</v>
      </c>
      <c r="K23" s="35"/>
      <c r="L23" s="38"/>
      <c r="M23" s="35"/>
      <c r="N23" s="50" t="s">
        <v>3122</v>
      </c>
      <c r="O23" s="34" t="s">
        <v>3123</v>
      </c>
      <c r="P23" s="39" t="e">
        <f t="shared" si="0"/>
        <v>#VALUE!</v>
      </c>
      <c r="Q23" s="40"/>
      <c r="R23" s="35" t="s">
        <v>202</v>
      </c>
      <c r="S23" s="35"/>
      <c r="T23" s="56" t="s">
        <v>5580</v>
      </c>
      <c r="U23" s="41" t="s">
        <v>5581</v>
      </c>
      <c r="V23" s="41" t="s">
        <v>1153</v>
      </c>
      <c r="W23" s="41" t="s">
        <v>3520</v>
      </c>
      <c r="X23" s="41" t="s">
        <v>1153</v>
      </c>
      <c r="Y23" s="41" t="s">
        <v>3520</v>
      </c>
      <c r="Z23" s="5" t="s">
        <v>1153</v>
      </c>
      <c r="AA23" s="37" t="s">
        <v>3562</v>
      </c>
      <c r="AB23" s="5" t="s">
        <v>1153</v>
      </c>
      <c r="AC23" s="37" t="s">
        <v>3562</v>
      </c>
      <c r="AD23" s="46" t="s">
        <v>1153</v>
      </c>
      <c r="AE23" s="37" t="s">
        <v>3562</v>
      </c>
      <c r="AF23" s="46" t="s">
        <v>1153</v>
      </c>
      <c r="AG23" s="37" t="s">
        <v>3562</v>
      </c>
      <c r="AH23" s="44" t="s">
        <v>1153</v>
      </c>
      <c r="AI23" s="37" t="s">
        <v>3562</v>
      </c>
      <c r="AJ23" s="44" t="s">
        <v>1153</v>
      </c>
      <c r="AK23" s="37" t="s">
        <v>3520</v>
      </c>
      <c r="AL23" s="44" t="s">
        <v>1153</v>
      </c>
      <c r="AM23" s="37" t="s">
        <v>3520</v>
      </c>
      <c r="AN23" s="44" t="s">
        <v>1153</v>
      </c>
      <c r="AO23" s="37" t="s">
        <v>3520</v>
      </c>
      <c r="AP23" s="44" t="s">
        <v>1153</v>
      </c>
      <c r="AQ23" s="37" t="s">
        <v>3520</v>
      </c>
      <c r="AR23" s="44" t="s">
        <v>1153</v>
      </c>
      <c r="AS23" s="37" t="s">
        <v>3520</v>
      </c>
      <c r="AT23" s="44" t="s">
        <v>1153</v>
      </c>
      <c r="AU23" s="37" t="s">
        <v>3520</v>
      </c>
      <c r="AV23" s="44" t="s">
        <v>1153</v>
      </c>
      <c r="AW23" s="37" t="s">
        <v>3520</v>
      </c>
      <c r="AX23" s="44" t="s">
        <v>1153</v>
      </c>
      <c r="AY23" s="37" t="s">
        <v>3520</v>
      </c>
      <c r="AZ23" s="44" t="s">
        <v>1153</v>
      </c>
      <c r="BA23" s="37" t="s">
        <v>3520</v>
      </c>
      <c r="BB23" s="44" t="s">
        <v>1153</v>
      </c>
      <c r="BC23" s="37" t="s">
        <v>3520</v>
      </c>
      <c r="BD23" s="44" t="s">
        <v>1153</v>
      </c>
      <c r="BE23" s="37" t="s">
        <v>3520</v>
      </c>
      <c r="BF23" s="44" t="s">
        <v>1153</v>
      </c>
      <c r="BG23" s="37" t="s">
        <v>3520</v>
      </c>
      <c r="BH23" s="31" t="s">
        <v>781</v>
      </c>
      <c r="BI23" s="47">
        <v>43189</v>
      </c>
      <c r="BJ23" s="33" t="s">
        <v>903</v>
      </c>
      <c r="BK23" s="31"/>
      <c r="BL23" s="46"/>
      <c r="BM23" s="46"/>
      <c r="BN23" s="46"/>
      <c r="BO23" s="46"/>
      <c r="BP23" s="44" t="s">
        <v>956</v>
      </c>
      <c r="BQ23" s="31"/>
      <c r="BR23" s="61"/>
    </row>
    <row r="24" spans="1:70" s="62" customFormat="1" ht="90" hidden="1" customHeight="1" x14ac:dyDescent="0.3">
      <c r="A24" s="31">
        <v>22</v>
      </c>
      <c r="B24" s="32" t="s">
        <v>3387</v>
      </c>
      <c r="C24" s="33" t="s">
        <v>3789</v>
      </c>
      <c r="D24" s="49" t="s">
        <v>2831</v>
      </c>
      <c r="E24" s="50">
        <v>43091</v>
      </c>
      <c r="F24" s="49" t="s">
        <v>3120</v>
      </c>
      <c r="G24" s="54" t="s">
        <v>3798</v>
      </c>
      <c r="H24" s="55" t="s">
        <v>5777</v>
      </c>
      <c r="I24" s="55" t="s">
        <v>5579</v>
      </c>
      <c r="J24" s="35" t="s">
        <v>3124</v>
      </c>
      <c r="K24" s="35"/>
      <c r="L24" s="52"/>
      <c r="M24" s="35"/>
      <c r="N24" s="34">
        <v>43115</v>
      </c>
      <c r="O24" s="34">
        <v>43159</v>
      </c>
      <c r="P24" s="39">
        <f t="shared" si="0"/>
        <v>7</v>
      </c>
      <c r="Q24" s="40"/>
      <c r="R24" s="49" t="s">
        <v>60</v>
      </c>
      <c r="S24" s="35"/>
      <c r="T24" s="56" t="s">
        <v>3125</v>
      </c>
      <c r="U24" s="8" t="s">
        <v>3489</v>
      </c>
      <c r="V24" s="41" t="s">
        <v>1153</v>
      </c>
      <c r="W24" s="41" t="s">
        <v>3520</v>
      </c>
      <c r="X24" s="41" t="s">
        <v>1153</v>
      </c>
      <c r="Y24" s="41" t="s">
        <v>3520</v>
      </c>
      <c r="Z24" s="41" t="s">
        <v>1153</v>
      </c>
      <c r="AA24" s="41" t="s">
        <v>3520</v>
      </c>
      <c r="AB24" s="41" t="s">
        <v>1153</v>
      </c>
      <c r="AC24" s="41" t="s">
        <v>3520</v>
      </c>
      <c r="AD24" s="41" t="s">
        <v>1153</v>
      </c>
      <c r="AE24" s="41" t="s">
        <v>3520</v>
      </c>
      <c r="AF24" s="41" t="s">
        <v>1153</v>
      </c>
      <c r="AG24" s="41" t="s">
        <v>3520</v>
      </c>
      <c r="AH24" s="41" t="s">
        <v>1153</v>
      </c>
      <c r="AI24" s="41" t="s">
        <v>3520</v>
      </c>
      <c r="AJ24" s="41" t="s">
        <v>1153</v>
      </c>
      <c r="AK24" s="41" t="s">
        <v>3520</v>
      </c>
      <c r="AL24" s="41" t="s">
        <v>1153</v>
      </c>
      <c r="AM24" s="41" t="s">
        <v>3520</v>
      </c>
      <c r="AN24" s="41" t="s">
        <v>1153</v>
      </c>
      <c r="AO24" s="41" t="s">
        <v>3520</v>
      </c>
      <c r="AP24" s="41" t="s">
        <v>1153</v>
      </c>
      <c r="AQ24" s="41" t="s">
        <v>3520</v>
      </c>
      <c r="AR24" s="41" t="s">
        <v>1153</v>
      </c>
      <c r="AS24" s="41" t="s">
        <v>3520</v>
      </c>
      <c r="AT24" s="41" t="s">
        <v>1153</v>
      </c>
      <c r="AU24" s="41" t="s">
        <v>3520</v>
      </c>
      <c r="AV24" s="44" t="s">
        <v>1153</v>
      </c>
      <c r="AW24" s="37" t="s">
        <v>3520</v>
      </c>
      <c r="AX24" s="44" t="s">
        <v>1153</v>
      </c>
      <c r="AY24" s="37" t="s">
        <v>3520</v>
      </c>
      <c r="AZ24" s="44" t="s">
        <v>1153</v>
      </c>
      <c r="BA24" s="37" t="s">
        <v>3520</v>
      </c>
      <c r="BB24" s="44" t="s">
        <v>1153</v>
      </c>
      <c r="BC24" s="37" t="s">
        <v>3520</v>
      </c>
      <c r="BD24" s="44" t="s">
        <v>1153</v>
      </c>
      <c r="BE24" s="37" t="s">
        <v>3520</v>
      </c>
      <c r="BF24" s="44" t="s">
        <v>1153</v>
      </c>
      <c r="BG24" s="37" t="s">
        <v>3520</v>
      </c>
      <c r="BH24" s="31" t="s">
        <v>781</v>
      </c>
      <c r="BI24" s="47">
        <v>43189</v>
      </c>
      <c r="BJ24" s="33" t="s">
        <v>903</v>
      </c>
      <c r="BK24" s="31"/>
      <c r="BL24" s="46"/>
      <c r="BM24" s="46"/>
      <c r="BN24" s="46"/>
      <c r="BO24" s="46"/>
      <c r="BP24" s="44" t="s">
        <v>956</v>
      </c>
      <c r="BQ24" s="31"/>
      <c r="BR24" s="61"/>
    </row>
    <row r="25" spans="1:70" s="62" customFormat="1" ht="90" hidden="1" customHeight="1" x14ac:dyDescent="0.3">
      <c r="A25" s="31">
        <v>23</v>
      </c>
      <c r="B25" s="32" t="s">
        <v>3388</v>
      </c>
      <c r="C25" s="33" t="s">
        <v>3789</v>
      </c>
      <c r="D25" s="49" t="s">
        <v>2831</v>
      </c>
      <c r="E25" s="50">
        <v>43091</v>
      </c>
      <c r="F25" s="49" t="s">
        <v>3120</v>
      </c>
      <c r="G25" s="54" t="s">
        <v>3798</v>
      </c>
      <c r="H25" s="55" t="s">
        <v>5777</v>
      </c>
      <c r="I25" s="55" t="s">
        <v>5579</v>
      </c>
      <c r="J25" s="35" t="s">
        <v>3126</v>
      </c>
      <c r="K25" s="35"/>
      <c r="L25" s="38"/>
      <c r="M25" s="35"/>
      <c r="N25" s="34">
        <v>43160</v>
      </c>
      <c r="O25" s="34">
        <v>43251</v>
      </c>
      <c r="P25" s="39">
        <f t="shared" si="0"/>
        <v>13</v>
      </c>
      <c r="Q25" s="40"/>
      <c r="R25" s="35" t="s">
        <v>202</v>
      </c>
      <c r="S25" s="35"/>
      <c r="T25" s="64" t="s">
        <v>5582</v>
      </c>
      <c r="U25" s="8" t="s">
        <v>3475</v>
      </c>
      <c r="V25" s="64" t="s">
        <v>3127</v>
      </c>
      <c r="W25" s="42" t="s">
        <v>3514</v>
      </c>
      <c r="X25" s="41" t="s">
        <v>1153</v>
      </c>
      <c r="Y25" s="41" t="s">
        <v>3543</v>
      </c>
      <c r="Z25" s="41" t="s">
        <v>1153</v>
      </c>
      <c r="AA25" s="41" t="s">
        <v>3543</v>
      </c>
      <c r="AB25" s="41" t="s">
        <v>1153</v>
      </c>
      <c r="AC25" s="41" t="s">
        <v>3543</v>
      </c>
      <c r="AD25" s="41" t="s">
        <v>1153</v>
      </c>
      <c r="AE25" s="41" t="s">
        <v>3543</v>
      </c>
      <c r="AF25" s="41" t="s">
        <v>1153</v>
      </c>
      <c r="AG25" s="41" t="s">
        <v>3543</v>
      </c>
      <c r="AH25" s="41" t="s">
        <v>1153</v>
      </c>
      <c r="AI25" s="41" t="s">
        <v>3543</v>
      </c>
      <c r="AJ25" s="41" t="s">
        <v>1153</v>
      </c>
      <c r="AK25" s="41" t="s">
        <v>3543</v>
      </c>
      <c r="AL25" s="41" t="s">
        <v>1153</v>
      </c>
      <c r="AM25" s="41" t="s">
        <v>3543</v>
      </c>
      <c r="AN25" s="41" t="s">
        <v>1153</v>
      </c>
      <c r="AO25" s="41" t="s">
        <v>3543</v>
      </c>
      <c r="AP25" s="41" t="s">
        <v>1153</v>
      </c>
      <c r="AQ25" s="41" t="s">
        <v>3543</v>
      </c>
      <c r="AR25" s="41" t="s">
        <v>1153</v>
      </c>
      <c r="AS25" s="41" t="s">
        <v>3543</v>
      </c>
      <c r="AT25" s="41" t="s">
        <v>1153</v>
      </c>
      <c r="AU25" s="41" t="s">
        <v>3543</v>
      </c>
      <c r="AV25" s="53" t="s">
        <v>1153</v>
      </c>
      <c r="AW25" s="37" t="s">
        <v>3543</v>
      </c>
      <c r="AX25" s="53" t="s">
        <v>1153</v>
      </c>
      <c r="AY25" s="37" t="s">
        <v>3543</v>
      </c>
      <c r="AZ25" s="53" t="s">
        <v>1153</v>
      </c>
      <c r="BA25" s="37" t="s">
        <v>3543</v>
      </c>
      <c r="BB25" s="53" t="s">
        <v>1153</v>
      </c>
      <c r="BC25" s="37" t="s">
        <v>3543</v>
      </c>
      <c r="BD25" s="53" t="s">
        <v>1153</v>
      </c>
      <c r="BE25" s="37" t="s">
        <v>3543</v>
      </c>
      <c r="BF25" s="53" t="s">
        <v>1153</v>
      </c>
      <c r="BG25" s="37" t="s">
        <v>3543</v>
      </c>
      <c r="BH25" s="31" t="s">
        <v>781</v>
      </c>
      <c r="BI25" s="50">
        <v>43281</v>
      </c>
      <c r="BJ25" s="33" t="s">
        <v>903</v>
      </c>
      <c r="BK25" s="31"/>
      <c r="BL25" s="46"/>
      <c r="BM25" s="46"/>
      <c r="BN25" s="46"/>
      <c r="BO25" s="46"/>
      <c r="BP25" s="44" t="s">
        <v>956</v>
      </c>
      <c r="BQ25" s="31"/>
      <c r="BR25" s="61"/>
    </row>
    <row r="26" spans="1:70" s="62" customFormat="1" ht="90" hidden="1" customHeight="1" x14ac:dyDescent="0.3">
      <c r="A26" s="31">
        <v>24</v>
      </c>
      <c r="B26" s="32" t="s">
        <v>3389</v>
      </c>
      <c r="C26" s="33" t="s">
        <v>3789</v>
      </c>
      <c r="D26" s="49" t="s">
        <v>2831</v>
      </c>
      <c r="E26" s="50">
        <v>43091</v>
      </c>
      <c r="F26" s="49" t="s">
        <v>3120</v>
      </c>
      <c r="G26" s="54" t="s">
        <v>3798</v>
      </c>
      <c r="H26" s="55" t="s">
        <v>5777</v>
      </c>
      <c r="I26" s="55" t="s">
        <v>5579</v>
      </c>
      <c r="J26" s="35" t="s">
        <v>3128</v>
      </c>
      <c r="K26" s="35"/>
      <c r="L26" s="38"/>
      <c r="M26" s="35"/>
      <c r="N26" s="34">
        <v>43076</v>
      </c>
      <c r="O26" s="34">
        <v>43098</v>
      </c>
      <c r="P26" s="39">
        <f t="shared" si="0"/>
        <v>4</v>
      </c>
      <c r="Q26" s="40"/>
      <c r="R26" s="35" t="s">
        <v>202</v>
      </c>
      <c r="S26" s="35"/>
      <c r="T26" s="56" t="s">
        <v>5583</v>
      </c>
      <c r="U26" s="55" t="s">
        <v>3490</v>
      </c>
      <c r="V26" s="41" t="s">
        <v>1153</v>
      </c>
      <c r="W26" s="41" t="s">
        <v>3520</v>
      </c>
      <c r="X26" s="41" t="s">
        <v>1153</v>
      </c>
      <c r="Y26" s="41" t="s">
        <v>3520</v>
      </c>
      <c r="Z26" s="41" t="s">
        <v>1153</v>
      </c>
      <c r="AA26" s="41" t="s">
        <v>3520</v>
      </c>
      <c r="AB26" s="41" t="s">
        <v>1153</v>
      </c>
      <c r="AC26" s="41" t="s">
        <v>3520</v>
      </c>
      <c r="AD26" s="41" t="s">
        <v>1153</v>
      </c>
      <c r="AE26" s="41" t="s">
        <v>3520</v>
      </c>
      <c r="AF26" s="41" t="s">
        <v>1153</v>
      </c>
      <c r="AG26" s="41" t="s">
        <v>3520</v>
      </c>
      <c r="AH26" s="41" t="s">
        <v>1153</v>
      </c>
      <c r="AI26" s="41" t="s">
        <v>3520</v>
      </c>
      <c r="AJ26" s="41" t="s">
        <v>1153</v>
      </c>
      <c r="AK26" s="41" t="s">
        <v>3520</v>
      </c>
      <c r="AL26" s="41" t="s">
        <v>1153</v>
      </c>
      <c r="AM26" s="41" t="s">
        <v>3520</v>
      </c>
      <c r="AN26" s="41" t="s">
        <v>1153</v>
      </c>
      <c r="AO26" s="41" t="s">
        <v>3520</v>
      </c>
      <c r="AP26" s="41" t="s">
        <v>1153</v>
      </c>
      <c r="AQ26" s="41" t="s">
        <v>3520</v>
      </c>
      <c r="AR26" s="41" t="s">
        <v>1153</v>
      </c>
      <c r="AS26" s="41" t="s">
        <v>3520</v>
      </c>
      <c r="AT26" s="41" t="s">
        <v>1153</v>
      </c>
      <c r="AU26" s="41" t="s">
        <v>3520</v>
      </c>
      <c r="AV26" s="44" t="s">
        <v>1153</v>
      </c>
      <c r="AW26" s="37" t="s">
        <v>3520</v>
      </c>
      <c r="AX26" s="44" t="s">
        <v>1153</v>
      </c>
      <c r="AY26" s="37" t="s">
        <v>3520</v>
      </c>
      <c r="AZ26" s="44" t="s">
        <v>1153</v>
      </c>
      <c r="BA26" s="37" t="s">
        <v>3520</v>
      </c>
      <c r="BB26" s="44" t="s">
        <v>1153</v>
      </c>
      <c r="BC26" s="37" t="s">
        <v>3520</v>
      </c>
      <c r="BD26" s="44" t="s">
        <v>1153</v>
      </c>
      <c r="BE26" s="37" t="s">
        <v>3520</v>
      </c>
      <c r="BF26" s="44" t="s">
        <v>1153</v>
      </c>
      <c r="BG26" s="37" t="s">
        <v>3520</v>
      </c>
      <c r="BH26" s="31" t="s">
        <v>781</v>
      </c>
      <c r="BI26" s="47">
        <v>43189</v>
      </c>
      <c r="BJ26" s="33" t="s">
        <v>903</v>
      </c>
      <c r="BK26" s="31"/>
      <c r="BL26" s="46"/>
      <c r="BM26" s="46"/>
      <c r="BN26" s="46"/>
      <c r="BO26" s="46"/>
      <c r="BP26" s="44" t="s">
        <v>956</v>
      </c>
      <c r="BQ26" s="31"/>
      <c r="BR26" s="61"/>
    </row>
    <row r="27" spans="1:70" s="62" customFormat="1" ht="90" hidden="1" customHeight="1" x14ac:dyDescent="0.3">
      <c r="A27" s="31">
        <v>25</v>
      </c>
      <c r="B27" s="32" t="s">
        <v>3390</v>
      </c>
      <c r="C27" s="33" t="s">
        <v>3789</v>
      </c>
      <c r="D27" s="49" t="s">
        <v>2831</v>
      </c>
      <c r="E27" s="50">
        <v>43091</v>
      </c>
      <c r="F27" s="49" t="s">
        <v>3120</v>
      </c>
      <c r="G27" s="54" t="s">
        <v>3798</v>
      </c>
      <c r="H27" s="55" t="s">
        <v>5777</v>
      </c>
      <c r="I27" s="55" t="s">
        <v>5579</v>
      </c>
      <c r="J27" s="35" t="s">
        <v>5584</v>
      </c>
      <c r="K27" s="35"/>
      <c r="L27" s="38"/>
      <c r="M27" s="35"/>
      <c r="N27" s="34">
        <v>43076</v>
      </c>
      <c r="O27" s="34">
        <v>43098</v>
      </c>
      <c r="P27" s="39">
        <f t="shared" si="0"/>
        <v>4</v>
      </c>
      <c r="Q27" s="40"/>
      <c r="R27" s="35" t="s">
        <v>202</v>
      </c>
      <c r="S27" s="35"/>
      <c r="T27" s="56" t="s">
        <v>5585</v>
      </c>
      <c r="U27" s="55" t="s">
        <v>3491</v>
      </c>
      <c r="V27" s="41" t="s">
        <v>1153</v>
      </c>
      <c r="W27" s="41" t="s">
        <v>3520</v>
      </c>
      <c r="X27" s="41" t="s">
        <v>1153</v>
      </c>
      <c r="Y27" s="41" t="s">
        <v>3520</v>
      </c>
      <c r="Z27" s="41" t="s">
        <v>1153</v>
      </c>
      <c r="AA27" s="41" t="s">
        <v>3520</v>
      </c>
      <c r="AB27" s="41" t="s">
        <v>1153</v>
      </c>
      <c r="AC27" s="41" t="s">
        <v>3520</v>
      </c>
      <c r="AD27" s="41" t="s">
        <v>1153</v>
      </c>
      <c r="AE27" s="41" t="s">
        <v>3520</v>
      </c>
      <c r="AF27" s="41" t="s">
        <v>1153</v>
      </c>
      <c r="AG27" s="41" t="s">
        <v>3520</v>
      </c>
      <c r="AH27" s="41" t="s">
        <v>1153</v>
      </c>
      <c r="AI27" s="41" t="s">
        <v>3520</v>
      </c>
      <c r="AJ27" s="41" t="s">
        <v>1153</v>
      </c>
      <c r="AK27" s="41" t="s">
        <v>3520</v>
      </c>
      <c r="AL27" s="41" t="s">
        <v>1153</v>
      </c>
      <c r="AM27" s="41" t="s">
        <v>3520</v>
      </c>
      <c r="AN27" s="41" t="s">
        <v>1153</v>
      </c>
      <c r="AO27" s="41" t="s">
        <v>3520</v>
      </c>
      <c r="AP27" s="41" t="s">
        <v>1153</v>
      </c>
      <c r="AQ27" s="41" t="s">
        <v>3520</v>
      </c>
      <c r="AR27" s="41" t="s">
        <v>1153</v>
      </c>
      <c r="AS27" s="41" t="s">
        <v>3520</v>
      </c>
      <c r="AT27" s="41" t="s">
        <v>1153</v>
      </c>
      <c r="AU27" s="41" t="s">
        <v>3520</v>
      </c>
      <c r="AV27" s="44" t="s">
        <v>1153</v>
      </c>
      <c r="AW27" s="37" t="s">
        <v>3520</v>
      </c>
      <c r="AX27" s="44" t="s">
        <v>1153</v>
      </c>
      <c r="AY27" s="37" t="s">
        <v>3520</v>
      </c>
      <c r="AZ27" s="44" t="s">
        <v>1153</v>
      </c>
      <c r="BA27" s="37" t="s">
        <v>3520</v>
      </c>
      <c r="BB27" s="44" t="s">
        <v>1153</v>
      </c>
      <c r="BC27" s="37" t="s">
        <v>3520</v>
      </c>
      <c r="BD27" s="44" t="s">
        <v>1153</v>
      </c>
      <c r="BE27" s="37" t="s">
        <v>3520</v>
      </c>
      <c r="BF27" s="44" t="s">
        <v>1153</v>
      </c>
      <c r="BG27" s="37" t="s">
        <v>3520</v>
      </c>
      <c r="BH27" s="31" t="s">
        <v>781</v>
      </c>
      <c r="BI27" s="47">
        <v>43189</v>
      </c>
      <c r="BJ27" s="33" t="s">
        <v>903</v>
      </c>
      <c r="BK27" s="31"/>
      <c r="BL27" s="46"/>
      <c r="BM27" s="46"/>
      <c r="BN27" s="46"/>
      <c r="BO27" s="46"/>
      <c r="BP27" s="44" t="s">
        <v>956</v>
      </c>
      <c r="BQ27" s="31"/>
      <c r="BR27" s="61"/>
    </row>
    <row r="28" spans="1:70" s="62" customFormat="1" ht="90" hidden="1" customHeight="1" x14ac:dyDescent="0.3">
      <c r="A28" s="31">
        <v>26</v>
      </c>
      <c r="B28" s="32" t="s">
        <v>3391</v>
      </c>
      <c r="C28" s="33" t="s">
        <v>3789</v>
      </c>
      <c r="D28" s="49" t="s">
        <v>2831</v>
      </c>
      <c r="E28" s="50">
        <v>43091</v>
      </c>
      <c r="F28" s="49" t="s">
        <v>3120</v>
      </c>
      <c r="G28" s="54" t="s">
        <v>3798</v>
      </c>
      <c r="H28" s="55" t="s">
        <v>5777</v>
      </c>
      <c r="I28" s="55" t="s">
        <v>5579</v>
      </c>
      <c r="J28" s="35" t="s">
        <v>3129</v>
      </c>
      <c r="K28" s="35"/>
      <c r="L28" s="38"/>
      <c r="M28" s="35"/>
      <c r="N28" s="34">
        <v>43115</v>
      </c>
      <c r="O28" s="34">
        <v>43131</v>
      </c>
      <c r="P28" s="39">
        <f t="shared" si="0"/>
        <v>3</v>
      </c>
      <c r="Q28" s="40"/>
      <c r="R28" s="35" t="s">
        <v>202</v>
      </c>
      <c r="S28" s="35"/>
      <c r="T28" s="64" t="s">
        <v>3130</v>
      </c>
      <c r="U28" s="44" t="s">
        <v>3492</v>
      </c>
      <c r="V28" s="41" t="s">
        <v>1153</v>
      </c>
      <c r="W28" s="41" t="s">
        <v>3520</v>
      </c>
      <c r="X28" s="41" t="s">
        <v>1153</v>
      </c>
      <c r="Y28" s="41" t="s">
        <v>3520</v>
      </c>
      <c r="Z28" s="41" t="s">
        <v>1153</v>
      </c>
      <c r="AA28" s="41" t="s">
        <v>3520</v>
      </c>
      <c r="AB28" s="41" t="s">
        <v>1153</v>
      </c>
      <c r="AC28" s="41" t="s">
        <v>3520</v>
      </c>
      <c r="AD28" s="41" t="s">
        <v>1153</v>
      </c>
      <c r="AE28" s="41" t="s">
        <v>3520</v>
      </c>
      <c r="AF28" s="41" t="s">
        <v>1153</v>
      </c>
      <c r="AG28" s="41" t="s">
        <v>3520</v>
      </c>
      <c r="AH28" s="41" t="s">
        <v>1153</v>
      </c>
      <c r="AI28" s="41" t="s">
        <v>3520</v>
      </c>
      <c r="AJ28" s="41" t="s">
        <v>1153</v>
      </c>
      <c r="AK28" s="41" t="s">
        <v>3520</v>
      </c>
      <c r="AL28" s="41" t="s">
        <v>1153</v>
      </c>
      <c r="AM28" s="41" t="s">
        <v>3520</v>
      </c>
      <c r="AN28" s="41" t="s">
        <v>1153</v>
      </c>
      <c r="AO28" s="41" t="s">
        <v>3520</v>
      </c>
      <c r="AP28" s="41" t="s">
        <v>1153</v>
      </c>
      <c r="AQ28" s="41" t="s">
        <v>3520</v>
      </c>
      <c r="AR28" s="41" t="s">
        <v>1153</v>
      </c>
      <c r="AS28" s="41" t="s">
        <v>3520</v>
      </c>
      <c r="AT28" s="41" t="s">
        <v>1153</v>
      </c>
      <c r="AU28" s="41" t="s">
        <v>3520</v>
      </c>
      <c r="AV28" s="44" t="s">
        <v>1153</v>
      </c>
      <c r="AW28" s="37" t="s">
        <v>3520</v>
      </c>
      <c r="AX28" s="44" t="s">
        <v>1153</v>
      </c>
      <c r="AY28" s="37" t="s">
        <v>3520</v>
      </c>
      <c r="AZ28" s="44" t="s">
        <v>1153</v>
      </c>
      <c r="BA28" s="37" t="s">
        <v>3520</v>
      </c>
      <c r="BB28" s="44" t="s">
        <v>1153</v>
      </c>
      <c r="BC28" s="37" t="s">
        <v>3520</v>
      </c>
      <c r="BD28" s="44" t="s">
        <v>1153</v>
      </c>
      <c r="BE28" s="37" t="s">
        <v>3520</v>
      </c>
      <c r="BF28" s="44" t="s">
        <v>1153</v>
      </c>
      <c r="BG28" s="37" t="s">
        <v>3520</v>
      </c>
      <c r="BH28" s="31" t="s">
        <v>781</v>
      </c>
      <c r="BI28" s="47">
        <v>43189</v>
      </c>
      <c r="BJ28" s="33" t="s">
        <v>903</v>
      </c>
      <c r="BK28" s="31"/>
      <c r="BL28" s="46"/>
      <c r="BM28" s="46"/>
      <c r="BN28" s="46"/>
      <c r="BO28" s="46"/>
      <c r="BP28" s="44" t="s">
        <v>956</v>
      </c>
      <c r="BQ28" s="31"/>
      <c r="BR28" s="61"/>
    </row>
    <row r="29" spans="1:70" s="62" customFormat="1" ht="90" hidden="1" customHeight="1" x14ac:dyDescent="0.3">
      <c r="A29" s="31">
        <v>27</v>
      </c>
      <c r="B29" s="32" t="s">
        <v>3392</v>
      </c>
      <c r="C29" s="33" t="s">
        <v>3789</v>
      </c>
      <c r="D29" s="49" t="s">
        <v>2831</v>
      </c>
      <c r="E29" s="50">
        <v>43091</v>
      </c>
      <c r="F29" s="49" t="s">
        <v>3120</v>
      </c>
      <c r="G29" s="54" t="s">
        <v>3798</v>
      </c>
      <c r="H29" s="55" t="s">
        <v>5777</v>
      </c>
      <c r="I29" s="55" t="s">
        <v>5579</v>
      </c>
      <c r="J29" s="35" t="s">
        <v>3131</v>
      </c>
      <c r="K29" s="35"/>
      <c r="L29" s="52"/>
      <c r="M29" s="35"/>
      <c r="N29" s="34">
        <v>43115</v>
      </c>
      <c r="O29" s="34">
        <v>43146</v>
      </c>
      <c r="P29" s="39">
        <f t="shared" si="0"/>
        <v>5</v>
      </c>
      <c r="Q29" s="40"/>
      <c r="R29" s="49" t="s">
        <v>60</v>
      </c>
      <c r="S29" s="35"/>
      <c r="T29" s="64" t="s">
        <v>3132</v>
      </c>
      <c r="U29" s="8" t="s">
        <v>3493</v>
      </c>
      <c r="V29" s="41" t="s">
        <v>1153</v>
      </c>
      <c r="W29" s="41" t="s">
        <v>3520</v>
      </c>
      <c r="X29" s="41" t="s">
        <v>1153</v>
      </c>
      <c r="Y29" s="41" t="s">
        <v>3520</v>
      </c>
      <c r="Z29" s="41" t="s">
        <v>1153</v>
      </c>
      <c r="AA29" s="41" t="s">
        <v>3520</v>
      </c>
      <c r="AB29" s="41" t="s">
        <v>1153</v>
      </c>
      <c r="AC29" s="41" t="s">
        <v>3520</v>
      </c>
      <c r="AD29" s="41" t="s">
        <v>1153</v>
      </c>
      <c r="AE29" s="41" t="s">
        <v>3520</v>
      </c>
      <c r="AF29" s="41" t="s">
        <v>1153</v>
      </c>
      <c r="AG29" s="41" t="s">
        <v>3520</v>
      </c>
      <c r="AH29" s="41" t="s">
        <v>1153</v>
      </c>
      <c r="AI29" s="41" t="s">
        <v>3520</v>
      </c>
      <c r="AJ29" s="41" t="s">
        <v>1153</v>
      </c>
      <c r="AK29" s="41" t="s">
        <v>3520</v>
      </c>
      <c r="AL29" s="41" t="s">
        <v>1153</v>
      </c>
      <c r="AM29" s="41" t="s">
        <v>3520</v>
      </c>
      <c r="AN29" s="41" t="s">
        <v>1153</v>
      </c>
      <c r="AO29" s="41" t="s">
        <v>3520</v>
      </c>
      <c r="AP29" s="41" t="s">
        <v>1153</v>
      </c>
      <c r="AQ29" s="41" t="s">
        <v>3520</v>
      </c>
      <c r="AR29" s="41" t="s">
        <v>1153</v>
      </c>
      <c r="AS29" s="41" t="s">
        <v>3520</v>
      </c>
      <c r="AT29" s="41" t="s">
        <v>1153</v>
      </c>
      <c r="AU29" s="41" t="s">
        <v>3520</v>
      </c>
      <c r="AV29" s="44" t="s">
        <v>1153</v>
      </c>
      <c r="AW29" s="37" t="s">
        <v>3520</v>
      </c>
      <c r="AX29" s="44" t="s">
        <v>1153</v>
      </c>
      <c r="AY29" s="37" t="s">
        <v>3520</v>
      </c>
      <c r="AZ29" s="44" t="s">
        <v>1153</v>
      </c>
      <c r="BA29" s="37" t="s">
        <v>3520</v>
      </c>
      <c r="BB29" s="44" t="s">
        <v>1153</v>
      </c>
      <c r="BC29" s="37" t="s">
        <v>3520</v>
      </c>
      <c r="BD29" s="44" t="s">
        <v>1153</v>
      </c>
      <c r="BE29" s="37" t="s">
        <v>3520</v>
      </c>
      <c r="BF29" s="44" t="s">
        <v>1153</v>
      </c>
      <c r="BG29" s="37" t="s">
        <v>3520</v>
      </c>
      <c r="BH29" s="31" t="s">
        <v>781</v>
      </c>
      <c r="BI29" s="47">
        <v>43189</v>
      </c>
      <c r="BJ29" s="33" t="s">
        <v>903</v>
      </c>
      <c r="BK29" s="31"/>
      <c r="BL29" s="46"/>
      <c r="BM29" s="46"/>
      <c r="BN29" s="46"/>
      <c r="BO29" s="46"/>
      <c r="BP29" s="44" t="s">
        <v>956</v>
      </c>
      <c r="BQ29" s="31"/>
      <c r="BR29" s="61"/>
    </row>
    <row r="30" spans="1:70" s="62" customFormat="1" ht="90" hidden="1" customHeight="1" x14ac:dyDescent="0.3">
      <c r="A30" s="31">
        <v>28</v>
      </c>
      <c r="B30" s="32" t="s">
        <v>3393</v>
      </c>
      <c r="C30" s="33" t="s">
        <v>3789</v>
      </c>
      <c r="D30" s="49" t="s">
        <v>2831</v>
      </c>
      <c r="E30" s="50">
        <v>43091</v>
      </c>
      <c r="F30" s="49" t="s">
        <v>3120</v>
      </c>
      <c r="G30" s="54" t="s">
        <v>3798</v>
      </c>
      <c r="H30" s="55" t="s">
        <v>5777</v>
      </c>
      <c r="I30" s="55" t="s">
        <v>5579</v>
      </c>
      <c r="J30" s="35" t="s">
        <v>3133</v>
      </c>
      <c r="K30" s="35"/>
      <c r="L30" s="38"/>
      <c r="M30" s="35"/>
      <c r="N30" s="34">
        <v>43146</v>
      </c>
      <c r="O30" s="34">
        <v>43465</v>
      </c>
      <c r="P30" s="39">
        <f t="shared" si="0"/>
        <v>46</v>
      </c>
      <c r="Q30" s="40"/>
      <c r="R30" s="35" t="s">
        <v>202</v>
      </c>
      <c r="S30" s="35"/>
      <c r="T30" s="61" t="s">
        <v>3067</v>
      </c>
      <c r="U30" s="8" t="s">
        <v>3475</v>
      </c>
      <c r="V30" s="8" t="s">
        <v>3067</v>
      </c>
      <c r="W30" s="8" t="s">
        <v>3067</v>
      </c>
      <c r="X30" s="41" t="s">
        <v>3645</v>
      </c>
      <c r="Y30" s="56" t="s">
        <v>5778</v>
      </c>
      <c r="Z30" s="41" t="s">
        <v>937</v>
      </c>
      <c r="AA30" s="41" t="s">
        <v>9307</v>
      </c>
      <c r="AB30" s="41" t="s">
        <v>937</v>
      </c>
      <c r="AC30" s="41" t="s">
        <v>9307</v>
      </c>
      <c r="AD30" s="41" t="s">
        <v>937</v>
      </c>
      <c r="AE30" s="41" t="s">
        <v>9307</v>
      </c>
      <c r="AF30" s="41" t="s">
        <v>937</v>
      </c>
      <c r="AG30" s="41" t="s">
        <v>9307</v>
      </c>
      <c r="AH30" s="41" t="s">
        <v>937</v>
      </c>
      <c r="AI30" s="41" t="s">
        <v>9307</v>
      </c>
      <c r="AJ30" s="41" t="s">
        <v>937</v>
      </c>
      <c r="AK30" s="41" t="s">
        <v>9307</v>
      </c>
      <c r="AL30" s="41" t="s">
        <v>937</v>
      </c>
      <c r="AM30" s="41" t="s">
        <v>9307</v>
      </c>
      <c r="AN30" s="41" t="s">
        <v>937</v>
      </c>
      <c r="AO30" s="41" t="s">
        <v>9307</v>
      </c>
      <c r="AP30" s="41" t="s">
        <v>937</v>
      </c>
      <c r="AQ30" s="41" t="s">
        <v>9307</v>
      </c>
      <c r="AR30" s="41" t="s">
        <v>937</v>
      </c>
      <c r="AS30" s="41" t="s">
        <v>9307</v>
      </c>
      <c r="AT30" s="41" t="s">
        <v>937</v>
      </c>
      <c r="AU30" s="41" t="s">
        <v>9307</v>
      </c>
      <c r="AV30" s="41" t="s">
        <v>937</v>
      </c>
      <c r="AW30" s="41" t="s">
        <v>9307</v>
      </c>
      <c r="AX30" s="41" t="s">
        <v>937</v>
      </c>
      <c r="AY30" s="41" t="s">
        <v>9307</v>
      </c>
      <c r="AZ30" s="41" t="s">
        <v>937</v>
      </c>
      <c r="BA30" s="41" t="s">
        <v>9307</v>
      </c>
      <c r="BB30" s="41" t="s">
        <v>937</v>
      </c>
      <c r="BC30" s="41" t="s">
        <v>9307</v>
      </c>
      <c r="BD30" s="41" t="s">
        <v>937</v>
      </c>
      <c r="BE30" s="41" t="s">
        <v>9307</v>
      </c>
      <c r="BF30" s="41" t="s">
        <v>937</v>
      </c>
      <c r="BG30" s="41" t="s">
        <v>9307</v>
      </c>
      <c r="BH30" s="33" t="s">
        <v>3062</v>
      </c>
      <c r="BI30" s="47">
        <v>43391</v>
      </c>
      <c r="BJ30" s="33" t="s">
        <v>903</v>
      </c>
      <c r="BK30" s="31"/>
      <c r="BL30" s="46"/>
      <c r="BM30" s="46"/>
      <c r="BN30" s="46"/>
      <c r="BO30" s="46"/>
      <c r="BP30" s="44" t="s">
        <v>956</v>
      </c>
      <c r="BQ30" s="31"/>
      <c r="BR30" s="61"/>
    </row>
    <row r="31" spans="1:70" s="62" customFormat="1" ht="90" hidden="1" customHeight="1" x14ac:dyDescent="0.3">
      <c r="A31" s="31">
        <v>29</v>
      </c>
      <c r="B31" s="32" t="s">
        <v>3394</v>
      </c>
      <c r="C31" s="33" t="s">
        <v>3789</v>
      </c>
      <c r="D31" s="49" t="s">
        <v>2831</v>
      </c>
      <c r="E31" s="57">
        <v>43091</v>
      </c>
      <c r="F31" s="49" t="s">
        <v>3120</v>
      </c>
      <c r="G31" s="54" t="s">
        <v>3799</v>
      </c>
      <c r="H31" s="55" t="s">
        <v>5779</v>
      </c>
      <c r="I31" s="55" t="s">
        <v>3134</v>
      </c>
      <c r="J31" s="35" t="s">
        <v>5586</v>
      </c>
      <c r="K31" s="35"/>
      <c r="L31" s="38"/>
      <c r="M31" s="35"/>
      <c r="N31" s="34">
        <v>43160</v>
      </c>
      <c r="O31" s="34">
        <v>43312</v>
      </c>
      <c r="P31" s="39">
        <f t="shared" si="0"/>
        <v>22</v>
      </c>
      <c r="Q31" s="40"/>
      <c r="R31" s="35" t="s">
        <v>202</v>
      </c>
      <c r="S31" s="35"/>
      <c r="T31" s="37" t="s">
        <v>5587</v>
      </c>
      <c r="U31" s="42" t="s">
        <v>3475</v>
      </c>
      <c r="V31" s="61" t="s">
        <v>3067</v>
      </c>
      <c r="W31" s="8" t="s">
        <v>3524</v>
      </c>
      <c r="X31" s="8" t="s">
        <v>3646</v>
      </c>
      <c r="Y31" s="5" t="s">
        <v>5780</v>
      </c>
      <c r="Z31" s="46" t="s">
        <v>1153</v>
      </c>
      <c r="AA31" s="37" t="s">
        <v>3563</v>
      </c>
      <c r="AB31" s="46" t="s">
        <v>1153</v>
      </c>
      <c r="AC31" s="37" t="s">
        <v>3563</v>
      </c>
      <c r="AD31" s="46" t="s">
        <v>1153</v>
      </c>
      <c r="AE31" s="37" t="s">
        <v>3563</v>
      </c>
      <c r="AF31" s="5" t="s">
        <v>1153</v>
      </c>
      <c r="AG31" s="37" t="s">
        <v>3563</v>
      </c>
      <c r="AH31" s="44" t="s">
        <v>1153</v>
      </c>
      <c r="AI31" s="37" t="s">
        <v>3563</v>
      </c>
      <c r="AJ31" s="44" t="s">
        <v>1153</v>
      </c>
      <c r="AK31" s="37" t="s">
        <v>3563</v>
      </c>
      <c r="AL31" s="44" t="s">
        <v>1153</v>
      </c>
      <c r="AM31" s="37" t="s">
        <v>3563</v>
      </c>
      <c r="AN31" s="44" t="s">
        <v>1153</v>
      </c>
      <c r="AO31" s="37" t="s">
        <v>3563</v>
      </c>
      <c r="AP31" s="44" t="s">
        <v>1153</v>
      </c>
      <c r="AQ31" s="37" t="s">
        <v>3563</v>
      </c>
      <c r="AR31" s="44" t="s">
        <v>1153</v>
      </c>
      <c r="AS31" s="37" t="s">
        <v>3563</v>
      </c>
      <c r="AT31" s="44" t="s">
        <v>1153</v>
      </c>
      <c r="AU31" s="37" t="s">
        <v>3563</v>
      </c>
      <c r="AV31" s="44" t="s">
        <v>1153</v>
      </c>
      <c r="AW31" s="37" t="s">
        <v>3563</v>
      </c>
      <c r="AX31" s="44" t="s">
        <v>1153</v>
      </c>
      <c r="AY31" s="37" t="s">
        <v>3563</v>
      </c>
      <c r="AZ31" s="44" t="s">
        <v>1153</v>
      </c>
      <c r="BA31" s="37" t="s">
        <v>3563</v>
      </c>
      <c r="BB31" s="44" t="s">
        <v>1153</v>
      </c>
      <c r="BC31" s="37" t="s">
        <v>3563</v>
      </c>
      <c r="BD31" s="44" t="s">
        <v>1153</v>
      </c>
      <c r="BE31" s="37" t="s">
        <v>3563</v>
      </c>
      <c r="BF31" s="44" t="s">
        <v>1153</v>
      </c>
      <c r="BG31" s="37" t="s">
        <v>3563</v>
      </c>
      <c r="BH31" s="31" t="s">
        <v>781</v>
      </c>
      <c r="BI31" s="47">
        <v>43391</v>
      </c>
      <c r="BJ31" s="33" t="s">
        <v>903</v>
      </c>
      <c r="BK31" s="31"/>
      <c r="BL31" s="46"/>
      <c r="BM31" s="46"/>
      <c r="BN31" s="46"/>
      <c r="BO31" s="46"/>
      <c r="BP31" s="44" t="s">
        <v>956</v>
      </c>
      <c r="BQ31" s="31"/>
      <c r="BR31" s="61"/>
    </row>
    <row r="32" spans="1:70" s="62" customFormat="1" ht="90" hidden="1" customHeight="1" x14ac:dyDescent="0.3">
      <c r="A32" s="31">
        <v>30</v>
      </c>
      <c r="B32" s="32" t="s">
        <v>3395</v>
      </c>
      <c r="C32" s="33" t="s">
        <v>3789</v>
      </c>
      <c r="D32" s="49" t="s">
        <v>2831</v>
      </c>
      <c r="E32" s="57">
        <v>43091</v>
      </c>
      <c r="F32" s="49" t="s">
        <v>3120</v>
      </c>
      <c r="G32" s="54" t="s">
        <v>3799</v>
      </c>
      <c r="H32" s="55" t="s">
        <v>5779</v>
      </c>
      <c r="I32" s="55" t="s">
        <v>3134</v>
      </c>
      <c r="J32" s="35" t="s">
        <v>3135</v>
      </c>
      <c r="K32" s="35"/>
      <c r="L32" s="38"/>
      <c r="M32" s="35"/>
      <c r="N32" s="34">
        <v>43132</v>
      </c>
      <c r="O32" s="34">
        <v>43312</v>
      </c>
      <c r="P32" s="39">
        <f t="shared" si="0"/>
        <v>26</v>
      </c>
      <c r="Q32" s="40"/>
      <c r="R32" s="35" t="s">
        <v>202</v>
      </c>
      <c r="S32" s="35"/>
      <c r="T32" s="8" t="s">
        <v>3067</v>
      </c>
      <c r="U32" s="42" t="s">
        <v>3475</v>
      </c>
      <c r="V32" s="8" t="s">
        <v>3067</v>
      </c>
      <c r="W32" s="8" t="s">
        <v>3524</v>
      </c>
      <c r="X32" s="56" t="s">
        <v>5588</v>
      </c>
      <c r="Y32" s="56" t="s">
        <v>3647</v>
      </c>
      <c r="Z32" s="46" t="s">
        <v>1153</v>
      </c>
      <c r="AA32" s="37" t="s">
        <v>3563</v>
      </c>
      <c r="AB32" s="46" t="s">
        <v>1153</v>
      </c>
      <c r="AC32" s="37" t="s">
        <v>3563</v>
      </c>
      <c r="AD32" s="46" t="s">
        <v>1153</v>
      </c>
      <c r="AE32" s="37" t="s">
        <v>3563</v>
      </c>
      <c r="AF32" s="5" t="s">
        <v>1153</v>
      </c>
      <c r="AG32" s="37" t="s">
        <v>3563</v>
      </c>
      <c r="AH32" s="44" t="s">
        <v>1153</v>
      </c>
      <c r="AI32" s="37" t="s">
        <v>3563</v>
      </c>
      <c r="AJ32" s="44" t="s">
        <v>1153</v>
      </c>
      <c r="AK32" s="37" t="s">
        <v>3563</v>
      </c>
      <c r="AL32" s="44" t="s">
        <v>1153</v>
      </c>
      <c r="AM32" s="37" t="s">
        <v>3563</v>
      </c>
      <c r="AN32" s="44" t="s">
        <v>1153</v>
      </c>
      <c r="AO32" s="37" t="s">
        <v>3563</v>
      </c>
      <c r="AP32" s="44" t="s">
        <v>1153</v>
      </c>
      <c r="AQ32" s="37" t="s">
        <v>3563</v>
      </c>
      <c r="AR32" s="44" t="s">
        <v>1153</v>
      </c>
      <c r="AS32" s="37" t="s">
        <v>3563</v>
      </c>
      <c r="AT32" s="44" t="s">
        <v>1153</v>
      </c>
      <c r="AU32" s="37" t="s">
        <v>3563</v>
      </c>
      <c r="AV32" s="44" t="s">
        <v>1153</v>
      </c>
      <c r="AW32" s="37" t="s">
        <v>3563</v>
      </c>
      <c r="AX32" s="44" t="s">
        <v>1153</v>
      </c>
      <c r="AY32" s="37" t="s">
        <v>3563</v>
      </c>
      <c r="AZ32" s="44" t="s">
        <v>1153</v>
      </c>
      <c r="BA32" s="37" t="s">
        <v>3563</v>
      </c>
      <c r="BB32" s="44" t="s">
        <v>1153</v>
      </c>
      <c r="BC32" s="37" t="s">
        <v>3563</v>
      </c>
      <c r="BD32" s="44" t="s">
        <v>1153</v>
      </c>
      <c r="BE32" s="37" t="s">
        <v>3563</v>
      </c>
      <c r="BF32" s="44" t="s">
        <v>1153</v>
      </c>
      <c r="BG32" s="37" t="s">
        <v>3563</v>
      </c>
      <c r="BH32" s="31" t="s">
        <v>781</v>
      </c>
      <c r="BI32" s="47">
        <v>43391</v>
      </c>
      <c r="BJ32" s="33" t="s">
        <v>903</v>
      </c>
      <c r="BK32" s="31"/>
      <c r="BL32" s="46"/>
      <c r="BM32" s="46"/>
      <c r="BN32" s="46"/>
      <c r="BO32" s="46"/>
      <c r="BP32" s="44" t="s">
        <v>956</v>
      </c>
      <c r="BQ32" s="31"/>
      <c r="BR32" s="61"/>
    </row>
    <row r="33" spans="1:70" s="62" customFormat="1" ht="90" hidden="1" customHeight="1" x14ac:dyDescent="0.3">
      <c r="A33" s="31">
        <v>31</v>
      </c>
      <c r="B33" s="32" t="s">
        <v>3396</v>
      </c>
      <c r="C33" s="33" t="s">
        <v>3789</v>
      </c>
      <c r="D33" s="17" t="s">
        <v>2831</v>
      </c>
      <c r="E33" s="50">
        <v>43091</v>
      </c>
      <c r="F33" s="49" t="s">
        <v>2289</v>
      </c>
      <c r="G33" s="54" t="s">
        <v>3800</v>
      </c>
      <c r="H33" s="55" t="s">
        <v>5781</v>
      </c>
      <c r="I33" s="49" t="s">
        <v>3136</v>
      </c>
      <c r="J33" s="49" t="s">
        <v>3137</v>
      </c>
      <c r="K33" s="49"/>
      <c r="L33" s="52"/>
      <c r="M33" s="49"/>
      <c r="N33" s="34">
        <v>43102</v>
      </c>
      <c r="O33" s="34">
        <v>43130</v>
      </c>
      <c r="P33" s="39">
        <f t="shared" si="0"/>
        <v>4</v>
      </c>
      <c r="Q33" s="40"/>
      <c r="R33" s="49" t="s">
        <v>60</v>
      </c>
      <c r="S33" s="35" t="s">
        <v>202</v>
      </c>
      <c r="T33" s="37" t="s">
        <v>3138</v>
      </c>
      <c r="U33" s="42" t="s">
        <v>3494</v>
      </c>
      <c r="V33" s="41" t="s">
        <v>1153</v>
      </c>
      <c r="W33" s="41" t="s">
        <v>3520</v>
      </c>
      <c r="X33" s="41" t="s">
        <v>1153</v>
      </c>
      <c r="Y33" s="41" t="s">
        <v>3520</v>
      </c>
      <c r="Z33" s="5" t="s">
        <v>1153</v>
      </c>
      <c r="AA33" s="37" t="s">
        <v>3562</v>
      </c>
      <c r="AB33" s="5" t="s">
        <v>1153</v>
      </c>
      <c r="AC33" s="37" t="s">
        <v>3562</v>
      </c>
      <c r="AD33" s="46" t="s">
        <v>1153</v>
      </c>
      <c r="AE33" s="37" t="s">
        <v>3562</v>
      </c>
      <c r="AF33" s="46" t="s">
        <v>1153</v>
      </c>
      <c r="AG33" s="37" t="s">
        <v>3562</v>
      </c>
      <c r="AH33" s="44" t="s">
        <v>1153</v>
      </c>
      <c r="AI33" s="37" t="s">
        <v>3562</v>
      </c>
      <c r="AJ33" s="44" t="s">
        <v>1153</v>
      </c>
      <c r="AK33" s="37" t="s">
        <v>3520</v>
      </c>
      <c r="AL33" s="44" t="s">
        <v>1153</v>
      </c>
      <c r="AM33" s="37" t="s">
        <v>3520</v>
      </c>
      <c r="AN33" s="44" t="s">
        <v>1153</v>
      </c>
      <c r="AO33" s="37" t="s">
        <v>3520</v>
      </c>
      <c r="AP33" s="44" t="s">
        <v>1153</v>
      </c>
      <c r="AQ33" s="37" t="s">
        <v>3520</v>
      </c>
      <c r="AR33" s="44" t="s">
        <v>1153</v>
      </c>
      <c r="AS33" s="37" t="s">
        <v>3520</v>
      </c>
      <c r="AT33" s="44" t="s">
        <v>1153</v>
      </c>
      <c r="AU33" s="37" t="s">
        <v>3520</v>
      </c>
      <c r="AV33" s="44" t="s">
        <v>1153</v>
      </c>
      <c r="AW33" s="37" t="s">
        <v>3520</v>
      </c>
      <c r="AX33" s="44" t="s">
        <v>1153</v>
      </c>
      <c r="AY33" s="37" t="s">
        <v>3520</v>
      </c>
      <c r="AZ33" s="44" t="s">
        <v>1153</v>
      </c>
      <c r="BA33" s="37" t="s">
        <v>3520</v>
      </c>
      <c r="BB33" s="44" t="s">
        <v>1153</v>
      </c>
      <c r="BC33" s="37" t="s">
        <v>3520</v>
      </c>
      <c r="BD33" s="44" t="s">
        <v>1153</v>
      </c>
      <c r="BE33" s="37" t="s">
        <v>3520</v>
      </c>
      <c r="BF33" s="44" t="s">
        <v>1153</v>
      </c>
      <c r="BG33" s="37" t="s">
        <v>3520</v>
      </c>
      <c r="BH33" s="31" t="s">
        <v>781</v>
      </c>
      <c r="BI33" s="47">
        <v>43189</v>
      </c>
      <c r="BJ33" s="33" t="s">
        <v>903</v>
      </c>
      <c r="BK33" s="31"/>
      <c r="BL33" s="46"/>
      <c r="BM33" s="46"/>
      <c r="BN33" s="46"/>
      <c r="BO33" s="46"/>
      <c r="BP33" s="44" t="s">
        <v>956</v>
      </c>
      <c r="BQ33" s="31"/>
      <c r="BR33" s="61"/>
    </row>
    <row r="34" spans="1:70" s="62" customFormat="1" ht="90" hidden="1" customHeight="1" x14ac:dyDescent="0.3">
      <c r="A34" s="31">
        <v>32</v>
      </c>
      <c r="B34" s="32" t="s">
        <v>3397</v>
      </c>
      <c r="C34" s="33" t="s">
        <v>3789</v>
      </c>
      <c r="D34" s="17" t="s">
        <v>2831</v>
      </c>
      <c r="E34" s="50">
        <v>43091</v>
      </c>
      <c r="F34" s="49" t="s">
        <v>2290</v>
      </c>
      <c r="G34" s="54" t="s">
        <v>3801</v>
      </c>
      <c r="H34" s="56" t="s">
        <v>5782</v>
      </c>
      <c r="I34" s="49" t="s">
        <v>5589</v>
      </c>
      <c r="J34" s="49" t="s">
        <v>5590</v>
      </c>
      <c r="K34" s="49"/>
      <c r="L34" s="38"/>
      <c r="M34" s="49"/>
      <c r="N34" s="34">
        <v>43115</v>
      </c>
      <c r="O34" s="34">
        <v>43252</v>
      </c>
      <c r="P34" s="39">
        <f t="shared" si="0"/>
        <v>20</v>
      </c>
      <c r="Q34" s="40"/>
      <c r="R34" s="35" t="s">
        <v>158</v>
      </c>
      <c r="S34" s="35"/>
      <c r="T34" s="37" t="s">
        <v>3139</v>
      </c>
      <c r="U34" s="42" t="s">
        <v>3495</v>
      </c>
      <c r="V34" s="56" t="s">
        <v>3140</v>
      </c>
      <c r="W34" s="42" t="s">
        <v>3515</v>
      </c>
      <c r="X34" s="5" t="s">
        <v>1153</v>
      </c>
      <c r="Y34" s="5" t="s">
        <v>3543</v>
      </c>
      <c r="Z34" s="53" t="s">
        <v>1153</v>
      </c>
      <c r="AA34" s="37" t="s">
        <v>3543</v>
      </c>
      <c r="AB34" s="53" t="s">
        <v>1153</v>
      </c>
      <c r="AC34" s="37" t="s">
        <v>3543</v>
      </c>
      <c r="AD34" s="46" t="s">
        <v>1153</v>
      </c>
      <c r="AE34" s="37" t="s">
        <v>3543</v>
      </c>
      <c r="AF34" s="53" t="s">
        <v>1153</v>
      </c>
      <c r="AG34" s="37" t="s">
        <v>3543</v>
      </c>
      <c r="AH34" s="53" t="s">
        <v>1153</v>
      </c>
      <c r="AI34" s="37" t="s">
        <v>3543</v>
      </c>
      <c r="AJ34" s="53" t="s">
        <v>1153</v>
      </c>
      <c r="AK34" s="37" t="s">
        <v>3543</v>
      </c>
      <c r="AL34" s="53" t="s">
        <v>1153</v>
      </c>
      <c r="AM34" s="37" t="s">
        <v>3543</v>
      </c>
      <c r="AN34" s="53" t="s">
        <v>1153</v>
      </c>
      <c r="AO34" s="37" t="s">
        <v>3543</v>
      </c>
      <c r="AP34" s="53" t="s">
        <v>1153</v>
      </c>
      <c r="AQ34" s="37" t="s">
        <v>3543</v>
      </c>
      <c r="AR34" s="53" t="s">
        <v>1153</v>
      </c>
      <c r="AS34" s="37" t="s">
        <v>3543</v>
      </c>
      <c r="AT34" s="53" t="s">
        <v>1153</v>
      </c>
      <c r="AU34" s="37" t="s">
        <v>3543</v>
      </c>
      <c r="AV34" s="53" t="s">
        <v>1153</v>
      </c>
      <c r="AW34" s="37" t="s">
        <v>3543</v>
      </c>
      <c r="AX34" s="53" t="s">
        <v>1153</v>
      </c>
      <c r="AY34" s="37" t="s">
        <v>3543</v>
      </c>
      <c r="AZ34" s="53" t="s">
        <v>1153</v>
      </c>
      <c r="BA34" s="37" t="s">
        <v>3543</v>
      </c>
      <c r="BB34" s="53" t="s">
        <v>1153</v>
      </c>
      <c r="BC34" s="37" t="s">
        <v>3543</v>
      </c>
      <c r="BD34" s="53" t="s">
        <v>1153</v>
      </c>
      <c r="BE34" s="37" t="s">
        <v>3543</v>
      </c>
      <c r="BF34" s="53" t="s">
        <v>1153</v>
      </c>
      <c r="BG34" s="37" t="s">
        <v>3543</v>
      </c>
      <c r="BH34" s="31" t="s">
        <v>781</v>
      </c>
      <c r="BI34" s="50">
        <v>43281</v>
      </c>
      <c r="BJ34" s="33" t="s">
        <v>903</v>
      </c>
      <c r="BK34" s="31"/>
      <c r="BL34" s="46"/>
      <c r="BM34" s="46"/>
      <c r="BN34" s="46"/>
      <c r="BO34" s="46"/>
      <c r="BP34" s="44" t="s">
        <v>956</v>
      </c>
      <c r="BQ34" s="31"/>
      <c r="BR34" s="61"/>
    </row>
    <row r="35" spans="1:70" s="62" customFormat="1" ht="90" hidden="1" customHeight="1" x14ac:dyDescent="0.3">
      <c r="A35" s="31">
        <v>33</v>
      </c>
      <c r="B35" s="32" t="s">
        <v>3398</v>
      </c>
      <c r="C35" s="33" t="s">
        <v>3789</v>
      </c>
      <c r="D35" s="17" t="s">
        <v>2831</v>
      </c>
      <c r="E35" s="50">
        <v>43091</v>
      </c>
      <c r="F35" s="35" t="s">
        <v>3141</v>
      </c>
      <c r="G35" s="36" t="s">
        <v>3802</v>
      </c>
      <c r="H35" s="37" t="s">
        <v>5783</v>
      </c>
      <c r="I35" s="37" t="s">
        <v>3142</v>
      </c>
      <c r="J35" s="49" t="s">
        <v>3143</v>
      </c>
      <c r="K35" s="49"/>
      <c r="L35" s="38"/>
      <c r="M35" s="49"/>
      <c r="N35" s="50">
        <v>43070</v>
      </c>
      <c r="O35" s="34">
        <v>43131</v>
      </c>
      <c r="P35" s="39">
        <f t="shared" si="0"/>
        <v>9</v>
      </c>
      <c r="Q35" s="40"/>
      <c r="R35" s="49" t="s">
        <v>15</v>
      </c>
      <c r="S35" s="49"/>
      <c r="T35" s="49" t="s">
        <v>3144</v>
      </c>
      <c r="U35" s="42" t="s">
        <v>3496</v>
      </c>
      <c r="V35" s="41" t="s">
        <v>1153</v>
      </c>
      <c r="W35" s="41" t="s">
        <v>3520</v>
      </c>
      <c r="X35" s="41" t="s">
        <v>1153</v>
      </c>
      <c r="Y35" s="41" t="s">
        <v>3520</v>
      </c>
      <c r="Z35" s="5" t="s">
        <v>1153</v>
      </c>
      <c r="AA35" s="37" t="s">
        <v>3562</v>
      </c>
      <c r="AB35" s="5" t="s">
        <v>1153</v>
      </c>
      <c r="AC35" s="37" t="s">
        <v>3562</v>
      </c>
      <c r="AD35" s="46" t="s">
        <v>1153</v>
      </c>
      <c r="AE35" s="37" t="s">
        <v>3562</v>
      </c>
      <c r="AF35" s="44" t="s">
        <v>1153</v>
      </c>
      <c r="AG35" s="37" t="s">
        <v>3562</v>
      </c>
      <c r="AH35" s="44" t="s">
        <v>1153</v>
      </c>
      <c r="AI35" s="37" t="s">
        <v>3562</v>
      </c>
      <c r="AJ35" s="44" t="s">
        <v>1153</v>
      </c>
      <c r="AK35" s="37" t="s">
        <v>3520</v>
      </c>
      <c r="AL35" s="44" t="s">
        <v>1153</v>
      </c>
      <c r="AM35" s="37" t="s">
        <v>3520</v>
      </c>
      <c r="AN35" s="44" t="s">
        <v>1153</v>
      </c>
      <c r="AO35" s="37" t="s">
        <v>3520</v>
      </c>
      <c r="AP35" s="44" t="s">
        <v>1153</v>
      </c>
      <c r="AQ35" s="37" t="s">
        <v>3520</v>
      </c>
      <c r="AR35" s="44" t="s">
        <v>1153</v>
      </c>
      <c r="AS35" s="37" t="s">
        <v>3520</v>
      </c>
      <c r="AT35" s="44" t="s">
        <v>1153</v>
      </c>
      <c r="AU35" s="37" t="s">
        <v>3520</v>
      </c>
      <c r="AV35" s="44" t="s">
        <v>1153</v>
      </c>
      <c r="AW35" s="37" t="s">
        <v>3520</v>
      </c>
      <c r="AX35" s="44" t="s">
        <v>1153</v>
      </c>
      <c r="AY35" s="37" t="s">
        <v>3520</v>
      </c>
      <c r="AZ35" s="44" t="s">
        <v>1153</v>
      </c>
      <c r="BA35" s="37" t="s">
        <v>3520</v>
      </c>
      <c r="BB35" s="44" t="s">
        <v>1153</v>
      </c>
      <c r="BC35" s="37" t="s">
        <v>3520</v>
      </c>
      <c r="BD35" s="44" t="s">
        <v>1153</v>
      </c>
      <c r="BE35" s="37" t="s">
        <v>3520</v>
      </c>
      <c r="BF35" s="44" t="s">
        <v>1153</v>
      </c>
      <c r="BG35" s="37" t="s">
        <v>3520</v>
      </c>
      <c r="BH35" s="31" t="s">
        <v>781</v>
      </c>
      <c r="BI35" s="47">
        <v>43189</v>
      </c>
      <c r="BJ35" s="33" t="s">
        <v>903</v>
      </c>
      <c r="BK35" s="31"/>
      <c r="BL35" s="46"/>
      <c r="BM35" s="46"/>
      <c r="BN35" s="46"/>
      <c r="BO35" s="46"/>
      <c r="BP35" s="44" t="s">
        <v>956</v>
      </c>
      <c r="BQ35" s="31"/>
      <c r="BR35" s="61"/>
    </row>
    <row r="36" spans="1:70" s="62" customFormat="1" ht="90" hidden="1" customHeight="1" x14ac:dyDescent="0.3">
      <c r="A36" s="31">
        <v>34</v>
      </c>
      <c r="B36" s="32" t="s">
        <v>3399</v>
      </c>
      <c r="C36" s="33" t="s">
        <v>3789</v>
      </c>
      <c r="D36" s="17" t="s">
        <v>2831</v>
      </c>
      <c r="E36" s="50">
        <v>43091</v>
      </c>
      <c r="F36" s="35" t="s">
        <v>2291</v>
      </c>
      <c r="G36" s="36" t="s">
        <v>3803</v>
      </c>
      <c r="H36" s="55" t="s">
        <v>5784</v>
      </c>
      <c r="I36" s="35" t="s">
        <v>3145</v>
      </c>
      <c r="J36" s="35" t="s">
        <v>3146</v>
      </c>
      <c r="K36" s="35"/>
      <c r="L36" s="38"/>
      <c r="M36" s="35"/>
      <c r="N36" s="34">
        <v>43115</v>
      </c>
      <c r="O36" s="34">
        <v>43159</v>
      </c>
      <c r="P36" s="39">
        <f t="shared" si="0"/>
        <v>7</v>
      </c>
      <c r="Q36" s="40"/>
      <c r="R36" s="35" t="s">
        <v>112</v>
      </c>
      <c r="S36" s="35"/>
      <c r="T36" s="37" t="s">
        <v>3147</v>
      </c>
      <c r="U36" s="42" t="s">
        <v>3497</v>
      </c>
      <c r="V36" s="41" t="s">
        <v>1153</v>
      </c>
      <c r="W36" s="41" t="s">
        <v>3520</v>
      </c>
      <c r="X36" s="41" t="s">
        <v>1153</v>
      </c>
      <c r="Y36" s="41" t="s">
        <v>3520</v>
      </c>
      <c r="Z36" s="5" t="s">
        <v>1153</v>
      </c>
      <c r="AA36" s="37" t="s">
        <v>3562</v>
      </c>
      <c r="AB36" s="5" t="s">
        <v>1153</v>
      </c>
      <c r="AC36" s="37" t="s">
        <v>3562</v>
      </c>
      <c r="AD36" s="46" t="s">
        <v>1153</v>
      </c>
      <c r="AE36" s="37" t="s">
        <v>3562</v>
      </c>
      <c r="AF36" s="46" t="s">
        <v>1153</v>
      </c>
      <c r="AG36" s="37" t="s">
        <v>3562</v>
      </c>
      <c r="AH36" s="44" t="s">
        <v>1153</v>
      </c>
      <c r="AI36" s="37" t="s">
        <v>3562</v>
      </c>
      <c r="AJ36" s="44" t="s">
        <v>1153</v>
      </c>
      <c r="AK36" s="37" t="s">
        <v>3520</v>
      </c>
      <c r="AL36" s="44" t="s">
        <v>1153</v>
      </c>
      <c r="AM36" s="37" t="s">
        <v>3520</v>
      </c>
      <c r="AN36" s="44" t="s">
        <v>1153</v>
      </c>
      <c r="AO36" s="37" t="s">
        <v>3520</v>
      </c>
      <c r="AP36" s="44" t="s">
        <v>1153</v>
      </c>
      <c r="AQ36" s="37" t="s">
        <v>3520</v>
      </c>
      <c r="AR36" s="44" t="s">
        <v>1153</v>
      </c>
      <c r="AS36" s="37" t="s">
        <v>3520</v>
      </c>
      <c r="AT36" s="44" t="s">
        <v>1153</v>
      </c>
      <c r="AU36" s="37" t="s">
        <v>3520</v>
      </c>
      <c r="AV36" s="44" t="s">
        <v>1153</v>
      </c>
      <c r="AW36" s="37" t="s">
        <v>3520</v>
      </c>
      <c r="AX36" s="44" t="s">
        <v>1153</v>
      </c>
      <c r="AY36" s="37" t="s">
        <v>3520</v>
      </c>
      <c r="AZ36" s="44" t="s">
        <v>1153</v>
      </c>
      <c r="BA36" s="37" t="s">
        <v>3520</v>
      </c>
      <c r="BB36" s="44" t="s">
        <v>1153</v>
      </c>
      <c r="BC36" s="37" t="s">
        <v>3520</v>
      </c>
      <c r="BD36" s="44" t="s">
        <v>1153</v>
      </c>
      <c r="BE36" s="37" t="s">
        <v>3520</v>
      </c>
      <c r="BF36" s="44" t="s">
        <v>1153</v>
      </c>
      <c r="BG36" s="37" t="s">
        <v>3520</v>
      </c>
      <c r="BH36" s="31" t="s">
        <v>781</v>
      </c>
      <c r="BI36" s="47">
        <v>43189</v>
      </c>
      <c r="BJ36" s="33" t="s">
        <v>903</v>
      </c>
      <c r="BK36" s="31"/>
      <c r="BL36" s="46"/>
      <c r="BM36" s="46"/>
      <c r="BN36" s="46"/>
      <c r="BO36" s="46"/>
      <c r="BP36" s="44" t="s">
        <v>956</v>
      </c>
      <c r="BQ36" s="31"/>
      <c r="BR36" s="61"/>
    </row>
    <row r="37" spans="1:70" s="62" customFormat="1" ht="90" hidden="1" customHeight="1" x14ac:dyDescent="0.3">
      <c r="A37" s="31">
        <v>35</v>
      </c>
      <c r="B37" s="32" t="s">
        <v>3400</v>
      </c>
      <c r="C37" s="33" t="s">
        <v>3789</v>
      </c>
      <c r="D37" s="17" t="s">
        <v>2831</v>
      </c>
      <c r="E37" s="57">
        <v>43091</v>
      </c>
      <c r="F37" s="49" t="s">
        <v>3148</v>
      </c>
      <c r="G37" s="54" t="s">
        <v>3804</v>
      </c>
      <c r="H37" s="55" t="s">
        <v>5785</v>
      </c>
      <c r="I37" s="55" t="s">
        <v>5591</v>
      </c>
      <c r="J37" s="35" t="s">
        <v>3149</v>
      </c>
      <c r="K37" s="35"/>
      <c r="L37" s="38"/>
      <c r="M37" s="35"/>
      <c r="N37" s="34">
        <v>43096</v>
      </c>
      <c r="O37" s="34">
        <v>43096</v>
      </c>
      <c r="P37" s="39">
        <f t="shared" si="0"/>
        <v>0</v>
      </c>
      <c r="Q37" s="40"/>
      <c r="R37" s="35" t="s">
        <v>3835</v>
      </c>
      <c r="S37" s="35" t="s">
        <v>24</v>
      </c>
      <c r="T37" s="37" t="s">
        <v>3150</v>
      </c>
      <c r="U37" s="55" t="s">
        <v>3498</v>
      </c>
      <c r="V37" s="41" t="s">
        <v>1153</v>
      </c>
      <c r="W37" s="41" t="s">
        <v>3520</v>
      </c>
      <c r="X37" s="41" t="s">
        <v>1153</v>
      </c>
      <c r="Y37" s="41" t="s">
        <v>3520</v>
      </c>
      <c r="Z37" s="5" t="s">
        <v>1153</v>
      </c>
      <c r="AA37" s="37" t="s">
        <v>3562</v>
      </c>
      <c r="AB37" s="5" t="s">
        <v>1153</v>
      </c>
      <c r="AC37" s="37" t="s">
        <v>3562</v>
      </c>
      <c r="AD37" s="46" t="s">
        <v>1153</v>
      </c>
      <c r="AE37" s="37" t="s">
        <v>3562</v>
      </c>
      <c r="AF37" s="46" t="s">
        <v>1153</v>
      </c>
      <c r="AG37" s="37" t="s">
        <v>3562</v>
      </c>
      <c r="AH37" s="44" t="s">
        <v>1153</v>
      </c>
      <c r="AI37" s="37" t="s">
        <v>3562</v>
      </c>
      <c r="AJ37" s="44" t="s">
        <v>1153</v>
      </c>
      <c r="AK37" s="37" t="s">
        <v>3520</v>
      </c>
      <c r="AL37" s="44" t="s">
        <v>1153</v>
      </c>
      <c r="AM37" s="37" t="s">
        <v>3520</v>
      </c>
      <c r="AN37" s="44" t="s">
        <v>1153</v>
      </c>
      <c r="AO37" s="37" t="s">
        <v>3520</v>
      </c>
      <c r="AP37" s="44" t="s">
        <v>1153</v>
      </c>
      <c r="AQ37" s="37" t="s">
        <v>3520</v>
      </c>
      <c r="AR37" s="44" t="s">
        <v>1153</v>
      </c>
      <c r="AS37" s="37" t="s">
        <v>3520</v>
      </c>
      <c r="AT37" s="44" t="s">
        <v>1153</v>
      </c>
      <c r="AU37" s="37" t="s">
        <v>3520</v>
      </c>
      <c r="AV37" s="44" t="s">
        <v>1153</v>
      </c>
      <c r="AW37" s="37" t="s">
        <v>3520</v>
      </c>
      <c r="AX37" s="44" t="s">
        <v>1153</v>
      </c>
      <c r="AY37" s="37" t="s">
        <v>3520</v>
      </c>
      <c r="AZ37" s="44" t="s">
        <v>1153</v>
      </c>
      <c r="BA37" s="37" t="s">
        <v>3520</v>
      </c>
      <c r="BB37" s="44" t="s">
        <v>1153</v>
      </c>
      <c r="BC37" s="37" t="s">
        <v>3520</v>
      </c>
      <c r="BD37" s="44" t="s">
        <v>1153</v>
      </c>
      <c r="BE37" s="37" t="s">
        <v>3520</v>
      </c>
      <c r="BF37" s="44" t="s">
        <v>1153</v>
      </c>
      <c r="BG37" s="37" t="s">
        <v>3520</v>
      </c>
      <c r="BH37" s="31" t="s">
        <v>781</v>
      </c>
      <c r="BI37" s="47">
        <v>43189</v>
      </c>
      <c r="BJ37" s="33" t="s">
        <v>903</v>
      </c>
      <c r="BK37" s="31"/>
      <c r="BL37" s="46"/>
      <c r="BM37" s="46"/>
      <c r="BN37" s="46"/>
      <c r="BO37" s="46"/>
      <c r="BP37" s="44" t="s">
        <v>956</v>
      </c>
      <c r="BQ37" s="31"/>
      <c r="BR37" s="61"/>
    </row>
    <row r="38" spans="1:70" s="62" customFormat="1" ht="90" hidden="1" customHeight="1" x14ac:dyDescent="0.3">
      <c r="A38" s="31">
        <v>36</v>
      </c>
      <c r="B38" s="32" t="s">
        <v>3401</v>
      </c>
      <c r="C38" s="33" t="s">
        <v>3789</v>
      </c>
      <c r="D38" s="17" t="s">
        <v>2831</v>
      </c>
      <c r="E38" s="57">
        <v>43091</v>
      </c>
      <c r="F38" s="49" t="s">
        <v>3148</v>
      </c>
      <c r="G38" s="54" t="s">
        <v>3804</v>
      </c>
      <c r="H38" s="55" t="s">
        <v>5785</v>
      </c>
      <c r="I38" s="55" t="s">
        <v>5591</v>
      </c>
      <c r="J38" s="35" t="s">
        <v>5592</v>
      </c>
      <c r="K38" s="35"/>
      <c r="L38" s="38"/>
      <c r="M38" s="35"/>
      <c r="N38" s="34">
        <v>43150</v>
      </c>
      <c r="O38" s="34">
        <v>43153</v>
      </c>
      <c r="P38" s="39">
        <f t="shared" si="0"/>
        <v>1</v>
      </c>
      <c r="Q38" s="40"/>
      <c r="R38" s="35" t="s">
        <v>48</v>
      </c>
      <c r="S38" s="35"/>
      <c r="T38" s="37" t="s">
        <v>5593</v>
      </c>
      <c r="U38" s="55" t="s">
        <v>3499</v>
      </c>
      <c r="V38" s="41" t="s">
        <v>1153</v>
      </c>
      <c r="W38" s="41" t="s">
        <v>3520</v>
      </c>
      <c r="X38" s="41" t="s">
        <v>1153</v>
      </c>
      <c r="Y38" s="41" t="s">
        <v>3520</v>
      </c>
      <c r="Z38" s="5" t="s">
        <v>1153</v>
      </c>
      <c r="AA38" s="37" t="s">
        <v>3562</v>
      </c>
      <c r="AB38" s="5" t="s">
        <v>1153</v>
      </c>
      <c r="AC38" s="37" t="s">
        <v>3562</v>
      </c>
      <c r="AD38" s="46" t="s">
        <v>1153</v>
      </c>
      <c r="AE38" s="37" t="s">
        <v>3562</v>
      </c>
      <c r="AF38" s="46" t="s">
        <v>1153</v>
      </c>
      <c r="AG38" s="37" t="s">
        <v>3562</v>
      </c>
      <c r="AH38" s="44" t="s">
        <v>1153</v>
      </c>
      <c r="AI38" s="37" t="s">
        <v>3562</v>
      </c>
      <c r="AJ38" s="44" t="s">
        <v>1153</v>
      </c>
      <c r="AK38" s="37" t="s">
        <v>3520</v>
      </c>
      <c r="AL38" s="44" t="s">
        <v>1153</v>
      </c>
      <c r="AM38" s="37" t="s">
        <v>3520</v>
      </c>
      <c r="AN38" s="44" t="s">
        <v>1153</v>
      </c>
      <c r="AO38" s="37" t="s">
        <v>3520</v>
      </c>
      <c r="AP38" s="44" t="s">
        <v>1153</v>
      </c>
      <c r="AQ38" s="37" t="s">
        <v>3520</v>
      </c>
      <c r="AR38" s="44" t="s">
        <v>1153</v>
      </c>
      <c r="AS38" s="37" t="s">
        <v>3520</v>
      </c>
      <c r="AT38" s="44" t="s">
        <v>1153</v>
      </c>
      <c r="AU38" s="37" t="s">
        <v>3520</v>
      </c>
      <c r="AV38" s="44" t="s">
        <v>1153</v>
      </c>
      <c r="AW38" s="37" t="s">
        <v>3520</v>
      </c>
      <c r="AX38" s="44" t="s">
        <v>1153</v>
      </c>
      <c r="AY38" s="37" t="s">
        <v>3520</v>
      </c>
      <c r="AZ38" s="44" t="s">
        <v>1153</v>
      </c>
      <c r="BA38" s="37" t="s">
        <v>3520</v>
      </c>
      <c r="BB38" s="44" t="s">
        <v>1153</v>
      </c>
      <c r="BC38" s="37" t="s">
        <v>3520</v>
      </c>
      <c r="BD38" s="44" t="s">
        <v>1153</v>
      </c>
      <c r="BE38" s="37" t="s">
        <v>3520</v>
      </c>
      <c r="BF38" s="44" t="s">
        <v>1153</v>
      </c>
      <c r="BG38" s="37" t="s">
        <v>3520</v>
      </c>
      <c r="BH38" s="31" t="s">
        <v>781</v>
      </c>
      <c r="BI38" s="47">
        <v>43189</v>
      </c>
      <c r="BJ38" s="33" t="s">
        <v>903</v>
      </c>
      <c r="BK38" s="31"/>
      <c r="BL38" s="46"/>
      <c r="BM38" s="46"/>
      <c r="BN38" s="46"/>
      <c r="BO38" s="46"/>
      <c r="BP38" s="44" t="s">
        <v>956</v>
      </c>
      <c r="BQ38" s="31"/>
      <c r="BR38" s="61"/>
    </row>
    <row r="39" spans="1:70" s="62" customFormat="1" ht="90" hidden="1" customHeight="1" x14ac:dyDescent="0.3">
      <c r="A39" s="31">
        <v>37</v>
      </c>
      <c r="B39" s="32" t="s">
        <v>3402</v>
      </c>
      <c r="C39" s="33" t="s">
        <v>3789</v>
      </c>
      <c r="D39" s="17" t="s">
        <v>2831</v>
      </c>
      <c r="E39" s="57">
        <v>43091</v>
      </c>
      <c r="F39" s="49" t="s">
        <v>3148</v>
      </c>
      <c r="G39" s="54" t="s">
        <v>3804</v>
      </c>
      <c r="H39" s="55" t="s">
        <v>5785</v>
      </c>
      <c r="I39" s="55" t="s">
        <v>5591</v>
      </c>
      <c r="J39" s="35" t="s">
        <v>3151</v>
      </c>
      <c r="K39" s="35"/>
      <c r="L39" s="38"/>
      <c r="M39" s="35"/>
      <c r="N39" s="34">
        <v>43150</v>
      </c>
      <c r="O39" s="34">
        <v>43189</v>
      </c>
      <c r="P39" s="39">
        <f t="shared" si="0"/>
        <v>6</v>
      </c>
      <c r="Q39" s="40"/>
      <c r="R39" s="35" t="s">
        <v>48</v>
      </c>
      <c r="S39" s="35"/>
      <c r="T39" s="56" t="s">
        <v>3152</v>
      </c>
      <c r="U39" s="42" t="s">
        <v>3500</v>
      </c>
      <c r="V39" s="56" t="s">
        <v>5594</v>
      </c>
      <c r="W39" s="17" t="s">
        <v>5595</v>
      </c>
      <c r="X39" s="56" t="s">
        <v>1153</v>
      </c>
      <c r="Y39" s="5" t="s">
        <v>3543</v>
      </c>
      <c r="Z39" s="53" t="s">
        <v>1153</v>
      </c>
      <c r="AA39" s="37" t="s">
        <v>3543</v>
      </c>
      <c r="AB39" s="53" t="s">
        <v>1153</v>
      </c>
      <c r="AC39" s="37" t="s">
        <v>3543</v>
      </c>
      <c r="AD39" s="46" t="s">
        <v>1153</v>
      </c>
      <c r="AE39" s="37" t="s">
        <v>3543</v>
      </c>
      <c r="AF39" s="53" t="s">
        <v>1153</v>
      </c>
      <c r="AG39" s="37" t="s">
        <v>3543</v>
      </c>
      <c r="AH39" s="53" t="s">
        <v>1153</v>
      </c>
      <c r="AI39" s="37" t="s">
        <v>3543</v>
      </c>
      <c r="AJ39" s="53" t="s">
        <v>1153</v>
      </c>
      <c r="AK39" s="37" t="s">
        <v>3543</v>
      </c>
      <c r="AL39" s="53" t="s">
        <v>1153</v>
      </c>
      <c r="AM39" s="37" t="s">
        <v>3543</v>
      </c>
      <c r="AN39" s="53" t="s">
        <v>1153</v>
      </c>
      <c r="AO39" s="37" t="s">
        <v>3543</v>
      </c>
      <c r="AP39" s="53" t="s">
        <v>1153</v>
      </c>
      <c r="AQ39" s="37" t="s">
        <v>3543</v>
      </c>
      <c r="AR39" s="53" t="s">
        <v>1153</v>
      </c>
      <c r="AS39" s="37" t="s">
        <v>3543</v>
      </c>
      <c r="AT39" s="53" t="s">
        <v>1153</v>
      </c>
      <c r="AU39" s="37" t="s">
        <v>3543</v>
      </c>
      <c r="AV39" s="53" t="s">
        <v>1153</v>
      </c>
      <c r="AW39" s="37" t="s">
        <v>3543</v>
      </c>
      <c r="AX39" s="53" t="s">
        <v>1153</v>
      </c>
      <c r="AY39" s="37" t="s">
        <v>3543</v>
      </c>
      <c r="AZ39" s="53" t="s">
        <v>1153</v>
      </c>
      <c r="BA39" s="37" t="s">
        <v>3543</v>
      </c>
      <c r="BB39" s="53" t="s">
        <v>1153</v>
      </c>
      <c r="BC39" s="37" t="s">
        <v>3543</v>
      </c>
      <c r="BD39" s="53" t="s">
        <v>1153</v>
      </c>
      <c r="BE39" s="37" t="s">
        <v>3543</v>
      </c>
      <c r="BF39" s="53" t="s">
        <v>1153</v>
      </c>
      <c r="BG39" s="37" t="s">
        <v>3543</v>
      </c>
      <c r="BH39" s="31" t="s">
        <v>781</v>
      </c>
      <c r="BI39" s="47">
        <v>43281</v>
      </c>
      <c r="BJ39" s="33" t="s">
        <v>903</v>
      </c>
      <c r="BK39" s="31"/>
      <c r="BL39" s="46"/>
      <c r="BM39" s="46"/>
      <c r="BN39" s="46"/>
      <c r="BO39" s="46"/>
      <c r="BP39" s="44" t="s">
        <v>956</v>
      </c>
      <c r="BQ39" s="31"/>
      <c r="BR39" s="61"/>
    </row>
    <row r="40" spans="1:70" s="62" customFormat="1" ht="90" hidden="1" customHeight="1" x14ac:dyDescent="0.3">
      <c r="A40" s="31">
        <v>38</v>
      </c>
      <c r="B40" s="32" t="s">
        <v>3403</v>
      </c>
      <c r="C40" s="33" t="s">
        <v>3789</v>
      </c>
      <c r="D40" s="17" t="s">
        <v>2831</v>
      </c>
      <c r="E40" s="52">
        <v>43091</v>
      </c>
      <c r="F40" s="49" t="s">
        <v>3148</v>
      </c>
      <c r="G40" s="54" t="s">
        <v>3805</v>
      </c>
      <c r="H40" s="55" t="s">
        <v>5786</v>
      </c>
      <c r="I40" s="44" t="s">
        <v>3154</v>
      </c>
      <c r="J40" s="35" t="s">
        <v>3155</v>
      </c>
      <c r="K40" s="35"/>
      <c r="L40" s="38"/>
      <c r="M40" s="35"/>
      <c r="N40" s="34">
        <v>43146</v>
      </c>
      <c r="O40" s="34">
        <v>43220</v>
      </c>
      <c r="P40" s="39">
        <f t="shared" si="0"/>
        <v>11</v>
      </c>
      <c r="Q40" s="40"/>
      <c r="R40" s="35" t="s">
        <v>6277</v>
      </c>
      <c r="S40" s="37" t="s">
        <v>24</v>
      </c>
      <c r="T40" s="8" t="s">
        <v>3067</v>
      </c>
      <c r="U40" s="42" t="s">
        <v>3475</v>
      </c>
      <c r="V40" s="8" t="s">
        <v>5596</v>
      </c>
      <c r="W40" s="42" t="s">
        <v>3516</v>
      </c>
      <c r="X40" s="5" t="s">
        <v>3156</v>
      </c>
      <c r="Y40" s="5" t="s">
        <v>5597</v>
      </c>
      <c r="Z40" s="46" t="s">
        <v>1153</v>
      </c>
      <c r="AA40" s="37" t="s">
        <v>3563</v>
      </c>
      <c r="AB40" s="46" t="s">
        <v>1153</v>
      </c>
      <c r="AC40" s="37" t="s">
        <v>3563</v>
      </c>
      <c r="AD40" s="46" t="s">
        <v>1153</v>
      </c>
      <c r="AE40" s="37" t="s">
        <v>3563</v>
      </c>
      <c r="AF40" s="5" t="s">
        <v>1153</v>
      </c>
      <c r="AG40" s="37" t="s">
        <v>3563</v>
      </c>
      <c r="AH40" s="44" t="s">
        <v>1153</v>
      </c>
      <c r="AI40" s="37" t="s">
        <v>3563</v>
      </c>
      <c r="AJ40" s="44" t="s">
        <v>1153</v>
      </c>
      <c r="AK40" s="37" t="s">
        <v>3563</v>
      </c>
      <c r="AL40" s="44" t="s">
        <v>1153</v>
      </c>
      <c r="AM40" s="37" t="s">
        <v>3563</v>
      </c>
      <c r="AN40" s="44" t="s">
        <v>1153</v>
      </c>
      <c r="AO40" s="37" t="s">
        <v>3563</v>
      </c>
      <c r="AP40" s="44" t="s">
        <v>1153</v>
      </c>
      <c r="AQ40" s="37" t="s">
        <v>3563</v>
      </c>
      <c r="AR40" s="44" t="s">
        <v>1153</v>
      </c>
      <c r="AS40" s="37" t="s">
        <v>3563</v>
      </c>
      <c r="AT40" s="44" t="s">
        <v>1153</v>
      </c>
      <c r="AU40" s="37" t="s">
        <v>3563</v>
      </c>
      <c r="AV40" s="44" t="s">
        <v>1153</v>
      </c>
      <c r="AW40" s="37" t="s">
        <v>3563</v>
      </c>
      <c r="AX40" s="44" t="s">
        <v>1153</v>
      </c>
      <c r="AY40" s="37" t="s">
        <v>3563</v>
      </c>
      <c r="AZ40" s="44" t="s">
        <v>1153</v>
      </c>
      <c r="BA40" s="37" t="s">
        <v>3563</v>
      </c>
      <c r="BB40" s="44" t="s">
        <v>1153</v>
      </c>
      <c r="BC40" s="37" t="s">
        <v>3563</v>
      </c>
      <c r="BD40" s="44" t="s">
        <v>1153</v>
      </c>
      <c r="BE40" s="37" t="s">
        <v>3563</v>
      </c>
      <c r="BF40" s="44" t="s">
        <v>1153</v>
      </c>
      <c r="BG40" s="37" t="s">
        <v>3563</v>
      </c>
      <c r="BH40" s="31" t="s">
        <v>781</v>
      </c>
      <c r="BI40" s="47">
        <v>43390</v>
      </c>
      <c r="BJ40" s="33" t="s">
        <v>903</v>
      </c>
      <c r="BK40" s="31"/>
      <c r="BL40" s="46"/>
      <c r="BM40" s="46"/>
      <c r="BN40" s="46"/>
      <c r="BO40" s="46"/>
      <c r="BP40" s="44" t="s">
        <v>956</v>
      </c>
      <c r="BQ40" s="31"/>
      <c r="BR40" s="61"/>
    </row>
    <row r="41" spans="1:70" s="62" customFormat="1" ht="90" hidden="1" customHeight="1" x14ac:dyDescent="0.3">
      <c r="A41" s="31">
        <v>39</v>
      </c>
      <c r="B41" s="32" t="s">
        <v>3404</v>
      </c>
      <c r="C41" s="33" t="s">
        <v>3789</v>
      </c>
      <c r="D41" s="17" t="s">
        <v>2831</v>
      </c>
      <c r="E41" s="52">
        <v>43091</v>
      </c>
      <c r="F41" s="49" t="s">
        <v>3148</v>
      </c>
      <c r="G41" s="54" t="s">
        <v>3805</v>
      </c>
      <c r="H41" s="55" t="s">
        <v>5786</v>
      </c>
      <c r="I41" s="44" t="s">
        <v>3154</v>
      </c>
      <c r="J41" s="35" t="s">
        <v>5598</v>
      </c>
      <c r="K41" s="35"/>
      <c r="L41" s="38"/>
      <c r="M41" s="35"/>
      <c r="N41" s="34">
        <v>43146</v>
      </c>
      <c r="O41" s="34">
        <v>43220</v>
      </c>
      <c r="P41" s="39">
        <f t="shared" si="0"/>
        <v>11</v>
      </c>
      <c r="Q41" s="40"/>
      <c r="R41" s="35" t="s">
        <v>6277</v>
      </c>
      <c r="S41" s="37" t="s">
        <v>24</v>
      </c>
      <c r="T41" s="8" t="s">
        <v>3067</v>
      </c>
      <c r="U41" s="42" t="s">
        <v>3475</v>
      </c>
      <c r="V41" s="42" t="s">
        <v>5599</v>
      </c>
      <c r="W41" s="42" t="s">
        <v>3516</v>
      </c>
      <c r="X41" s="5" t="s">
        <v>1153</v>
      </c>
      <c r="Y41" s="5" t="s">
        <v>3543</v>
      </c>
      <c r="Z41" s="53" t="s">
        <v>1153</v>
      </c>
      <c r="AA41" s="37" t="s">
        <v>3543</v>
      </c>
      <c r="AB41" s="53" t="s">
        <v>1153</v>
      </c>
      <c r="AC41" s="37" t="s">
        <v>3543</v>
      </c>
      <c r="AD41" s="46" t="s">
        <v>1153</v>
      </c>
      <c r="AE41" s="37" t="s">
        <v>3543</v>
      </c>
      <c r="AF41" s="53" t="s">
        <v>1153</v>
      </c>
      <c r="AG41" s="37" t="s">
        <v>3543</v>
      </c>
      <c r="AH41" s="53" t="s">
        <v>1153</v>
      </c>
      <c r="AI41" s="37" t="s">
        <v>3543</v>
      </c>
      <c r="AJ41" s="53" t="s">
        <v>1153</v>
      </c>
      <c r="AK41" s="37" t="s">
        <v>3543</v>
      </c>
      <c r="AL41" s="53" t="s">
        <v>1153</v>
      </c>
      <c r="AM41" s="37" t="s">
        <v>3543</v>
      </c>
      <c r="AN41" s="53" t="s">
        <v>1153</v>
      </c>
      <c r="AO41" s="37" t="s">
        <v>3543</v>
      </c>
      <c r="AP41" s="53" t="s">
        <v>1153</v>
      </c>
      <c r="AQ41" s="37" t="s">
        <v>3543</v>
      </c>
      <c r="AR41" s="53" t="s">
        <v>1153</v>
      </c>
      <c r="AS41" s="37" t="s">
        <v>3543</v>
      </c>
      <c r="AT41" s="53" t="s">
        <v>1153</v>
      </c>
      <c r="AU41" s="37" t="s">
        <v>3543</v>
      </c>
      <c r="AV41" s="53" t="s">
        <v>1153</v>
      </c>
      <c r="AW41" s="37" t="s">
        <v>3543</v>
      </c>
      <c r="AX41" s="53" t="s">
        <v>1153</v>
      </c>
      <c r="AY41" s="37" t="s">
        <v>3543</v>
      </c>
      <c r="AZ41" s="53" t="s">
        <v>1153</v>
      </c>
      <c r="BA41" s="37" t="s">
        <v>3543</v>
      </c>
      <c r="BB41" s="53" t="s">
        <v>1153</v>
      </c>
      <c r="BC41" s="37" t="s">
        <v>3543</v>
      </c>
      <c r="BD41" s="53" t="s">
        <v>1153</v>
      </c>
      <c r="BE41" s="37" t="s">
        <v>3543</v>
      </c>
      <c r="BF41" s="53" t="s">
        <v>1153</v>
      </c>
      <c r="BG41" s="37" t="s">
        <v>3543</v>
      </c>
      <c r="BH41" s="31" t="s">
        <v>781</v>
      </c>
      <c r="BI41" s="50">
        <v>43281</v>
      </c>
      <c r="BJ41" s="33" t="s">
        <v>903</v>
      </c>
      <c r="BK41" s="31"/>
      <c r="BL41" s="46"/>
      <c r="BM41" s="46"/>
      <c r="BN41" s="46"/>
      <c r="BO41" s="46"/>
      <c r="BP41" s="44" t="s">
        <v>956</v>
      </c>
      <c r="BQ41" s="31"/>
      <c r="BR41" s="61"/>
    </row>
    <row r="42" spans="1:70" s="62" customFormat="1" ht="90" hidden="1" customHeight="1" x14ac:dyDescent="0.3">
      <c r="A42" s="31">
        <v>40</v>
      </c>
      <c r="B42" s="32" t="s">
        <v>3405</v>
      </c>
      <c r="C42" s="33" t="s">
        <v>3789</v>
      </c>
      <c r="D42" s="17" t="s">
        <v>2831</v>
      </c>
      <c r="E42" s="52">
        <v>43091</v>
      </c>
      <c r="F42" s="49" t="s">
        <v>3148</v>
      </c>
      <c r="G42" s="54" t="s">
        <v>3805</v>
      </c>
      <c r="H42" s="55" t="s">
        <v>5786</v>
      </c>
      <c r="I42" s="44" t="s">
        <v>3154</v>
      </c>
      <c r="J42" s="35" t="s">
        <v>3157</v>
      </c>
      <c r="K42" s="35"/>
      <c r="L42" s="38"/>
      <c r="M42" s="35"/>
      <c r="N42" s="34">
        <v>43146</v>
      </c>
      <c r="O42" s="34">
        <v>43220</v>
      </c>
      <c r="P42" s="39">
        <f t="shared" si="0"/>
        <v>11</v>
      </c>
      <c r="Q42" s="40"/>
      <c r="R42" s="35" t="s">
        <v>6277</v>
      </c>
      <c r="S42" s="37" t="s">
        <v>24</v>
      </c>
      <c r="T42" s="8" t="s">
        <v>3067</v>
      </c>
      <c r="U42" s="42" t="s">
        <v>3475</v>
      </c>
      <c r="V42" s="8" t="s">
        <v>5600</v>
      </c>
      <c r="W42" s="42" t="s">
        <v>5601</v>
      </c>
      <c r="X42" s="56" t="s">
        <v>1153</v>
      </c>
      <c r="Y42" s="5" t="s">
        <v>3543</v>
      </c>
      <c r="Z42" s="53" t="s">
        <v>1153</v>
      </c>
      <c r="AA42" s="37" t="s">
        <v>3543</v>
      </c>
      <c r="AB42" s="53" t="s">
        <v>1153</v>
      </c>
      <c r="AC42" s="37" t="s">
        <v>3543</v>
      </c>
      <c r="AD42" s="46" t="s">
        <v>1153</v>
      </c>
      <c r="AE42" s="37" t="s">
        <v>3543</v>
      </c>
      <c r="AF42" s="53" t="s">
        <v>1153</v>
      </c>
      <c r="AG42" s="37" t="s">
        <v>3543</v>
      </c>
      <c r="AH42" s="53" t="s">
        <v>1153</v>
      </c>
      <c r="AI42" s="37" t="s">
        <v>3543</v>
      </c>
      <c r="AJ42" s="53" t="s">
        <v>1153</v>
      </c>
      <c r="AK42" s="37" t="s">
        <v>3543</v>
      </c>
      <c r="AL42" s="53" t="s">
        <v>1153</v>
      </c>
      <c r="AM42" s="37" t="s">
        <v>3543</v>
      </c>
      <c r="AN42" s="53" t="s">
        <v>1153</v>
      </c>
      <c r="AO42" s="37" t="s">
        <v>3543</v>
      </c>
      <c r="AP42" s="53" t="s">
        <v>1153</v>
      </c>
      <c r="AQ42" s="37" t="s">
        <v>3543</v>
      </c>
      <c r="AR42" s="53" t="s">
        <v>1153</v>
      </c>
      <c r="AS42" s="37" t="s">
        <v>3543</v>
      </c>
      <c r="AT42" s="53" t="s">
        <v>1153</v>
      </c>
      <c r="AU42" s="37" t="s">
        <v>3543</v>
      </c>
      <c r="AV42" s="53" t="s">
        <v>1153</v>
      </c>
      <c r="AW42" s="37" t="s">
        <v>3543</v>
      </c>
      <c r="AX42" s="53" t="s">
        <v>1153</v>
      </c>
      <c r="AY42" s="37" t="s">
        <v>3543</v>
      </c>
      <c r="AZ42" s="53" t="s">
        <v>1153</v>
      </c>
      <c r="BA42" s="37" t="s">
        <v>3543</v>
      </c>
      <c r="BB42" s="53" t="s">
        <v>1153</v>
      </c>
      <c r="BC42" s="37" t="s">
        <v>3543</v>
      </c>
      <c r="BD42" s="53" t="s">
        <v>1153</v>
      </c>
      <c r="BE42" s="37" t="s">
        <v>3543</v>
      </c>
      <c r="BF42" s="53" t="s">
        <v>1153</v>
      </c>
      <c r="BG42" s="37" t="s">
        <v>3543</v>
      </c>
      <c r="BH42" s="31" t="s">
        <v>781</v>
      </c>
      <c r="BI42" s="47">
        <v>43281</v>
      </c>
      <c r="BJ42" s="33" t="s">
        <v>903</v>
      </c>
      <c r="BK42" s="31"/>
      <c r="BL42" s="46"/>
      <c r="BM42" s="46"/>
      <c r="BN42" s="46"/>
      <c r="BO42" s="46"/>
      <c r="BP42" s="44" t="s">
        <v>956</v>
      </c>
      <c r="BQ42" s="31"/>
      <c r="BR42" s="61"/>
    </row>
    <row r="43" spans="1:70" s="62" customFormat="1" ht="90" hidden="1" customHeight="1" x14ac:dyDescent="0.3">
      <c r="A43" s="31">
        <v>41</v>
      </c>
      <c r="B43" s="32" t="s">
        <v>2830</v>
      </c>
      <c r="C43" s="33" t="s">
        <v>3789</v>
      </c>
      <c r="D43" s="17" t="s">
        <v>2831</v>
      </c>
      <c r="E43" s="50">
        <v>43091</v>
      </c>
      <c r="F43" s="49" t="s">
        <v>3158</v>
      </c>
      <c r="G43" s="54" t="s">
        <v>3806</v>
      </c>
      <c r="H43" s="55" t="s">
        <v>5787</v>
      </c>
      <c r="I43" s="49" t="s">
        <v>2833</v>
      </c>
      <c r="J43" s="49" t="s">
        <v>2834</v>
      </c>
      <c r="K43" s="49"/>
      <c r="L43" s="52"/>
      <c r="M43" s="49"/>
      <c r="N43" s="34">
        <v>43140</v>
      </c>
      <c r="O43" s="34">
        <v>43465</v>
      </c>
      <c r="P43" s="39">
        <f t="shared" si="0"/>
        <v>47</v>
      </c>
      <c r="Q43" s="40"/>
      <c r="R43" s="35" t="s">
        <v>626</v>
      </c>
      <c r="S43" s="35"/>
      <c r="T43" s="37" t="s">
        <v>3159</v>
      </c>
      <c r="U43" s="42" t="s">
        <v>5602</v>
      </c>
      <c r="V43" s="56" t="s">
        <v>3160</v>
      </c>
      <c r="W43" s="42" t="s">
        <v>3525</v>
      </c>
      <c r="X43" s="56"/>
      <c r="Y43" s="5" t="s">
        <v>3547</v>
      </c>
      <c r="Z43" s="8" t="s">
        <v>3161</v>
      </c>
      <c r="AA43" s="65" t="s">
        <v>5788</v>
      </c>
      <c r="AB43" s="5" t="s">
        <v>3162</v>
      </c>
      <c r="AC43" s="65" t="s">
        <v>5789</v>
      </c>
      <c r="AD43" s="61"/>
      <c r="AE43" s="37" t="s">
        <v>5767</v>
      </c>
      <c r="AF43" s="5" t="s">
        <v>3163</v>
      </c>
      <c r="AG43" s="66" t="s">
        <v>5790</v>
      </c>
      <c r="AH43" s="61"/>
      <c r="AI43" s="37" t="s">
        <v>5791</v>
      </c>
      <c r="AJ43" s="37"/>
      <c r="AK43" s="8" t="s">
        <v>3583</v>
      </c>
      <c r="AL43" s="5" t="s">
        <v>5603</v>
      </c>
      <c r="AM43" s="8" t="s">
        <v>5792</v>
      </c>
      <c r="AN43" s="8" t="s">
        <v>3588</v>
      </c>
      <c r="AO43" s="67" t="s">
        <v>5793</v>
      </c>
      <c r="AP43" s="8"/>
      <c r="AQ43" s="8" t="s">
        <v>5794</v>
      </c>
      <c r="AR43" s="8"/>
      <c r="AS43" s="8" t="s">
        <v>5795</v>
      </c>
      <c r="AT43" s="5" t="s">
        <v>1153</v>
      </c>
      <c r="AU43" s="8" t="s">
        <v>3788</v>
      </c>
      <c r="AV43" s="5" t="s">
        <v>1153</v>
      </c>
      <c r="AW43" s="8" t="s">
        <v>3788</v>
      </c>
      <c r="AX43" s="5" t="s">
        <v>1153</v>
      </c>
      <c r="AY43" s="8" t="s">
        <v>3788</v>
      </c>
      <c r="AZ43" s="5" t="s">
        <v>1153</v>
      </c>
      <c r="BA43" s="8" t="s">
        <v>3788</v>
      </c>
      <c r="BB43" s="5" t="s">
        <v>1153</v>
      </c>
      <c r="BC43" s="8" t="s">
        <v>3788</v>
      </c>
      <c r="BD43" s="5" t="s">
        <v>1153</v>
      </c>
      <c r="BE43" s="8" t="s">
        <v>3788</v>
      </c>
      <c r="BF43" s="5" t="s">
        <v>1153</v>
      </c>
      <c r="BG43" s="8" t="s">
        <v>3788</v>
      </c>
      <c r="BH43" s="31" t="s">
        <v>781</v>
      </c>
      <c r="BI43" s="47">
        <v>44405</v>
      </c>
      <c r="BJ43" s="33" t="s">
        <v>903</v>
      </c>
      <c r="BK43" s="31"/>
      <c r="BL43" s="46"/>
      <c r="BM43" s="46"/>
      <c r="BN43" s="46"/>
      <c r="BO43" s="46"/>
      <c r="BP43" s="44" t="s">
        <v>956</v>
      </c>
      <c r="BQ43" s="31"/>
      <c r="BR43" s="61"/>
    </row>
    <row r="44" spans="1:70" s="62" customFormat="1" ht="90" hidden="1" customHeight="1" x14ac:dyDescent="0.3">
      <c r="A44" s="31">
        <v>42</v>
      </c>
      <c r="B44" s="32" t="s">
        <v>3406</v>
      </c>
      <c r="C44" s="33" t="s">
        <v>3789</v>
      </c>
      <c r="D44" s="49" t="s">
        <v>2831</v>
      </c>
      <c r="E44" s="50">
        <v>43091</v>
      </c>
      <c r="F44" s="49" t="s">
        <v>2235</v>
      </c>
      <c r="G44" s="54" t="s">
        <v>3807</v>
      </c>
      <c r="H44" s="55" t="s">
        <v>5796</v>
      </c>
      <c r="I44" s="56" t="s">
        <v>5591</v>
      </c>
      <c r="J44" s="56" t="s">
        <v>3164</v>
      </c>
      <c r="K44" s="56"/>
      <c r="L44" s="52"/>
      <c r="M44" s="56"/>
      <c r="N44" s="50">
        <v>43133</v>
      </c>
      <c r="O44" s="34">
        <v>43434</v>
      </c>
      <c r="P44" s="39">
        <f t="shared" si="0"/>
        <v>43</v>
      </c>
      <c r="Q44" s="40"/>
      <c r="R44" s="49" t="s">
        <v>116</v>
      </c>
      <c r="S44" s="55"/>
      <c r="T44" s="56" t="s">
        <v>3165</v>
      </c>
      <c r="U44" s="42" t="s">
        <v>3501</v>
      </c>
      <c r="V44" s="56" t="s">
        <v>3166</v>
      </c>
      <c r="W44" s="42" t="s">
        <v>3526</v>
      </c>
      <c r="X44" s="61" t="s">
        <v>3168</v>
      </c>
      <c r="Y44" s="5" t="s">
        <v>3547</v>
      </c>
      <c r="Z44" s="8" t="s">
        <v>3169</v>
      </c>
      <c r="AA44" s="65" t="s">
        <v>5797</v>
      </c>
      <c r="AB44" s="5" t="s">
        <v>3170</v>
      </c>
      <c r="AC44" s="68" t="s">
        <v>5798</v>
      </c>
      <c r="AD44" s="8" t="s">
        <v>3171</v>
      </c>
      <c r="AE44" s="68" t="s">
        <v>5799</v>
      </c>
      <c r="AF44" s="5" t="s">
        <v>3172</v>
      </c>
      <c r="AG44" s="69" t="s">
        <v>5800</v>
      </c>
      <c r="AH44" s="17" t="s">
        <v>5604</v>
      </c>
      <c r="AI44" s="70" t="s">
        <v>5801</v>
      </c>
      <c r="AJ44" s="70"/>
      <c r="AK44" s="56" t="s">
        <v>3584</v>
      </c>
      <c r="AL44" s="5" t="s">
        <v>3173</v>
      </c>
      <c r="AM44" s="56" t="s">
        <v>3585</v>
      </c>
      <c r="AN44" s="56" t="s">
        <v>3589</v>
      </c>
      <c r="AO44" s="5" t="s">
        <v>5802</v>
      </c>
      <c r="AP44" s="5" t="s">
        <v>1153</v>
      </c>
      <c r="AQ44" s="5" t="s">
        <v>3611</v>
      </c>
      <c r="AR44" s="5" t="s">
        <v>1153</v>
      </c>
      <c r="AS44" s="5" t="s">
        <v>3611</v>
      </c>
      <c r="AT44" s="5" t="s">
        <v>1153</v>
      </c>
      <c r="AU44" s="5" t="s">
        <v>3611</v>
      </c>
      <c r="AV44" s="5" t="s">
        <v>1153</v>
      </c>
      <c r="AW44" s="5" t="s">
        <v>3611</v>
      </c>
      <c r="AX44" s="5" t="s">
        <v>1153</v>
      </c>
      <c r="AY44" s="5" t="s">
        <v>3611</v>
      </c>
      <c r="AZ44" s="5" t="s">
        <v>1153</v>
      </c>
      <c r="BA44" s="5" t="s">
        <v>3611</v>
      </c>
      <c r="BB44" s="5" t="s">
        <v>1153</v>
      </c>
      <c r="BC44" s="5" t="s">
        <v>3611</v>
      </c>
      <c r="BD44" s="5" t="s">
        <v>1153</v>
      </c>
      <c r="BE44" s="5" t="s">
        <v>3611</v>
      </c>
      <c r="BF44" s="5" t="s">
        <v>1153</v>
      </c>
      <c r="BG44" s="5" t="s">
        <v>3611</v>
      </c>
      <c r="BH44" s="31" t="s">
        <v>781</v>
      </c>
      <c r="BI44" s="47">
        <v>44132</v>
      </c>
      <c r="BJ44" s="33" t="s">
        <v>903</v>
      </c>
      <c r="BK44" s="31"/>
      <c r="BL44" s="46"/>
      <c r="BM44" s="46"/>
      <c r="BN44" s="46"/>
      <c r="BO44" s="46"/>
      <c r="BP44" s="44" t="s">
        <v>956</v>
      </c>
      <c r="BQ44" s="31"/>
      <c r="BR44" s="61"/>
    </row>
    <row r="45" spans="1:70" s="62" customFormat="1" ht="90" hidden="1" customHeight="1" x14ac:dyDescent="0.3">
      <c r="A45" s="31">
        <v>43</v>
      </c>
      <c r="B45" s="32" t="s">
        <v>2835</v>
      </c>
      <c r="C45" s="33" t="s">
        <v>3789</v>
      </c>
      <c r="D45" s="49" t="s">
        <v>2831</v>
      </c>
      <c r="E45" s="50">
        <v>43091</v>
      </c>
      <c r="F45" s="49" t="s">
        <v>2235</v>
      </c>
      <c r="G45" s="54" t="s">
        <v>3807</v>
      </c>
      <c r="H45" s="55" t="s">
        <v>5796</v>
      </c>
      <c r="I45" s="56" t="s">
        <v>5591</v>
      </c>
      <c r="J45" s="56" t="s">
        <v>5605</v>
      </c>
      <c r="K45" s="56"/>
      <c r="L45" s="52"/>
      <c r="M45" s="56"/>
      <c r="N45" s="50">
        <v>43250</v>
      </c>
      <c r="O45" s="34">
        <v>43434</v>
      </c>
      <c r="P45" s="39">
        <f t="shared" si="0"/>
        <v>27</v>
      </c>
      <c r="Q45" s="40"/>
      <c r="R45" s="49" t="s">
        <v>116</v>
      </c>
      <c r="S45" s="55"/>
      <c r="T45" s="56" t="s">
        <v>3165</v>
      </c>
      <c r="U45" s="42" t="s">
        <v>3502</v>
      </c>
      <c r="V45" s="56" t="s">
        <v>3166</v>
      </c>
      <c r="W45" s="42" t="s">
        <v>3167</v>
      </c>
      <c r="X45" s="61" t="s">
        <v>3168</v>
      </c>
      <c r="Y45" s="5" t="s">
        <v>3547</v>
      </c>
      <c r="Z45" s="8" t="s">
        <v>3169</v>
      </c>
      <c r="AA45" s="65" t="s">
        <v>5803</v>
      </c>
      <c r="AB45" s="5" t="s">
        <v>3170</v>
      </c>
      <c r="AC45" s="68" t="s">
        <v>5798</v>
      </c>
      <c r="AD45" s="8" t="s">
        <v>3171</v>
      </c>
      <c r="AE45" s="68" t="s">
        <v>5804</v>
      </c>
      <c r="AF45" s="5" t="s">
        <v>3172</v>
      </c>
      <c r="AG45" s="71" t="s">
        <v>3575</v>
      </c>
      <c r="AH45" s="17" t="s">
        <v>3580</v>
      </c>
      <c r="AI45" s="70" t="s">
        <v>5805</v>
      </c>
      <c r="AJ45" s="70"/>
      <c r="AK45" s="56" t="s">
        <v>3584</v>
      </c>
      <c r="AL45" s="5" t="s">
        <v>3174</v>
      </c>
      <c r="AM45" s="56" t="s">
        <v>3585</v>
      </c>
      <c r="AN45" s="56" t="s">
        <v>3590</v>
      </c>
      <c r="AO45" s="5" t="s">
        <v>5806</v>
      </c>
      <c r="AP45" s="5" t="s">
        <v>3612</v>
      </c>
      <c r="AQ45" s="5" t="s">
        <v>5807</v>
      </c>
      <c r="AR45" s="5" t="s">
        <v>2836</v>
      </c>
      <c r="AS45" s="5" t="s">
        <v>5808</v>
      </c>
      <c r="AT45" s="5" t="s">
        <v>1153</v>
      </c>
      <c r="AU45" s="8" t="s">
        <v>3788</v>
      </c>
      <c r="AV45" s="5" t="s">
        <v>1153</v>
      </c>
      <c r="AW45" s="8" t="s">
        <v>3788</v>
      </c>
      <c r="AX45" s="5" t="s">
        <v>1153</v>
      </c>
      <c r="AY45" s="8" t="s">
        <v>3788</v>
      </c>
      <c r="AZ45" s="5" t="s">
        <v>1153</v>
      </c>
      <c r="BA45" s="8" t="s">
        <v>3788</v>
      </c>
      <c r="BB45" s="5" t="s">
        <v>1153</v>
      </c>
      <c r="BC45" s="8" t="s">
        <v>3788</v>
      </c>
      <c r="BD45" s="5" t="s">
        <v>1153</v>
      </c>
      <c r="BE45" s="8" t="s">
        <v>3788</v>
      </c>
      <c r="BF45" s="5" t="s">
        <v>1153</v>
      </c>
      <c r="BG45" s="8" t="s">
        <v>3788</v>
      </c>
      <c r="BH45" s="31" t="s">
        <v>781</v>
      </c>
      <c r="BI45" s="47">
        <v>44404</v>
      </c>
      <c r="BJ45" s="33" t="s">
        <v>903</v>
      </c>
      <c r="BK45" s="31"/>
      <c r="BL45" s="46"/>
      <c r="BM45" s="46"/>
      <c r="BN45" s="46"/>
      <c r="BO45" s="46"/>
      <c r="BP45" s="44" t="s">
        <v>956</v>
      </c>
      <c r="BQ45" s="31"/>
      <c r="BR45" s="61"/>
    </row>
    <row r="46" spans="1:70" s="62" customFormat="1" ht="90" hidden="1" customHeight="1" x14ac:dyDescent="0.3">
      <c r="A46" s="31">
        <v>44</v>
      </c>
      <c r="B46" s="32" t="s">
        <v>3407</v>
      </c>
      <c r="C46" s="33" t="s">
        <v>3789</v>
      </c>
      <c r="D46" s="17" t="s">
        <v>2831</v>
      </c>
      <c r="E46" s="50">
        <v>43091</v>
      </c>
      <c r="F46" s="49" t="s">
        <v>2235</v>
      </c>
      <c r="G46" s="54" t="s">
        <v>3808</v>
      </c>
      <c r="H46" s="55" t="s">
        <v>5809</v>
      </c>
      <c r="I46" s="49" t="s">
        <v>3175</v>
      </c>
      <c r="J46" s="49" t="s">
        <v>3176</v>
      </c>
      <c r="K46" s="49"/>
      <c r="L46" s="52"/>
      <c r="M46" s="49"/>
      <c r="N46" s="50">
        <v>43133</v>
      </c>
      <c r="O46" s="34">
        <v>43220</v>
      </c>
      <c r="P46" s="39">
        <f t="shared" si="0"/>
        <v>13</v>
      </c>
      <c r="Q46" s="40"/>
      <c r="R46" s="49" t="s">
        <v>60</v>
      </c>
      <c r="S46" s="49"/>
      <c r="T46" s="8" t="s">
        <v>3067</v>
      </c>
      <c r="U46" s="8" t="s">
        <v>3475</v>
      </c>
      <c r="V46" s="42" t="s">
        <v>5606</v>
      </c>
      <c r="W46" s="42" t="s">
        <v>3517</v>
      </c>
      <c r="X46" s="5" t="s">
        <v>1153</v>
      </c>
      <c r="Y46" s="5" t="s">
        <v>3543</v>
      </c>
      <c r="Z46" s="53" t="s">
        <v>1153</v>
      </c>
      <c r="AA46" s="37" t="s">
        <v>3543</v>
      </c>
      <c r="AB46" s="53" t="s">
        <v>1153</v>
      </c>
      <c r="AC46" s="37" t="s">
        <v>3543</v>
      </c>
      <c r="AD46" s="46" t="s">
        <v>1153</v>
      </c>
      <c r="AE46" s="37" t="s">
        <v>3543</v>
      </c>
      <c r="AF46" s="53" t="s">
        <v>1153</v>
      </c>
      <c r="AG46" s="37" t="s">
        <v>3543</v>
      </c>
      <c r="AH46" s="53" t="s">
        <v>1153</v>
      </c>
      <c r="AI46" s="37" t="s">
        <v>3543</v>
      </c>
      <c r="AJ46" s="53" t="s">
        <v>1153</v>
      </c>
      <c r="AK46" s="37" t="s">
        <v>3543</v>
      </c>
      <c r="AL46" s="53" t="s">
        <v>1153</v>
      </c>
      <c r="AM46" s="37" t="s">
        <v>3543</v>
      </c>
      <c r="AN46" s="53" t="s">
        <v>1153</v>
      </c>
      <c r="AO46" s="37" t="s">
        <v>3543</v>
      </c>
      <c r="AP46" s="53" t="s">
        <v>1153</v>
      </c>
      <c r="AQ46" s="37" t="s">
        <v>3543</v>
      </c>
      <c r="AR46" s="53" t="s">
        <v>1153</v>
      </c>
      <c r="AS46" s="37" t="s">
        <v>3543</v>
      </c>
      <c r="AT46" s="53" t="s">
        <v>1153</v>
      </c>
      <c r="AU46" s="37" t="s">
        <v>3543</v>
      </c>
      <c r="AV46" s="53" t="s">
        <v>1153</v>
      </c>
      <c r="AW46" s="37" t="s">
        <v>3543</v>
      </c>
      <c r="AX46" s="53" t="s">
        <v>1153</v>
      </c>
      <c r="AY46" s="37" t="s">
        <v>3543</v>
      </c>
      <c r="AZ46" s="53" t="s">
        <v>1153</v>
      </c>
      <c r="BA46" s="37" t="s">
        <v>3543</v>
      </c>
      <c r="BB46" s="53" t="s">
        <v>1153</v>
      </c>
      <c r="BC46" s="37" t="s">
        <v>3543</v>
      </c>
      <c r="BD46" s="53" t="s">
        <v>1153</v>
      </c>
      <c r="BE46" s="37" t="s">
        <v>3543</v>
      </c>
      <c r="BF46" s="53" t="s">
        <v>1153</v>
      </c>
      <c r="BG46" s="37" t="s">
        <v>3543</v>
      </c>
      <c r="BH46" s="31" t="s">
        <v>781</v>
      </c>
      <c r="BI46" s="50">
        <v>43281</v>
      </c>
      <c r="BJ46" s="33" t="s">
        <v>903</v>
      </c>
      <c r="BK46" s="31"/>
      <c r="BL46" s="46"/>
      <c r="BM46" s="46"/>
      <c r="BN46" s="46"/>
      <c r="BO46" s="46"/>
      <c r="BP46" s="44" t="s">
        <v>956</v>
      </c>
      <c r="BQ46" s="31"/>
      <c r="BR46" s="61"/>
    </row>
    <row r="47" spans="1:70" s="62" customFormat="1" ht="90" hidden="1" customHeight="1" x14ac:dyDescent="0.3">
      <c r="A47" s="31">
        <v>45</v>
      </c>
      <c r="B47" s="32" t="s">
        <v>3408</v>
      </c>
      <c r="C47" s="33" t="s">
        <v>3789</v>
      </c>
      <c r="D47" s="17" t="s">
        <v>2831</v>
      </c>
      <c r="E47" s="50">
        <v>43091</v>
      </c>
      <c r="F47" s="49" t="s">
        <v>2576</v>
      </c>
      <c r="G47" s="54" t="s">
        <v>3809</v>
      </c>
      <c r="H47" s="55" t="s">
        <v>5810</v>
      </c>
      <c r="I47" s="35" t="s">
        <v>3177</v>
      </c>
      <c r="J47" s="35" t="s">
        <v>3178</v>
      </c>
      <c r="K47" s="35"/>
      <c r="L47" s="52"/>
      <c r="M47" s="35"/>
      <c r="N47" s="34">
        <v>43096</v>
      </c>
      <c r="O47" s="34">
        <v>43164</v>
      </c>
      <c r="P47" s="39">
        <f t="shared" si="0"/>
        <v>10</v>
      </c>
      <c r="Q47" s="40"/>
      <c r="R47" s="35" t="s">
        <v>3835</v>
      </c>
      <c r="S47" s="35" t="s">
        <v>24</v>
      </c>
      <c r="T47" s="72" t="s">
        <v>3179</v>
      </c>
      <c r="U47" s="42" t="s">
        <v>3503</v>
      </c>
      <c r="V47" s="41" t="s">
        <v>1153</v>
      </c>
      <c r="W47" s="41" t="s">
        <v>3520</v>
      </c>
      <c r="X47" s="41" t="s">
        <v>1153</v>
      </c>
      <c r="Y47" s="41" t="s">
        <v>3520</v>
      </c>
      <c r="Z47" s="5" t="s">
        <v>1153</v>
      </c>
      <c r="AA47" s="37" t="s">
        <v>3562</v>
      </c>
      <c r="AB47" s="5" t="s">
        <v>1153</v>
      </c>
      <c r="AC47" s="37" t="s">
        <v>3562</v>
      </c>
      <c r="AD47" s="46" t="s">
        <v>1153</v>
      </c>
      <c r="AE47" s="37" t="s">
        <v>3562</v>
      </c>
      <c r="AF47" s="46" t="s">
        <v>1153</v>
      </c>
      <c r="AG47" s="37" t="s">
        <v>3562</v>
      </c>
      <c r="AH47" s="44" t="s">
        <v>1153</v>
      </c>
      <c r="AI47" s="37" t="s">
        <v>3562</v>
      </c>
      <c r="AJ47" s="44" t="s">
        <v>1153</v>
      </c>
      <c r="AK47" s="37" t="s">
        <v>3520</v>
      </c>
      <c r="AL47" s="44" t="s">
        <v>1153</v>
      </c>
      <c r="AM47" s="37" t="s">
        <v>3520</v>
      </c>
      <c r="AN47" s="44" t="s">
        <v>1153</v>
      </c>
      <c r="AO47" s="37" t="s">
        <v>3520</v>
      </c>
      <c r="AP47" s="44" t="s">
        <v>1153</v>
      </c>
      <c r="AQ47" s="37" t="s">
        <v>3520</v>
      </c>
      <c r="AR47" s="44" t="s">
        <v>1153</v>
      </c>
      <c r="AS47" s="37" t="s">
        <v>3520</v>
      </c>
      <c r="AT47" s="44" t="s">
        <v>1153</v>
      </c>
      <c r="AU47" s="37" t="s">
        <v>3520</v>
      </c>
      <c r="AV47" s="44" t="s">
        <v>1153</v>
      </c>
      <c r="AW47" s="37" t="s">
        <v>3520</v>
      </c>
      <c r="AX47" s="44" t="s">
        <v>1153</v>
      </c>
      <c r="AY47" s="37" t="s">
        <v>3520</v>
      </c>
      <c r="AZ47" s="44" t="s">
        <v>1153</v>
      </c>
      <c r="BA47" s="37" t="s">
        <v>3520</v>
      </c>
      <c r="BB47" s="44" t="s">
        <v>1153</v>
      </c>
      <c r="BC47" s="37" t="s">
        <v>3520</v>
      </c>
      <c r="BD47" s="44" t="s">
        <v>1153</v>
      </c>
      <c r="BE47" s="37" t="s">
        <v>3520</v>
      </c>
      <c r="BF47" s="44" t="s">
        <v>1153</v>
      </c>
      <c r="BG47" s="37" t="s">
        <v>3520</v>
      </c>
      <c r="BH47" s="31" t="s">
        <v>781</v>
      </c>
      <c r="BI47" s="47">
        <v>43189</v>
      </c>
      <c r="BJ47" s="33" t="s">
        <v>903</v>
      </c>
      <c r="BK47" s="31"/>
      <c r="BL47" s="46"/>
      <c r="BM47" s="46"/>
      <c r="BN47" s="46"/>
      <c r="BO47" s="46"/>
      <c r="BP47" s="44" t="s">
        <v>956</v>
      </c>
      <c r="BQ47" s="31"/>
      <c r="BR47" s="61"/>
    </row>
    <row r="48" spans="1:70" s="62" customFormat="1" ht="90" hidden="1" customHeight="1" x14ac:dyDescent="0.3">
      <c r="A48" s="31">
        <v>46</v>
      </c>
      <c r="B48" s="32" t="s">
        <v>3409</v>
      </c>
      <c r="C48" s="33" t="s">
        <v>3823</v>
      </c>
      <c r="D48" s="35" t="s">
        <v>3832</v>
      </c>
      <c r="E48" s="50">
        <v>42993</v>
      </c>
      <c r="F48" s="17" t="s">
        <v>3158</v>
      </c>
      <c r="G48" s="73" t="s">
        <v>3790</v>
      </c>
      <c r="H48" s="56" t="s">
        <v>5811</v>
      </c>
      <c r="I48" s="35" t="s">
        <v>3180</v>
      </c>
      <c r="J48" s="35" t="s">
        <v>3181</v>
      </c>
      <c r="K48" s="35"/>
      <c r="L48" s="52"/>
      <c r="M48" s="35"/>
      <c r="N48" s="34">
        <v>43146</v>
      </c>
      <c r="O48" s="34">
        <v>43220</v>
      </c>
      <c r="P48" s="39">
        <f t="shared" si="0"/>
        <v>11</v>
      </c>
      <c r="Q48" s="40"/>
      <c r="R48" s="35" t="s">
        <v>626</v>
      </c>
      <c r="S48" s="35"/>
      <c r="T48" s="74" t="s">
        <v>3182</v>
      </c>
      <c r="U48" s="5" t="s">
        <v>5607</v>
      </c>
      <c r="V48" s="74" t="s">
        <v>1153</v>
      </c>
      <c r="W48" s="5" t="s">
        <v>3520</v>
      </c>
      <c r="X48" s="41" t="s">
        <v>1153</v>
      </c>
      <c r="Y48" s="41" t="s">
        <v>3520</v>
      </c>
      <c r="Z48" s="5" t="s">
        <v>1153</v>
      </c>
      <c r="AA48" s="37" t="s">
        <v>3562</v>
      </c>
      <c r="AB48" s="5" t="s">
        <v>1153</v>
      </c>
      <c r="AC48" s="37" t="s">
        <v>3562</v>
      </c>
      <c r="AD48" s="46" t="s">
        <v>1153</v>
      </c>
      <c r="AE48" s="37" t="s">
        <v>3562</v>
      </c>
      <c r="AF48" s="46" t="s">
        <v>1153</v>
      </c>
      <c r="AG48" s="37" t="s">
        <v>3562</v>
      </c>
      <c r="AH48" s="44" t="s">
        <v>1153</v>
      </c>
      <c r="AI48" s="37" t="s">
        <v>3562</v>
      </c>
      <c r="AJ48" s="44" t="s">
        <v>1153</v>
      </c>
      <c r="AK48" s="37" t="s">
        <v>3520</v>
      </c>
      <c r="AL48" s="44" t="s">
        <v>1153</v>
      </c>
      <c r="AM48" s="37" t="s">
        <v>3520</v>
      </c>
      <c r="AN48" s="44" t="s">
        <v>1153</v>
      </c>
      <c r="AO48" s="37" t="s">
        <v>3520</v>
      </c>
      <c r="AP48" s="44" t="s">
        <v>1153</v>
      </c>
      <c r="AQ48" s="37" t="s">
        <v>3520</v>
      </c>
      <c r="AR48" s="44" t="s">
        <v>1153</v>
      </c>
      <c r="AS48" s="37" t="s">
        <v>3520</v>
      </c>
      <c r="AT48" s="44" t="s">
        <v>1153</v>
      </c>
      <c r="AU48" s="37" t="s">
        <v>3520</v>
      </c>
      <c r="AV48" s="44" t="s">
        <v>1153</v>
      </c>
      <c r="AW48" s="37" t="s">
        <v>3520</v>
      </c>
      <c r="AX48" s="44" t="s">
        <v>1153</v>
      </c>
      <c r="AY48" s="37" t="s">
        <v>3520</v>
      </c>
      <c r="AZ48" s="44" t="s">
        <v>1153</v>
      </c>
      <c r="BA48" s="37" t="s">
        <v>3520</v>
      </c>
      <c r="BB48" s="44" t="s">
        <v>1153</v>
      </c>
      <c r="BC48" s="37" t="s">
        <v>3520</v>
      </c>
      <c r="BD48" s="44" t="s">
        <v>1153</v>
      </c>
      <c r="BE48" s="37" t="s">
        <v>3520</v>
      </c>
      <c r="BF48" s="44" t="s">
        <v>1153</v>
      </c>
      <c r="BG48" s="37" t="s">
        <v>3520</v>
      </c>
      <c r="BH48" s="31" t="s">
        <v>781</v>
      </c>
      <c r="BI48" s="47">
        <v>43173</v>
      </c>
      <c r="BJ48" s="33" t="s">
        <v>954</v>
      </c>
      <c r="BK48" s="47">
        <v>43175</v>
      </c>
      <c r="BL48" s="44" t="s">
        <v>3853</v>
      </c>
      <c r="BM48" s="44" t="s">
        <v>3852</v>
      </c>
      <c r="BN48" s="44" t="s">
        <v>5449</v>
      </c>
      <c r="BO48" s="44" t="s">
        <v>4371</v>
      </c>
      <c r="BP48" s="44" t="s">
        <v>1885</v>
      </c>
      <c r="BQ48" s="31" t="s">
        <v>1153</v>
      </c>
      <c r="BR48" s="61" t="s">
        <v>1153</v>
      </c>
    </row>
    <row r="49" spans="1:70" s="62" customFormat="1" ht="90" hidden="1" customHeight="1" x14ac:dyDescent="0.3">
      <c r="A49" s="31">
        <v>47</v>
      </c>
      <c r="B49" s="32" t="s">
        <v>3410</v>
      </c>
      <c r="C49" s="33" t="s">
        <v>3823</v>
      </c>
      <c r="D49" s="35" t="s">
        <v>3832</v>
      </c>
      <c r="E49" s="50">
        <v>42993</v>
      </c>
      <c r="F49" s="17" t="s">
        <v>3158</v>
      </c>
      <c r="G49" s="73" t="s">
        <v>3791</v>
      </c>
      <c r="H49" s="56" t="s">
        <v>5812</v>
      </c>
      <c r="I49" s="35" t="s">
        <v>3183</v>
      </c>
      <c r="J49" s="35" t="s">
        <v>3184</v>
      </c>
      <c r="K49" s="35"/>
      <c r="L49" s="52"/>
      <c r="M49" s="35"/>
      <c r="N49" s="34">
        <v>43146</v>
      </c>
      <c r="O49" s="34">
        <v>43220</v>
      </c>
      <c r="P49" s="39">
        <f t="shared" si="0"/>
        <v>11</v>
      </c>
      <c r="Q49" s="40"/>
      <c r="R49" s="35" t="s">
        <v>626</v>
      </c>
      <c r="S49" s="35"/>
      <c r="T49" s="74" t="s">
        <v>3185</v>
      </c>
      <c r="U49" s="5" t="s">
        <v>3504</v>
      </c>
      <c r="V49" s="74" t="s">
        <v>1153</v>
      </c>
      <c r="W49" s="5" t="s">
        <v>3520</v>
      </c>
      <c r="X49" s="41" t="s">
        <v>1153</v>
      </c>
      <c r="Y49" s="41" t="s">
        <v>3520</v>
      </c>
      <c r="Z49" s="5" t="s">
        <v>1153</v>
      </c>
      <c r="AA49" s="37" t="s">
        <v>3562</v>
      </c>
      <c r="AB49" s="5" t="s">
        <v>1153</v>
      </c>
      <c r="AC49" s="37" t="s">
        <v>3562</v>
      </c>
      <c r="AD49" s="46" t="s">
        <v>1153</v>
      </c>
      <c r="AE49" s="37" t="s">
        <v>3562</v>
      </c>
      <c r="AF49" s="46" t="s">
        <v>1153</v>
      </c>
      <c r="AG49" s="37" t="s">
        <v>3562</v>
      </c>
      <c r="AH49" s="44" t="s">
        <v>1153</v>
      </c>
      <c r="AI49" s="37" t="s">
        <v>3562</v>
      </c>
      <c r="AJ49" s="44" t="s">
        <v>1153</v>
      </c>
      <c r="AK49" s="37" t="s">
        <v>3520</v>
      </c>
      <c r="AL49" s="44" t="s">
        <v>1153</v>
      </c>
      <c r="AM49" s="37" t="s">
        <v>3520</v>
      </c>
      <c r="AN49" s="44" t="s">
        <v>1153</v>
      </c>
      <c r="AO49" s="37" t="s">
        <v>3520</v>
      </c>
      <c r="AP49" s="44" t="s">
        <v>1153</v>
      </c>
      <c r="AQ49" s="37" t="s">
        <v>3520</v>
      </c>
      <c r="AR49" s="44" t="s">
        <v>1153</v>
      </c>
      <c r="AS49" s="37" t="s">
        <v>3520</v>
      </c>
      <c r="AT49" s="44" t="s">
        <v>1153</v>
      </c>
      <c r="AU49" s="37" t="s">
        <v>3520</v>
      </c>
      <c r="AV49" s="44" t="s">
        <v>1153</v>
      </c>
      <c r="AW49" s="37" t="s">
        <v>3520</v>
      </c>
      <c r="AX49" s="44" t="s">
        <v>1153</v>
      </c>
      <c r="AY49" s="37" t="s">
        <v>3520</v>
      </c>
      <c r="AZ49" s="44" t="s">
        <v>1153</v>
      </c>
      <c r="BA49" s="37" t="s">
        <v>3520</v>
      </c>
      <c r="BB49" s="44" t="s">
        <v>1153</v>
      </c>
      <c r="BC49" s="37" t="s">
        <v>3520</v>
      </c>
      <c r="BD49" s="44" t="s">
        <v>1153</v>
      </c>
      <c r="BE49" s="37" t="s">
        <v>3520</v>
      </c>
      <c r="BF49" s="44" t="s">
        <v>1153</v>
      </c>
      <c r="BG49" s="37" t="s">
        <v>3520</v>
      </c>
      <c r="BH49" s="31" t="s">
        <v>781</v>
      </c>
      <c r="BI49" s="47">
        <v>43173</v>
      </c>
      <c r="BJ49" s="33" t="s">
        <v>954</v>
      </c>
      <c r="BK49" s="47">
        <v>43175</v>
      </c>
      <c r="BL49" s="44" t="s">
        <v>3853</v>
      </c>
      <c r="BM49" s="44" t="s">
        <v>3852</v>
      </c>
      <c r="BN49" s="44" t="s">
        <v>5449</v>
      </c>
      <c r="BO49" s="44" t="s">
        <v>4371</v>
      </c>
      <c r="BP49" s="44" t="s">
        <v>1885</v>
      </c>
      <c r="BQ49" s="31" t="s">
        <v>1153</v>
      </c>
      <c r="BR49" s="61" t="s">
        <v>1153</v>
      </c>
    </row>
    <row r="50" spans="1:70" s="62" customFormat="1" ht="90" hidden="1" customHeight="1" x14ac:dyDescent="0.3">
      <c r="A50" s="31">
        <v>48</v>
      </c>
      <c r="B50" s="32" t="s">
        <v>3411</v>
      </c>
      <c r="C50" s="33" t="s">
        <v>3823</v>
      </c>
      <c r="D50" s="35" t="s">
        <v>3832</v>
      </c>
      <c r="E50" s="50">
        <v>42993</v>
      </c>
      <c r="F50" s="17" t="s">
        <v>3158</v>
      </c>
      <c r="G50" s="73" t="s">
        <v>3792</v>
      </c>
      <c r="H50" s="56" t="s">
        <v>5813</v>
      </c>
      <c r="I50" s="35" t="s">
        <v>3186</v>
      </c>
      <c r="J50" s="35" t="s">
        <v>3187</v>
      </c>
      <c r="K50" s="35"/>
      <c r="L50" s="52"/>
      <c r="M50" s="35"/>
      <c r="N50" s="34">
        <v>43140</v>
      </c>
      <c r="O50" s="34">
        <v>43465</v>
      </c>
      <c r="P50" s="39">
        <f t="shared" si="0"/>
        <v>47</v>
      </c>
      <c r="Q50" s="40"/>
      <c r="R50" s="35" t="s">
        <v>626</v>
      </c>
      <c r="S50" s="35"/>
      <c r="T50" s="37" t="s">
        <v>3188</v>
      </c>
      <c r="U50" s="5" t="s">
        <v>5814</v>
      </c>
      <c r="V50" s="74" t="s">
        <v>1153</v>
      </c>
      <c r="W50" s="5" t="s">
        <v>3520</v>
      </c>
      <c r="X50" s="41" t="s">
        <v>1153</v>
      </c>
      <c r="Y50" s="41" t="s">
        <v>3520</v>
      </c>
      <c r="Z50" s="5" t="s">
        <v>1153</v>
      </c>
      <c r="AA50" s="37" t="s">
        <v>3562</v>
      </c>
      <c r="AB50" s="5" t="s">
        <v>1153</v>
      </c>
      <c r="AC50" s="37" t="s">
        <v>3562</v>
      </c>
      <c r="AD50" s="46" t="s">
        <v>1153</v>
      </c>
      <c r="AE50" s="37" t="s">
        <v>3562</v>
      </c>
      <c r="AF50" s="46" t="s">
        <v>1153</v>
      </c>
      <c r="AG50" s="37" t="s">
        <v>3562</v>
      </c>
      <c r="AH50" s="44" t="s">
        <v>1153</v>
      </c>
      <c r="AI50" s="37" t="s">
        <v>3562</v>
      </c>
      <c r="AJ50" s="44" t="s">
        <v>1153</v>
      </c>
      <c r="AK50" s="37" t="s">
        <v>3520</v>
      </c>
      <c r="AL50" s="44" t="s">
        <v>1153</v>
      </c>
      <c r="AM50" s="37" t="s">
        <v>3520</v>
      </c>
      <c r="AN50" s="44" t="s">
        <v>1153</v>
      </c>
      <c r="AO50" s="37" t="s">
        <v>3520</v>
      </c>
      <c r="AP50" s="44" t="s">
        <v>1153</v>
      </c>
      <c r="AQ50" s="37" t="s">
        <v>3520</v>
      </c>
      <c r="AR50" s="44" t="s">
        <v>1153</v>
      </c>
      <c r="AS50" s="37" t="s">
        <v>3520</v>
      </c>
      <c r="AT50" s="44" t="s">
        <v>1153</v>
      </c>
      <c r="AU50" s="37" t="s">
        <v>3520</v>
      </c>
      <c r="AV50" s="44" t="s">
        <v>1153</v>
      </c>
      <c r="AW50" s="37" t="s">
        <v>3520</v>
      </c>
      <c r="AX50" s="44" t="s">
        <v>1153</v>
      </c>
      <c r="AY50" s="37" t="s">
        <v>3520</v>
      </c>
      <c r="AZ50" s="44" t="s">
        <v>1153</v>
      </c>
      <c r="BA50" s="37" t="s">
        <v>3520</v>
      </c>
      <c r="BB50" s="44" t="s">
        <v>1153</v>
      </c>
      <c r="BC50" s="37" t="s">
        <v>3520</v>
      </c>
      <c r="BD50" s="44" t="s">
        <v>1153</v>
      </c>
      <c r="BE50" s="37" t="s">
        <v>3520</v>
      </c>
      <c r="BF50" s="44" t="s">
        <v>1153</v>
      </c>
      <c r="BG50" s="37" t="s">
        <v>3520</v>
      </c>
      <c r="BH50" s="31" t="s">
        <v>781</v>
      </c>
      <c r="BI50" s="47">
        <v>43173</v>
      </c>
      <c r="BJ50" s="33" t="s">
        <v>954</v>
      </c>
      <c r="BK50" s="47">
        <v>43175</v>
      </c>
      <c r="BL50" s="44" t="s">
        <v>3853</v>
      </c>
      <c r="BM50" s="44" t="s">
        <v>3852</v>
      </c>
      <c r="BN50" s="44" t="s">
        <v>5449</v>
      </c>
      <c r="BO50" s="44" t="s">
        <v>4371</v>
      </c>
      <c r="BP50" s="44" t="s">
        <v>1885</v>
      </c>
      <c r="BQ50" s="31" t="s">
        <v>1153</v>
      </c>
      <c r="BR50" s="61" t="s">
        <v>1153</v>
      </c>
    </row>
    <row r="51" spans="1:70" s="62" customFormat="1" ht="90" hidden="1" customHeight="1" x14ac:dyDescent="0.3">
      <c r="A51" s="31">
        <v>49</v>
      </c>
      <c r="B51" s="32" t="s">
        <v>3412</v>
      </c>
      <c r="C51" s="33" t="s">
        <v>3823</v>
      </c>
      <c r="D51" s="35" t="s">
        <v>3832</v>
      </c>
      <c r="E51" s="50">
        <v>42993</v>
      </c>
      <c r="F51" s="17" t="s">
        <v>3158</v>
      </c>
      <c r="G51" s="73" t="s">
        <v>3793</v>
      </c>
      <c r="H51" s="37" t="s">
        <v>5815</v>
      </c>
      <c r="I51" s="35" t="s">
        <v>3189</v>
      </c>
      <c r="J51" s="35" t="s">
        <v>3190</v>
      </c>
      <c r="K51" s="35"/>
      <c r="L51" s="57"/>
      <c r="M51" s="35"/>
      <c r="N51" s="50">
        <v>43133</v>
      </c>
      <c r="O51" s="50">
        <v>43250</v>
      </c>
      <c r="P51" s="39">
        <f t="shared" si="0"/>
        <v>17</v>
      </c>
      <c r="Q51" s="40"/>
      <c r="R51" s="35" t="s">
        <v>626</v>
      </c>
      <c r="S51" s="35"/>
      <c r="T51" s="53" t="s">
        <v>3191</v>
      </c>
      <c r="U51" s="5" t="s">
        <v>5816</v>
      </c>
      <c r="V51" s="53"/>
      <c r="W51" s="5" t="s">
        <v>3855</v>
      </c>
      <c r="X51" s="53"/>
      <c r="Y51" s="5" t="s">
        <v>3548</v>
      </c>
      <c r="Z51" s="75" t="s">
        <v>3192</v>
      </c>
      <c r="AA51" s="65" t="s">
        <v>5817</v>
      </c>
      <c r="AB51" s="5" t="s">
        <v>3193</v>
      </c>
      <c r="AC51" s="68" t="s">
        <v>5818</v>
      </c>
      <c r="AD51" s="8" t="s">
        <v>3194</v>
      </c>
      <c r="AE51" s="68" t="s">
        <v>5819</v>
      </c>
      <c r="AF51" s="5" t="s">
        <v>1153</v>
      </c>
      <c r="AG51" s="17" t="s">
        <v>3573</v>
      </c>
      <c r="AH51" s="5" t="s">
        <v>1153</v>
      </c>
      <c r="AI51" s="17" t="s">
        <v>3573</v>
      </c>
      <c r="AJ51" s="5" t="s">
        <v>1153</v>
      </c>
      <c r="AK51" s="17" t="s">
        <v>3573</v>
      </c>
      <c r="AL51" s="5" t="s">
        <v>1153</v>
      </c>
      <c r="AM51" s="17" t="s">
        <v>3573</v>
      </c>
      <c r="AN51" s="5" t="s">
        <v>1153</v>
      </c>
      <c r="AO51" s="17" t="s">
        <v>3573</v>
      </c>
      <c r="AP51" s="5" t="s">
        <v>1153</v>
      </c>
      <c r="AQ51" s="17" t="s">
        <v>3573</v>
      </c>
      <c r="AR51" s="5" t="s">
        <v>1153</v>
      </c>
      <c r="AS51" s="17" t="s">
        <v>3573</v>
      </c>
      <c r="AT51" s="5" t="s">
        <v>1153</v>
      </c>
      <c r="AU51" s="17" t="s">
        <v>3573</v>
      </c>
      <c r="AV51" s="5" t="s">
        <v>1153</v>
      </c>
      <c r="AW51" s="17" t="s">
        <v>3573</v>
      </c>
      <c r="AX51" s="5" t="s">
        <v>1153</v>
      </c>
      <c r="AY51" s="17" t="s">
        <v>3573</v>
      </c>
      <c r="AZ51" s="5" t="s">
        <v>1153</v>
      </c>
      <c r="BA51" s="17" t="s">
        <v>3573</v>
      </c>
      <c r="BB51" s="5" t="s">
        <v>1153</v>
      </c>
      <c r="BC51" s="17" t="s">
        <v>3573</v>
      </c>
      <c r="BD51" s="5" t="s">
        <v>1153</v>
      </c>
      <c r="BE51" s="17" t="s">
        <v>3573</v>
      </c>
      <c r="BF51" s="5" t="s">
        <v>1153</v>
      </c>
      <c r="BG51" s="17" t="s">
        <v>3573</v>
      </c>
      <c r="BH51" s="31" t="s">
        <v>781</v>
      </c>
      <c r="BI51" s="47">
        <v>43671</v>
      </c>
      <c r="BJ51" s="33" t="s">
        <v>954</v>
      </c>
      <c r="BK51" s="47">
        <v>43175</v>
      </c>
      <c r="BL51" s="44" t="s">
        <v>3853</v>
      </c>
      <c r="BM51" s="44" t="s">
        <v>3852</v>
      </c>
      <c r="BN51" s="44" t="s">
        <v>5449</v>
      </c>
      <c r="BO51" s="44" t="s">
        <v>4371</v>
      </c>
      <c r="BP51" s="44" t="s">
        <v>1885</v>
      </c>
      <c r="BQ51" s="31" t="s">
        <v>1153</v>
      </c>
      <c r="BR51" s="61" t="s">
        <v>1153</v>
      </c>
    </row>
    <row r="52" spans="1:70" s="62" customFormat="1" ht="90" hidden="1" customHeight="1" x14ac:dyDescent="0.3">
      <c r="A52" s="31">
        <v>50</v>
      </c>
      <c r="B52" s="32" t="s">
        <v>3413</v>
      </c>
      <c r="C52" s="33" t="s">
        <v>3823</v>
      </c>
      <c r="D52" s="35" t="s">
        <v>3832</v>
      </c>
      <c r="E52" s="50">
        <v>42993</v>
      </c>
      <c r="F52" s="17" t="s">
        <v>3158</v>
      </c>
      <c r="G52" s="73" t="s">
        <v>3794</v>
      </c>
      <c r="H52" s="37" t="s">
        <v>5820</v>
      </c>
      <c r="I52" s="35" t="s">
        <v>3195</v>
      </c>
      <c r="J52" s="35" t="s">
        <v>3196</v>
      </c>
      <c r="K52" s="35"/>
      <c r="L52" s="57"/>
      <c r="M52" s="35"/>
      <c r="N52" s="50">
        <v>43250</v>
      </c>
      <c r="O52" s="50">
        <v>43266</v>
      </c>
      <c r="P52" s="39">
        <f t="shared" si="0"/>
        <v>3</v>
      </c>
      <c r="Q52" s="40"/>
      <c r="R52" s="35" t="s">
        <v>626</v>
      </c>
      <c r="S52" s="35"/>
      <c r="T52" s="74" t="s">
        <v>3197</v>
      </c>
      <c r="U52" s="5" t="s">
        <v>5608</v>
      </c>
      <c r="V52" s="74"/>
      <c r="W52" s="5" t="s">
        <v>3854</v>
      </c>
      <c r="X52" s="74"/>
      <c r="Y52" s="5" t="s">
        <v>3549</v>
      </c>
      <c r="Z52" s="5" t="s">
        <v>3198</v>
      </c>
      <c r="AA52" s="65" t="s">
        <v>5821</v>
      </c>
      <c r="AB52" s="5" t="s">
        <v>5609</v>
      </c>
      <c r="AC52" s="76" t="s">
        <v>5822</v>
      </c>
      <c r="AD52" s="8" t="s">
        <v>3199</v>
      </c>
      <c r="AE52" s="68" t="s">
        <v>5823</v>
      </c>
      <c r="AF52" s="5" t="s">
        <v>1153</v>
      </c>
      <c r="AG52" s="17" t="s">
        <v>3573</v>
      </c>
      <c r="AH52" s="5" t="s">
        <v>1153</v>
      </c>
      <c r="AI52" s="17" t="s">
        <v>3573</v>
      </c>
      <c r="AJ52" s="5" t="s">
        <v>1153</v>
      </c>
      <c r="AK52" s="17" t="s">
        <v>3573</v>
      </c>
      <c r="AL52" s="5" t="s">
        <v>1153</v>
      </c>
      <c r="AM52" s="17" t="s">
        <v>3573</v>
      </c>
      <c r="AN52" s="5" t="s">
        <v>1153</v>
      </c>
      <c r="AO52" s="17" t="s">
        <v>3573</v>
      </c>
      <c r="AP52" s="5" t="s">
        <v>1153</v>
      </c>
      <c r="AQ52" s="17" t="s">
        <v>3573</v>
      </c>
      <c r="AR52" s="5" t="s">
        <v>1153</v>
      </c>
      <c r="AS52" s="17" t="s">
        <v>3573</v>
      </c>
      <c r="AT52" s="5" t="s">
        <v>1153</v>
      </c>
      <c r="AU52" s="17" t="s">
        <v>3573</v>
      </c>
      <c r="AV52" s="5" t="s">
        <v>1153</v>
      </c>
      <c r="AW52" s="17" t="s">
        <v>3573</v>
      </c>
      <c r="AX52" s="5" t="s">
        <v>1153</v>
      </c>
      <c r="AY52" s="17" t="s">
        <v>3573</v>
      </c>
      <c r="AZ52" s="5" t="s">
        <v>1153</v>
      </c>
      <c r="BA52" s="17" t="s">
        <v>3573</v>
      </c>
      <c r="BB52" s="5" t="s">
        <v>1153</v>
      </c>
      <c r="BC52" s="17" t="s">
        <v>3573</v>
      </c>
      <c r="BD52" s="5" t="s">
        <v>1153</v>
      </c>
      <c r="BE52" s="17" t="s">
        <v>3573</v>
      </c>
      <c r="BF52" s="5" t="s">
        <v>1153</v>
      </c>
      <c r="BG52" s="17" t="s">
        <v>3573</v>
      </c>
      <c r="BH52" s="31" t="s">
        <v>781</v>
      </c>
      <c r="BI52" s="47">
        <v>43671</v>
      </c>
      <c r="BJ52" s="33" t="s">
        <v>4373</v>
      </c>
      <c r="BK52" s="47">
        <v>43175</v>
      </c>
      <c r="BL52" s="44" t="s">
        <v>3853</v>
      </c>
      <c r="BM52" s="44" t="s">
        <v>3852</v>
      </c>
      <c r="BN52" s="44" t="s">
        <v>5449</v>
      </c>
      <c r="BO52" s="44" t="s">
        <v>4371</v>
      </c>
      <c r="BP52" s="44" t="s">
        <v>1886</v>
      </c>
      <c r="BQ52" s="31" t="s">
        <v>2580</v>
      </c>
      <c r="BR52" s="61"/>
    </row>
    <row r="53" spans="1:70" s="62" customFormat="1" ht="90" hidden="1" customHeight="1" x14ac:dyDescent="0.3">
      <c r="A53" s="31">
        <v>51</v>
      </c>
      <c r="B53" s="32" t="s">
        <v>3414</v>
      </c>
      <c r="C53" s="33" t="s">
        <v>3823</v>
      </c>
      <c r="D53" s="35" t="s">
        <v>3832</v>
      </c>
      <c r="E53" s="50">
        <v>42993</v>
      </c>
      <c r="F53" s="17" t="s">
        <v>3158</v>
      </c>
      <c r="G53" s="73" t="s">
        <v>3795</v>
      </c>
      <c r="H53" s="37" t="s">
        <v>5824</v>
      </c>
      <c r="I53" s="35" t="s">
        <v>3200</v>
      </c>
      <c r="J53" s="35" t="s">
        <v>3201</v>
      </c>
      <c r="K53" s="35"/>
      <c r="L53" s="57"/>
      <c r="M53" s="35"/>
      <c r="N53" s="50">
        <v>43133</v>
      </c>
      <c r="O53" s="50">
        <v>43220</v>
      </c>
      <c r="P53" s="39">
        <f t="shared" si="0"/>
        <v>13</v>
      </c>
      <c r="Q53" s="40"/>
      <c r="R53" s="35" t="s">
        <v>626</v>
      </c>
      <c r="S53" s="35"/>
      <c r="T53" s="37" t="s">
        <v>3202</v>
      </c>
      <c r="U53" s="5" t="s">
        <v>5610</v>
      </c>
      <c r="V53" s="37"/>
      <c r="W53" s="5" t="s">
        <v>3854</v>
      </c>
      <c r="X53" s="37"/>
      <c r="Y53" s="5" t="s">
        <v>3550</v>
      </c>
      <c r="Z53" s="5" t="s">
        <v>3203</v>
      </c>
      <c r="AA53" s="65" t="s">
        <v>5825</v>
      </c>
      <c r="AB53" s="5" t="s">
        <v>5609</v>
      </c>
      <c r="AC53" s="76" t="s">
        <v>5826</v>
      </c>
      <c r="AD53" s="17" t="s">
        <v>5611</v>
      </c>
      <c r="AE53" s="77" t="s">
        <v>5827</v>
      </c>
      <c r="AF53" s="5" t="s">
        <v>3153</v>
      </c>
      <c r="AG53" s="78" t="s">
        <v>3576</v>
      </c>
      <c r="AH53" s="61"/>
      <c r="AI53" s="37" t="s">
        <v>5791</v>
      </c>
      <c r="AJ53" s="37"/>
      <c r="AK53" s="8" t="s">
        <v>3583</v>
      </c>
      <c r="AL53" s="5" t="s">
        <v>5612</v>
      </c>
      <c r="AM53" s="8" t="s">
        <v>5828</v>
      </c>
      <c r="AN53" s="8" t="s">
        <v>1153</v>
      </c>
      <c r="AO53" s="8" t="s">
        <v>3587</v>
      </c>
      <c r="AP53" s="8" t="s">
        <v>1153</v>
      </c>
      <c r="AQ53" s="8" t="s">
        <v>3587</v>
      </c>
      <c r="AR53" s="8" t="s">
        <v>1153</v>
      </c>
      <c r="AS53" s="8" t="s">
        <v>3587</v>
      </c>
      <c r="AT53" s="8" t="s">
        <v>1153</v>
      </c>
      <c r="AU53" s="8" t="s">
        <v>3587</v>
      </c>
      <c r="AV53" s="8" t="s">
        <v>1153</v>
      </c>
      <c r="AW53" s="8" t="s">
        <v>3587</v>
      </c>
      <c r="AX53" s="8" t="s">
        <v>1153</v>
      </c>
      <c r="AY53" s="8" t="s">
        <v>3587</v>
      </c>
      <c r="AZ53" s="8" t="s">
        <v>1153</v>
      </c>
      <c r="BA53" s="8" t="s">
        <v>3587</v>
      </c>
      <c r="BB53" s="8" t="s">
        <v>1153</v>
      </c>
      <c r="BC53" s="8" t="s">
        <v>3587</v>
      </c>
      <c r="BD53" s="8" t="s">
        <v>1153</v>
      </c>
      <c r="BE53" s="8" t="s">
        <v>3587</v>
      </c>
      <c r="BF53" s="8" t="s">
        <v>1153</v>
      </c>
      <c r="BG53" s="8" t="s">
        <v>3587</v>
      </c>
      <c r="BH53" s="31" t="s">
        <v>781</v>
      </c>
      <c r="BI53" s="47">
        <v>44035</v>
      </c>
      <c r="BJ53" s="33" t="s">
        <v>4373</v>
      </c>
      <c r="BK53" s="47">
        <v>43175</v>
      </c>
      <c r="BL53" s="44" t="s">
        <v>3853</v>
      </c>
      <c r="BM53" s="44" t="s">
        <v>3852</v>
      </c>
      <c r="BN53" s="44" t="s">
        <v>5449</v>
      </c>
      <c r="BO53" s="44" t="s">
        <v>4371</v>
      </c>
      <c r="BP53" s="44" t="s">
        <v>1886</v>
      </c>
      <c r="BQ53" s="31" t="s">
        <v>2580</v>
      </c>
      <c r="BR53" s="61"/>
    </row>
    <row r="54" spans="1:70" s="62" customFormat="1" ht="90" hidden="1" customHeight="1" x14ac:dyDescent="0.3">
      <c r="A54" s="31">
        <v>52</v>
      </c>
      <c r="B54" s="32" t="s">
        <v>3415</v>
      </c>
      <c r="C54" s="33" t="s">
        <v>3823</v>
      </c>
      <c r="D54" s="35" t="s">
        <v>3832</v>
      </c>
      <c r="E54" s="50">
        <v>42993</v>
      </c>
      <c r="F54" s="17" t="s">
        <v>3158</v>
      </c>
      <c r="G54" s="73" t="s">
        <v>3796</v>
      </c>
      <c r="H54" s="37" t="s">
        <v>5829</v>
      </c>
      <c r="I54" s="35" t="s">
        <v>3204</v>
      </c>
      <c r="J54" s="35" t="s">
        <v>3205</v>
      </c>
      <c r="K54" s="35"/>
      <c r="L54" s="52"/>
      <c r="M54" s="35"/>
      <c r="N54" s="34">
        <v>43096</v>
      </c>
      <c r="O54" s="34">
        <v>43164</v>
      </c>
      <c r="P54" s="39">
        <f t="shared" si="0"/>
        <v>10</v>
      </c>
      <c r="Q54" s="40"/>
      <c r="R54" s="35" t="s">
        <v>626</v>
      </c>
      <c r="S54" s="35"/>
      <c r="T54" s="37" t="s">
        <v>3206</v>
      </c>
      <c r="U54" s="5" t="s">
        <v>3505</v>
      </c>
      <c r="V54" s="37"/>
      <c r="W54" s="5" t="s">
        <v>3854</v>
      </c>
      <c r="X54" s="37"/>
      <c r="Y54" s="79" t="s">
        <v>3551</v>
      </c>
      <c r="Z54" s="46" t="s">
        <v>1153</v>
      </c>
      <c r="AA54" s="37" t="s">
        <v>3563</v>
      </c>
      <c r="AB54" s="46" t="s">
        <v>1153</v>
      </c>
      <c r="AC54" s="37" t="s">
        <v>3563</v>
      </c>
      <c r="AD54" s="46" t="s">
        <v>1153</v>
      </c>
      <c r="AE54" s="37" t="s">
        <v>3563</v>
      </c>
      <c r="AF54" s="5" t="s">
        <v>1153</v>
      </c>
      <c r="AG54" s="37" t="s">
        <v>3563</v>
      </c>
      <c r="AH54" s="44" t="s">
        <v>1153</v>
      </c>
      <c r="AI54" s="37" t="s">
        <v>3563</v>
      </c>
      <c r="AJ54" s="44" t="s">
        <v>1153</v>
      </c>
      <c r="AK54" s="37" t="s">
        <v>3563</v>
      </c>
      <c r="AL54" s="44" t="s">
        <v>1153</v>
      </c>
      <c r="AM54" s="37" t="s">
        <v>3563</v>
      </c>
      <c r="AN54" s="44" t="s">
        <v>1153</v>
      </c>
      <c r="AO54" s="37" t="s">
        <v>3563</v>
      </c>
      <c r="AP54" s="44" t="s">
        <v>1153</v>
      </c>
      <c r="AQ54" s="37" t="s">
        <v>3563</v>
      </c>
      <c r="AR54" s="44" t="s">
        <v>1153</v>
      </c>
      <c r="AS54" s="37" t="s">
        <v>3563</v>
      </c>
      <c r="AT54" s="44" t="s">
        <v>1153</v>
      </c>
      <c r="AU54" s="37" t="s">
        <v>3563</v>
      </c>
      <c r="AV54" s="44" t="s">
        <v>1153</v>
      </c>
      <c r="AW54" s="37" t="s">
        <v>3563</v>
      </c>
      <c r="AX54" s="44" t="s">
        <v>1153</v>
      </c>
      <c r="AY54" s="37" t="s">
        <v>3563</v>
      </c>
      <c r="AZ54" s="44" t="s">
        <v>1153</v>
      </c>
      <c r="BA54" s="37" t="s">
        <v>3563</v>
      </c>
      <c r="BB54" s="44" t="s">
        <v>1153</v>
      </c>
      <c r="BC54" s="37" t="s">
        <v>3563</v>
      </c>
      <c r="BD54" s="44" t="s">
        <v>1153</v>
      </c>
      <c r="BE54" s="37" t="s">
        <v>3563</v>
      </c>
      <c r="BF54" s="44" t="s">
        <v>1153</v>
      </c>
      <c r="BG54" s="37" t="s">
        <v>3563</v>
      </c>
      <c r="BH54" s="31" t="s">
        <v>781</v>
      </c>
      <c r="BI54" s="47">
        <v>43391</v>
      </c>
      <c r="BJ54" s="33" t="s">
        <v>4373</v>
      </c>
      <c r="BK54" s="47">
        <v>43175</v>
      </c>
      <c r="BL54" s="44" t="s">
        <v>3853</v>
      </c>
      <c r="BM54" s="44" t="s">
        <v>3852</v>
      </c>
      <c r="BN54" s="44" t="s">
        <v>5449</v>
      </c>
      <c r="BO54" s="44" t="s">
        <v>4371</v>
      </c>
      <c r="BP54" s="44" t="s">
        <v>1886</v>
      </c>
      <c r="BQ54" s="31" t="s">
        <v>2580</v>
      </c>
      <c r="BR54" s="61"/>
    </row>
    <row r="55" spans="1:70" s="62" customFormat="1" ht="90" hidden="1" customHeight="1" x14ac:dyDescent="0.3">
      <c r="A55" s="31">
        <v>53</v>
      </c>
      <c r="B55" s="32" t="s">
        <v>3416</v>
      </c>
      <c r="C55" s="33" t="s">
        <v>3823</v>
      </c>
      <c r="D55" s="35" t="s">
        <v>3832</v>
      </c>
      <c r="E55" s="50">
        <v>42993</v>
      </c>
      <c r="F55" s="17" t="s">
        <v>3158</v>
      </c>
      <c r="G55" s="73" t="s">
        <v>3797</v>
      </c>
      <c r="H55" s="37" t="s">
        <v>5830</v>
      </c>
      <c r="I55" s="35" t="s">
        <v>3207</v>
      </c>
      <c r="J55" s="35" t="s">
        <v>3208</v>
      </c>
      <c r="K55" s="35"/>
      <c r="L55" s="52"/>
      <c r="M55" s="35"/>
      <c r="N55" s="34">
        <v>42994</v>
      </c>
      <c r="O55" s="34">
        <v>43100</v>
      </c>
      <c r="P55" s="39">
        <f t="shared" si="0"/>
        <v>16</v>
      </c>
      <c r="Q55" s="40"/>
      <c r="R55" s="35" t="s">
        <v>626</v>
      </c>
      <c r="S55" s="35"/>
      <c r="T55" s="37" t="s">
        <v>3473</v>
      </c>
      <c r="U55" s="5" t="s">
        <v>5613</v>
      </c>
      <c r="V55" s="37"/>
      <c r="W55" s="5" t="s">
        <v>3854</v>
      </c>
      <c r="X55" s="37"/>
      <c r="Y55" s="5" t="s">
        <v>5614</v>
      </c>
      <c r="Z55" s="46" t="s">
        <v>1153</v>
      </c>
      <c r="AA55" s="37" t="s">
        <v>3563</v>
      </c>
      <c r="AB55" s="46" t="s">
        <v>1153</v>
      </c>
      <c r="AC55" s="37" t="s">
        <v>3563</v>
      </c>
      <c r="AD55" s="46" t="s">
        <v>1153</v>
      </c>
      <c r="AE55" s="37" t="s">
        <v>3563</v>
      </c>
      <c r="AF55" s="5" t="s">
        <v>1153</v>
      </c>
      <c r="AG55" s="37" t="s">
        <v>3563</v>
      </c>
      <c r="AH55" s="44" t="s">
        <v>1153</v>
      </c>
      <c r="AI55" s="37" t="s">
        <v>3563</v>
      </c>
      <c r="AJ55" s="44" t="s">
        <v>1153</v>
      </c>
      <c r="AK55" s="37" t="s">
        <v>3563</v>
      </c>
      <c r="AL55" s="44" t="s">
        <v>1153</v>
      </c>
      <c r="AM55" s="37" t="s">
        <v>3563</v>
      </c>
      <c r="AN55" s="44" t="s">
        <v>1153</v>
      </c>
      <c r="AO55" s="37" t="s">
        <v>3563</v>
      </c>
      <c r="AP55" s="44" t="s">
        <v>1153</v>
      </c>
      <c r="AQ55" s="37" t="s">
        <v>3563</v>
      </c>
      <c r="AR55" s="44" t="s">
        <v>1153</v>
      </c>
      <c r="AS55" s="37" t="s">
        <v>3563</v>
      </c>
      <c r="AT55" s="44" t="s">
        <v>1153</v>
      </c>
      <c r="AU55" s="37" t="s">
        <v>3563</v>
      </c>
      <c r="AV55" s="44" t="s">
        <v>1153</v>
      </c>
      <c r="AW55" s="37" t="s">
        <v>3563</v>
      </c>
      <c r="AX55" s="44" t="s">
        <v>1153</v>
      </c>
      <c r="AY55" s="37" t="s">
        <v>3563</v>
      </c>
      <c r="AZ55" s="44" t="s">
        <v>1153</v>
      </c>
      <c r="BA55" s="37" t="s">
        <v>3563</v>
      </c>
      <c r="BB55" s="44" t="s">
        <v>1153</v>
      </c>
      <c r="BC55" s="37" t="s">
        <v>3563</v>
      </c>
      <c r="BD55" s="44" t="s">
        <v>1153</v>
      </c>
      <c r="BE55" s="37" t="s">
        <v>3563</v>
      </c>
      <c r="BF55" s="44" t="s">
        <v>1153</v>
      </c>
      <c r="BG55" s="37" t="s">
        <v>3563</v>
      </c>
      <c r="BH55" s="31" t="s">
        <v>781</v>
      </c>
      <c r="BI55" s="47">
        <v>43391</v>
      </c>
      <c r="BJ55" s="33" t="s">
        <v>4373</v>
      </c>
      <c r="BK55" s="47">
        <v>43175</v>
      </c>
      <c r="BL55" s="44" t="s">
        <v>3853</v>
      </c>
      <c r="BM55" s="44" t="s">
        <v>3852</v>
      </c>
      <c r="BN55" s="44" t="s">
        <v>5449</v>
      </c>
      <c r="BO55" s="44" t="s">
        <v>4371</v>
      </c>
      <c r="BP55" s="44" t="s">
        <v>1886</v>
      </c>
      <c r="BQ55" s="31" t="s">
        <v>2580</v>
      </c>
      <c r="BR55" s="61"/>
    </row>
    <row r="56" spans="1:70" s="62" customFormat="1" ht="90" hidden="1" customHeight="1" x14ac:dyDescent="0.3">
      <c r="A56" s="31">
        <v>54</v>
      </c>
      <c r="B56" s="32" t="s">
        <v>3417</v>
      </c>
      <c r="C56" s="33" t="s">
        <v>3823</v>
      </c>
      <c r="D56" s="35" t="s">
        <v>3832</v>
      </c>
      <c r="E56" s="50">
        <v>42993</v>
      </c>
      <c r="F56" s="17" t="s">
        <v>3158</v>
      </c>
      <c r="G56" s="73" t="s">
        <v>3798</v>
      </c>
      <c r="H56" s="37" t="s">
        <v>5831</v>
      </c>
      <c r="I56" s="35" t="s">
        <v>5615</v>
      </c>
      <c r="J56" s="35" t="s">
        <v>3209</v>
      </c>
      <c r="K56" s="35"/>
      <c r="L56" s="52"/>
      <c r="M56" s="35"/>
      <c r="N56" s="34">
        <v>42994</v>
      </c>
      <c r="O56" s="34">
        <v>43100</v>
      </c>
      <c r="P56" s="39">
        <f t="shared" si="0"/>
        <v>16</v>
      </c>
      <c r="Q56" s="40"/>
      <c r="R56" s="35" t="s">
        <v>626</v>
      </c>
      <c r="S56" s="35"/>
      <c r="T56" s="53" t="s">
        <v>3474</v>
      </c>
      <c r="U56" s="5" t="s">
        <v>5832</v>
      </c>
      <c r="V56" s="74" t="s">
        <v>1153</v>
      </c>
      <c r="W56" s="5" t="s">
        <v>3520</v>
      </c>
      <c r="X56" s="41" t="s">
        <v>1153</v>
      </c>
      <c r="Y56" s="41" t="s">
        <v>3520</v>
      </c>
      <c r="Z56" s="5" t="s">
        <v>1153</v>
      </c>
      <c r="AA56" s="37" t="s">
        <v>3562</v>
      </c>
      <c r="AB56" s="5" t="s">
        <v>1153</v>
      </c>
      <c r="AC56" s="37" t="s">
        <v>3562</v>
      </c>
      <c r="AD56" s="46" t="s">
        <v>1153</v>
      </c>
      <c r="AE56" s="37" t="s">
        <v>3562</v>
      </c>
      <c r="AF56" s="46" t="s">
        <v>1153</v>
      </c>
      <c r="AG56" s="37" t="s">
        <v>3562</v>
      </c>
      <c r="AH56" s="44" t="s">
        <v>1153</v>
      </c>
      <c r="AI56" s="37" t="s">
        <v>3562</v>
      </c>
      <c r="AJ56" s="44" t="s">
        <v>1153</v>
      </c>
      <c r="AK56" s="37" t="s">
        <v>3520</v>
      </c>
      <c r="AL56" s="44" t="s">
        <v>1153</v>
      </c>
      <c r="AM56" s="37" t="s">
        <v>3520</v>
      </c>
      <c r="AN56" s="44" t="s">
        <v>1153</v>
      </c>
      <c r="AO56" s="37" t="s">
        <v>3520</v>
      </c>
      <c r="AP56" s="44" t="s">
        <v>1153</v>
      </c>
      <c r="AQ56" s="37" t="s">
        <v>3520</v>
      </c>
      <c r="AR56" s="44" t="s">
        <v>1153</v>
      </c>
      <c r="AS56" s="37" t="s">
        <v>3520</v>
      </c>
      <c r="AT56" s="44" t="s">
        <v>1153</v>
      </c>
      <c r="AU56" s="37" t="s">
        <v>3520</v>
      </c>
      <c r="AV56" s="44" t="s">
        <v>1153</v>
      </c>
      <c r="AW56" s="37" t="s">
        <v>3520</v>
      </c>
      <c r="AX56" s="44" t="s">
        <v>1153</v>
      </c>
      <c r="AY56" s="37" t="s">
        <v>3520</v>
      </c>
      <c r="AZ56" s="44" t="s">
        <v>1153</v>
      </c>
      <c r="BA56" s="37" t="s">
        <v>3520</v>
      </c>
      <c r="BB56" s="44" t="s">
        <v>1153</v>
      </c>
      <c r="BC56" s="37" t="s">
        <v>3520</v>
      </c>
      <c r="BD56" s="44" t="s">
        <v>1153</v>
      </c>
      <c r="BE56" s="37" t="s">
        <v>3520</v>
      </c>
      <c r="BF56" s="44" t="s">
        <v>1153</v>
      </c>
      <c r="BG56" s="37" t="s">
        <v>3520</v>
      </c>
      <c r="BH56" s="31" t="s">
        <v>781</v>
      </c>
      <c r="BI56" s="47">
        <v>43173</v>
      </c>
      <c r="BJ56" s="33" t="s">
        <v>954</v>
      </c>
      <c r="BK56" s="47">
        <v>43175</v>
      </c>
      <c r="BL56" s="44" t="s">
        <v>3853</v>
      </c>
      <c r="BM56" s="44" t="s">
        <v>3852</v>
      </c>
      <c r="BN56" s="44" t="s">
        <v>5449</v>
      </c>
      <c r="BO56" s="44" t="s">
        <v>4371</v>
      </c>
      <c r="BP56" s="44" t="s">
        <v>1885</v>
      </c>
      <c r="BQ56" s="31" t="s">
        <v>1153</v>
      </c>
      <c r="BR56" s="61" t="s">
        <v>1153</v>
      </c>
    </row>
    <row r="57" spans="1:70" s="62" customFormat="1" ht="90" hidden="1" customHeight="1" x14ac:dyDescent="0.3">
      <c r="A57" s="31">
        <v>55</v>
      </c>
      <c r="B57" s="32" t="s">
        <v>3418</v>
      </c>
      <c r="C57" s="33" t="s">
        <v>3789</v>
      </c>
      <c r="D57" s="17" t="s">
        <v>3210</v>
      </c>
      <c r="E57" s="50">
        <v>42961</v>
      </c>
      <c r="F57" s="17" t="s">
        <v>3211</v>
      </c>
      <c r="G57" s="73" t="s">
        <v>3790</v>
      </c>
      <c r="H57" s="80" t="s">
        <v>5833</v>
      </c>
      <c r="I57" s="81" t="s">
        <v>3212</v>
      </c>
      <c r="J57" s="80" t="s">
        <v>3213</v>
      </c>
      <c r="K57" s="80"/>
      <c r="L57" s="38"/>
      <c r="M57" s="80"/>
      <c r="N57" s="82">
        <v>42975</v>
      </c>
      <c r="O57" s="34">
        <v>43039</v>
      </c>
      <c r="P57" s="39">
        <f t="shared" si="0"/>
        <v>10</v>
      </c>
      <c r="Q57" s="40"/>
      <c r="R57" s="49" t="s">
        <v>116</v>
      </c>
      <c r="S57" s="80" t="s">
        <v>3836</v>
      </c>
      <c r="T57" s="83" t="s">
        <v>3214</v>
      </c>
      <c r="U57" s="42" t="s">
        <v>3506</v>
      </c>
      <c r="V57" s="41" t="s">
        <v>1153</v>
      </c>
      <c r="W57" s="41" t="s">
        <v>3520</v>
      </c>
      <c r="X57" s="41" t="s">
        <v>1153</v>
      </c>
      <c r="Y57" s="41" t="s">
        <v>3520</v>
      </c>
      <c r="Z57" s="5" t="s">
        <v>1153</v>
      </c>
      <c r="AA57" s="37" t="s">
        <v>3562</v>
      </c>
      <c r="AB57" s="5" t="s">
        <v>1153</v>
      </c>
      <c r="AC57" s="37" t="s">
        <v>3562</v>
      </c>
      <c r="AD57" s="46" t="s">
        <v>1153</v>
      </c>
      <c r="AE57" s="37" t="s">
        <v>3562</v>
      </c>
      <c r="AF57" s="46" t="s">
        <v>1153</v>
      </c>
      <c r="AG57" s="37" t="s">
        <v>3562</v>
      </c>
      <c r="AH57" s="44" t="s">
        <v>1153</v>
      </c>
      <c r="AI57" s="37" t="s">
        <v>3562</v>
      </c>
      <c r="AJ57" s="44" t="s">
        <v>1153</v>
      </c>
      <c r="AK57" s="37" t="s">
        <v>3520</v>
      </c>
      <c r="AL57" s="44" t="s">
        <v>1153</v>
      </c>
      <c r="AM57" s="37" t="s">
        <v>3520</v>
      </c>
      <c r="AN57" s="44" t="s">
        <v>1153</v>
      </c>
      <c r="AO57" s="37" t="s">
        <v>3520</v>
      </c>
      <c r="AP57" s="44" t="s">
        <v>1153</v>
      </c>
      <c r="AQ57" s="37" t="s">
        <v>3520</v>
      </c>
      <c r="AR57" s="44" t="s">
        <v>1153</v>
      </c>
      <c r="AS57" s="37" t="s">
        <v>3520</v>
      </c>
      <c r="AT57" s="44" t="s">
        <v>1153</v>
      </c>
      <c r="AU57" s="37" t="s">
        <v>3520</v>
      </c>
      <c r="AV57" s="44" t="s">
        <v>1153</v>
      </c>
      <c r="AW57" s="37" t="s">
        <v>3520</v>
      </c>
      <c r="AX57" s="44" t="s">
        <v>1153</v>
      </c>
      <c r="AY57" s="37" t="s">
        <v>3520</v>
      </c>
      <c r="AZ57" s="44" t="s">
        <v>1153</v>
      </c>
      <c r="BA57" s="37" t="s">
        <v>3520</v>
      </c>
      <c r="BB57" s="44" t="s">
        <v>1153</v>
      </c>
      <c r="BC57" s="37" t="s">
        <v>3520</v>
      </c>
      <c r="BD57" s="44" t="s">
        <v>1153</v>
      </c>
      <c r="BE57" s="37" t="s">
        <v>3520</v>
      </c>
      <c r="BF57" s="44" t="s">
        <v>1153</v>
      </c>
      <c r="BG57" s="37" t="s">
        <v>3520</v>
      </c>
      <c r="BH57" s="31" t="s">
        <v>781</v>
      </c>
      <c r="BI57" s="47">
        <v>43190</v>
      </c>
      <c r="BJ57" s="33" t="s">
        <v>903</v>
      </c>
      <c r="BK57" s="31"/>
      <c r="BL57" s="46"/>
      <c r="BM57" s="46"/>
      <c r="BN57" s="46"/>
      <c r="BO57" s="46"/>
      <c r="BP57" s="44" t="s">
        <v>956</v>
      </c>
      <c r="BQ57" s="31"/>
      <c r="BR57" s="61"/>
    </row>
    <row r="58" spans="1:70" s="62" customFormat="1" ht="90" hidden="1" customHeight="1" x14ac:dyDescent="0.3">
      <c r="A58" s="31">
        <v>56</v>
      </c>
      <c r="B58" s="32" t="s">
        <v>3419</v>
      </c>
      <c r="C58" s="33" t="s">
        <v>3789</v>
      </c>
      <c r="D58" s="17" t="s">
        <v>3210</v>
      </c>
      <c r="E58" s="50">
        <v>42961</v>
      </c>
      <c r="F58" s="17" t="s">
        <v>3211</v>
      </c>
      <c r="G58" s="73" t="s">
        <v>3790</v>
      </c>
      <c r="H58" s="80" t="s">
        <v>5833</v>
      </c>
      <c r="I58" s="81" t="s">
        <v>3215</v>
      </c>
      <c r="J58" s="80" t="s">
        <v>3216</v>
      </c>
      <c r="K58" s="80"/>
      <c r="L58" s="38"/>
      <c r="M58" s="80"/>
      <c r="N58" s="82">
        <v>42975</v>
      </c>
      <c r="O58" s="34">
        <v>43100</v>
      </c>
      <c r="P58" s="39">
        <f t="shared" si="0"/>
        <v>18</v>
      </c>
      <c r="Q58" s="40"/>
      <c r="R58" s="49" t="s">
        <v>116</v>
      </c>
      <c r="S58" s="80" t="s">
        <v>3836</v>
      </c>
      <c r="T58" s="84" t="s">
        <v>5616</v>
      </c>
      <c r="U58" s="42" t="s">
        <v>3506</v>
      </c>
      <c r="V58" s="41" t="s">
        <v>1153</v>
      </c>
      <c r="W58" s="41" t="s">
        <v>3520</v>
      </c>
      <c r="X58" s="41" t="s">
        <v>1153</v>
      </c>
      <c r="Y58" s="41" t="s">
        <v>3520</v>
      </c>
      <c r="Z58" s="5" t="s">
        <v>1153</v>
      </c>
      <c r="AA58" s="37" t="s">
        <v>3562</v>
      </c>
      <c r="AB58" s="5" t="s">
        <v>1153</v>
      </c>
      <c r="AC58" s="37" t="s">
        <v>3562</v>
      </c>
      <c r="AD58" s="46" t="s">
        <v>1153</v>
      </c>
      <c r="AE58" s="37" t="s">
        <v>3562</v>
      </c>
      <c r="AF58" s="46" t="s">
        <v>1153</v>
      </c>
      <c r="AG58" s="37" t="s">
        <v>3562</v>
      </c>
      <c r="AH58" s="44" t="s">
        <v>1153</v>
      </c>
      <c r="AI58" s="37" t="s">
        <v>3562</v>
      </c>
      <c r="AJ58" s="44" t="s">
        <v>1153</v>
      </c>
      <c r="AK58" s="37" t="s">
        <v>3520</v>
      </c>
      <c r="AL58" s="44" t="s">
        <v>1153</v>
      </c>
      <c r="AM58" s="37" t="s">
        <v>3520</v>
      </c>
      <c r="AN58" s="44" t="s">
        <v>1153</v>
      </c>
      <c r="AO58" s="37" t="s">
        <v>3520</v>
      </c>
      <c r="AP58" s="44" t="s">
        <v>1153</v>
      </c>
      <c r="AQ58" s="37" t="s">
        <v>3520</v>
      </c>
      <c r="AR58" s="44" t="s">
        <v>1153</v>
      </c>
      <c r="AS58" s="37" t="s">
        <v>3520</v>
      </c>
      <c r="AT58" s="44" t="s">
        <v>1153</v>
      </c>
      <c r="AU58" s="37" t="s">
        <v>3520</v>
      </c>
      <c r="AV58" s="44" t="s">
        <v>1153</v>
      </c>
      <c r="AW58" s="37" t="s">
        <v>3520</v>
      </c>
      <c r="AX58" s="44" t="s">
        <v>1153</v>
      </c>
      <c r="AY58" s="37" t="s">
        <v>3520</v>
      </c>
      <c r="AZ58" s="44" t="s">
        <v>1153</v>
      </c>
      <c r="BA58" s="37" t="s">
        <v>3520</v>
      </c>
      <c r="BB58" s="44" t="s">
        <v>1153</v>
      </c>
      <c r="BC58" s="37" t="s">
        <v>3520</v>
      </c>
      <c r="BD58" s="44" t="s">
        <v>1153</v>
      </c>
      <c r="BE58" s="37" t="s">
        <v>3520</v>
      </c>
      <c r="BF58" s="44" t="s">
        <v>1153</v>
      </c>
      <c r="BG58" s="37" t="s">
        <v>3520</v>
      </c>
      <c r="BH58" s="31" t="s">
        <v>781</v>
      </c>
      <c r="BI58" s="47">
        <v>43190</v>
      </c>
      <c r="BJ58" s="33" t="s">
        <v>903</v>
      </c>
      <c r="BK58" s="31"/>
      <c r="BL58" s="46"/>
      <c r="BM58" s="46"/>
      <c r="BN58" s="46"/>
      <c r="BO58" s="46"/>
      <c r="BP58" s="44" t="s">
        <v>956</v>
      </c>
      <c r="BQ58" s="31"/>
      <c r="BR58" s="61"/>
    </row>
    <row r="59" spans="1:70" s="62" customFormat="1" ht="90" hidden="1" customHeight="1" x14ac:dyDescent="0.3">
      <c r="A59" s="31">
        <v>57</v>
      </c>
      <c r="B59" s="32" t="s">
        <v>3420</v>
      </c>
      <c r="C59" s="33" t="s">
        <v>3789</v>
      </c>
      <c r="D59" s="17" t="s">
        <v>3210</v>
      </c>
      <c r="E59" s="50">
        <v>42961</v>
      </c>
      <c r="F59" s="17" t="s">
        <v>3211</v>
      </c>
      <c r="G59" s="73" t="s">
        <v>3790</v>
      </c>
      <c r="H59" s="80" t="s">
        <v>5833</v>
      </c>
      <c r="I59" s="81" t="s">
        <v>3217</v>
      </c>
      <c r="J59" s="80" t="s">
        <v>3218</v>
      </c>
      <c r="K59" s="80"/>
      <c r="L59" s="52"/>
      <c r="M59" s="80"/>
      <c r="N59" s="82">
        <v>42978</v>
      </c>
      <c r="O59" s="34">
        <v>43100</v>
      </c>
      <c r="P59" s="39">
        <f t="shared" si="0"/>
        <v>18</v>
      </c>
      <c r="Q59" s="40"/>
      <c r="R59" s="49" t="s">
        <v>60</v>
      </c>
      <c r="S59" s="81" t="s">
        <v>3837</v>
      </c>
      <c r="T59" s="84" t="s">
        <v>3219</v>
      </c>
      <c r="U59" s="17" t="s">
        <v>5617</v>
      </c>
      <c r="V59" s="41" t="s">
        <v>1153</v>
      </c>
      <c r="W59" s="41" t="s">
        <v>3520</v>
      </c>
      <c r="X59" s="41" t="s">
        <v>1153</v>
      </c>
      <c r="Y59" s="41" t="s">
        <v>3520</v>
      </c>
      <c r="Z59" s="5" t="s">
        <v>1153</v>
      </c>
      <c r="AA59" s="37" t="s">
        <v>3562</v>
      </c>
      <c r="AB59" s="5" t="s">
        <v>1153</v>
      </c>
      <c r="AC59" s="37" t="s">
        <v>3562</v>
      </c>
      <c r="AD59" s="46" t="s">
        <v>1153</v>
      </c>
      <c r="AE59" s="37" t="s">
        <v>3562</v>
      </c>
      <c r="AF59" s="46" t="s">
        <v>1153</v>
      </c>
      <c r="AG59" s="37" t="s">
        <v>3562</v>
      </c>
      <c r="AH59" s="44" t="s">
        <v>1153</v>
      </c>
      <c r="AI59" s="37" t="s">
        <v>3562</v>
      </c>
      <c r="AJ59" s="44" t="s">
        <v>1153</v>
      </c>
      <c r="AK59" s="37" t="s">
        <v>3520</v>
      </c>
      <c r="AL59" s="44" t="s">
        <v>1153</v>
      </c>
      <c r="AM59" s="37" t="s">
        <v>3520</v>
      </c>
      <c r="AN59" s="44" t="s">
        <v>1153</v>
      </c>
      <c r="AO59" s="37" t="s">
        <v>3520</v>
      </c>
      <c r="AP59" s="44" t="s">
        <v>1153</v>
      </c>
      <c r="AQ59" s="37" t="s">
        <v>3520</v>
      </c>
      <c r="AR59" s="44" t="s">
        <v>1153</v>
      </c>
      <c r="AS59" s="37" t="s">
        <v>3520</v>
      </c>
      <c r="AT59" s="44" t="s">
        <v>1153</v>
      </c>
      <c r="AU59" s="37" t="s">
        <v>3520</v>
      </c>
      <c r="AV59" s="44" t="s">
        <v>1153</v>
      </c>
      <c r="AW59" s="37" t="s">
        <v>3520</v>
      </c>
      <c r="AX59" s="44" t="s">
        <v>1153</v>
      </c>
      <c r="AY59" s="37" t="s">
        <v>3520</v>
      </c>
      <c r="AZ59" s="44" t="s">
        <v>1153</v>
      </c>
      <c r="BA59" s="37" t="s">
        <v>3520</v>
      </c>
      <c r="BB59" s="44" t="s">
        <v>1153</v>
      </c>
      <c r="BC59" s="37" t="s">
        <v>3520</v>
      </c>
      <c r="BD59" s="44" t="s">
        <v>1153</v>
      </c>
      <c r="BE59" s="37" t="s">
        <v>3520</v>
      </c>
      <c r="BF59" s="44" t="s">
        <v>1153</v>
      </c>
      <c r="BG59" s="37" t="s">
        <v>3520</v>
      </c>
      <c r="BH59" s="31" t="s">
        <v>781</v>
      </c>
      <c r="BI59" s="47">
        <v>43190</v>
      </c>
      <c r="BJ59" s="33" t="s">
        <v>903</v>
      </c>
      <c r="BK59" s="31"/>
      <c r="BL59" s="46"/>
      <c r="BM59" s="46"/>
      <c r="BN59" s="46"/>
      <c r="BO59" s="46"/>
      <c r="BP59" s="44" t="s">
        <v>956</v>
      </c>
      <c r="BQ59" s="31"/>
      <c r="BR59" s="61"/>
    </row>
    <row r="60" spans="1:70" s="62" customFormat="1" ht="90" hidden="1" customHeight="1" x14ac:dyDescent="0.3">
      <c r="A60" s="31">
        <v>58</v>
      </c>
      <c r="B60" s="32" t="s">
        <v>3421</v>
      </c>
      <c r="C60" s="33" t="s">
        <v>3789</v>
      </c>
      <c r="D60" s="17" t="s">
        <v>3210</v>
      </c>
      <c r="E60" s="50">
        <v>42961</v>
      </c>
      <c r="F60" s="17" t="s">
        <v>3211</v>
      </c>
      <c r="G60" s="73" t="s">
        <v>3790</v>
      </c>
      <c r="H60" s="80" t="s">
        <v>5833</v>
      </c>
      <c r="I60" s="587" t="s">
        <v>3220</v>
      </c>
      <c r="J60" s="80" t="s">
        <v>3221</v>
      </c>
      <c r="K60" s="80"/>
      <c r="L60" s="52"/>
      <c r="M60" s="80"/>
      <c r="N60" s="82">
        <v>42975</v>
      </c>
      <c r="O60" s="34">
        <v>43008</v>
      </c>
      <c r="P60" s="39">
        <f t="shared" si="0"/>
        <v>5</v>
      </c>
      <c r="Q60" s="40"/>
      <c r="R60" s="49" t="s">
        <v>60</v>
      </c>
      <c r="S60" s="81" t="s">
        <v>3837</v>
      </c>
      <c r="T60" s="84" t="s">
        <v>3222</v>
      </c>
      <c r="U60" s="17" t="s">
        <v>5618</v>
      </c>
      <c r="V60" s="41" t="s">
        <v>1153</v>
      </c>
      <c r="W60" s="41" t="s">
        <v>3520</v>
      </c>
      <c r="X60" s="41" t="s">
        <v>1153</v>
      </c>
      <c r="Y60" s="41" t="s">
        <v>3520</v>
      </c>
      <c r="Z60" s="5" t="s">
        <v>1153</v>
      </c>
      <c r="AA60" s="37" t="s">
        <v>3562</v>
      </c>
      <c r="AB60" s="5" t="s">
        <v>1153</v>
      </c>
      <c r="AC60" s="37" t="s">
        <v>3562</v>
      </c>
      <c r="AD60" s="46" t="s">
        <v>1153</v>
      </c>
      <c r="AE60" s="37" t="s">
        <v>3562</v>
      </c>
      <c r="AF60" s="46" t="s">
        <v>1153</v>
      </c>
      <c r="AG60" s="37" t="s">
        <v>3562</v>
      </c>
      <c r="AH60" s="44" t="s">
        <v>1153</v>
      </c>
      <c r="AI60" s="37" t="s">
        <v>3562</v>
      </c>
      <c r="AJ60" s="44" t="s">
        <v>1153</v>
      </c>
      <c r="AK60" s="37" t="s">
        <v>3520</v>
      </c>
      <c r="AL60" s="44" t="s">
        <v>1153</v>
      </c>
      <c r="AM60" s="37" t="s">
        <v>3520</v>
      </c>
      <c r="AN60" s="44" t="s">
        <v>1153</v>
      </c>
      <c r="AO60" s="37" t="s">
        <v>3520</v>
      </c>
      <c r="AP60" s="44" t="s">
        <v>1153</v>
      </c>
      <c r="AQ60" s="37" t="s">
        <v>3520</v>
      </c>
      <c r="AR60" s="44" t="s">
        <v>1153</v>
      </c>
      <c r="AS60" s="37" t="s">
        <v>3520</v>
      </c>
      <c r="AT60" s="44" t="s">
        <v>1153</v>
      </c>
      <c r="AU60" s="37" t="s">
        <v>3520</v>
      </c>
      <c r="AV60" s="44" t="s">
        <v>1153</v>
      </c>
      <c r="AW60" s="37" t="s">
        <v>3520</v>
      </c>
      <c r="AX60" s="44" t="s">
        <v>1153</v>
      </c>
      <c r="AY60" s="37" t="s">
        <v>3520</v>
      </c>
      <c r="AZ60" s="44" t="s">
        <v>1153</v>
      </c>
      <c r="BA60" s="37" t="s">
        <v>3520</v>
      </c>
      <c r="BB60" s="44" t="s">
        <v>1153</v>
      </c>
      <c r="BC60" s="37" t="s">
        <v>3520</v>
      </c>
      <c r="BD60" s="44" t="s">
        <v>1153</v>
      </c>
      <c r="BE60" s="37" t="s">
        <v>3520</v>
      </c>
      <c r="BF60" s="44" t="s">
        <v>1153</v>
      </c>
      <c r="BG60" s="37" t="s">
        <v>3520</v>
      </c>
      <c r="BH60" s="31" t="s">
        <v>781</v>
      </c>
      <c r="BI60" s="47">
        <v>43190</v>
      </c>
      <c r="BJ60" s="33" t="s">
        <v>903</v>
      </c>
      <c r="BK60" s="31"/>
      <c r="BL60" s="46"/>
      <c r="BM60" s="46"/>
      <c r="BN60" s="46"/>
      <c r="BO60" s="46"/>
      <c r="BP60" s="44" t="s">
        <v>956</v>
      </c>
      <c r="BQ60" s="31"/>
      <c r="BR60" s="61"/>
    </row>
    <row r="61" spans="1:70" s="62" customFormat="1" ht="90" hidden="1" customHeight="1" x14ac:dyDescent="0.3">
      <c r="A61" s="31">
        <v>59</v>
      </c>
      <c r="B61" s="32" t="s">
        <v>3422</v>
      </c>
      <c r="C61" s="33" t="s">
        <v>3789</v>
      </c>
      <c r="D61" s="17" t="s">
        <v>3210</v>
      </c>
      <c r="E61" s="50">
        <v>42961</v>
      </c>
      <c r="F61" s="17" t="s">
        <v>3211</v>
      </c>
      <c r="G61" s="73" t="s">
        <v>3790</v>
      </c>
      <c r="H61" s="80" t="s">
        <v>5833</v>
      </c>
      <c r="I61" s="587"/>
      <c r="J61" s="80" t="s">
        <v>3223</v>
      </c>
      <c r="K61" s="80"/>
      <c r="L61" s="52"/>
      <c r="M61" s="80"/>
      <c r="N61" s="82">
        <v>42975</v>
      </c>
      <c r="O61" s="34">
        <v>43100</v>
      </c>
      <c r="P61" s="39">
        <f t="shared" si="0"/>
        <v>18</v>
      </c>
      <c r="Q61" s="40"/>
      <c r="R61" s="49" t="s">
        <v>60</v>
      </c>
      <c r="S61" s="81" t="s">
        <v>3838</v>
      </c>
      <c r="T61" s="84" t="s">
        <v>5619</v>
      </c>
      <c r="U61" s="17" t="s">
        <v>5620</v>
      </c>
      <c r="V61" s="41" t="s">
        <v>1153</v>
      </c>
      <c r="W61" s="41" t="s">
        <v>3520</v>
      </c>
      <c r="X61" s="41" t="s">
        <v>1153</v>
      </c>
      <c r="Y61" s="41" t="s">
        <v>3520</v>
      </c>
      <c r="Z61" s="5" t="s">
        <v>1153</v>
      </c>
      <c r="AA61" s="37" t="s">
        <v>3562</v>
      </c>
      <c r="AB61" s="5" t="s">
        <v>1153</v>
      </c>
      <c r="AC61" s="37" t="s">
        <v>3562</v>
      </c>
      <c r="AD61" s="46" t="s">
        <v>1153</v>
      </c>
      <c r="AE61" s="37" t="s">
        <v>3562</v>
      </c>
      <c r="AF61" s="46" t="s">
        <v>1153</v>
      </c>
      <c r="AG61" s="37" t="s">
        <v>3562</v>
      </c>
      <c r="AH61" s="44" t="s">
        <v>1153</v>
      </c>
      <c r="AI61" s="37" t="s">
        <v>3562</v>
      </c>
      <c r="AJ61" s="44" t="s">
        <v>1153</v>
      </c>
      <c r="AK61" s="37" t="s">
        <v>3520</v>
      </c>
      <c r="AL61" s="44" t="s">
        <v>1153</v>
      </c>
      <c r="AM61" s="37" t="s">
        <v>3520</v>
      </c>
      <c r="AN61" s="44" t="s">
        <v>1153</v>
      </c>
      <c r="AO61" s="37" t="s">
        <v>3520</v>
      </c>
      <c r="AP61" s="44" t="s">
        <v>1153</v>
      </c>
      <c r="AQ61" s="37" t="s">
        <v>3520</v>
      </c>
      <c r="AR61" s="44" t="s">
        <v>1153</v>
      </c>
      <c r="AS61" s="37" t="s">
        <v>3520</v>
      </c>
      <c r="AT61" s="44" t="s">
        <v>1153</v>
      </c>
      <c r="AU61" s="37" t="s">
        <v>3520</v>
      </c>
      <c r="AV61" s="44" t="s">
        <v>1153</v>
      </c>
      <c r="AW61" s="37" t="s">
        <v>3520</v>
      </c>
      <c r="AX61" s="44" t="s">
        <v>1153</v>
      </c>
      <c r="AY61" s="37" t="s">
        <v>3520</v>
      </c>
      <c r="AZ61" s="44" t="s">
        <v>1153</v>
      </c>
      <c r="BA61" s="37" t="s">
        <v>3520</v>
      </c>
      <c r="BB61" s="44" t="s">
        <v>1153</v>
      </c>
      <c r="BC61" s="37" t="s">
        <v>3520</v>
      </c>
      <c r="BD61" s="44" t="s">
        <v>1153</v>
      </c>
      <c r="BE61" s="37" t="s">
        <v>3520</v>
      </c>
      <c r="BF61" s="44" t="s">
        <v>1153</v>
      </c>
      <c r="BG61" s="37" t="s">
        <v>3520</v>
      </c>
      <c r="BH61" s="31" t="s">
        <v>781</v>
      </c>
      <c r="BI61" s="47">
        <v>43190</v>
      </c>
      <c r="BJ61" s="33" t="s">
        <v>903</v>
      </c>
      <c r="BK61" s="31"/>
      <c r="BL61" s="46"/>
      <c r="BM61" s="46"/>
      <c r="BN61" s="46"/>
      <c r="BO61" s="46"/>
      <c r="BP61" s="44" t="s">
        <v>956</v>
      </c>
      <c r="BQ61" s="31"/>
      <c r="BR61" s="61"/>
    </row>
    <row r="62" spans="1:70" s="62" customFormat="1" ht="90" hidden="1" customHeight="1" x14ac:dyDescent="0.3">
      <c r="A62" s="31">
        <v>60</v>
      </c>
      <c r="B62" s="32" t="s">
        <v>3423</v>
      </c>
      <c r="C62" s="33" t="s">
        <v>3789</v>
      </c>
      <c r="D62" s="17" t="s">
        <v>3210</v>
      </c>
      <c r="E62" s="50">
        <v>42961</v>
      </c>
      <c r="F62" s="17" t="s">
        <v>3211</v>
      </c>
      <c r="G62" s="73" t="s">
        <v>3790</v>
      </c>
      <c r="H62" s="80" t="s">
        <v>5833</v>
      </c>
      <c r="I62" s="81" t="s">
        <v>3224</v>
      </c>
      <c r="J62" s="80" t="s">
        <v>3225</v>
      </c>
      <c r="K62" s="80"/>
      <c r="L62" s="52"/>
      <c r="M62" s="80"/>
      <c r="N62" s="82">
        <v>42975</v>
      </c>
      <c r="O62" s="34">
        <v>43039</v>
      </c>
      <c r="P62" s="39">
        <f t="shared" si="0"/>
        <v>10</v>
      </c>
      <c r="Q62" s="40"/>
      <c r="R62" s="49" t="s">
        <v>60</v>
      </c>
      <c r="S62" s="81" t="s">
        <v>3839</v>
      </c>
      <c r="T62" s="84" t="s">
        <v>3226</v>
      </c>
      <c r="U62" s="17" t="s">
        <v>5621</v>
      </c>
      <c r="V62" s="41" t="s">
        <v>1153</v>
      </c>
      <c r="W62" s="41" t="s">
        <v>3520</v>
      </c>
      <c r="X62" s="41" t="s">
        <v>1153</v>
      </c>
      <c r="Y62" s="41" t="s">
        <v>3520</v>
      </c>
      <c r="Z62" s="5" t="s">
        <v>1153</v>
      </c>
      <c r="AA62" s="37" t="s">
        <v>3562</v>
      </c>
      <c r="AB62" s="5" t="s">
        <v>1153</v>
      </c>
      <c r="AC62" s="37" t="s">
        <v>3562</v>
      </c>
      <c r="AD62" s="46" t="s">
        <v>1153</v>
      </c>
      <c r="AE62" s="37" t="s">
        <v>3562</v>
      </c>
      <c r="AF62" s="46" t="s">
        <v>1153</v>
      </c>
      <c r="AG62" s="37" t="s">
        <v>3562</v>
      </c>
      <c r="AH62" s="44" t="s">
        <v>1153</v>
      </c>
      <c r="AI62" s="37" t="s">
        <v>3562</v>
      </c>
      <c r="AJ62" s="44" t="s">
        <v>1153</v>
      </c>
      <c r="AK62" s="37" t="s">
        <v>3520</v>
      </c>
      <c r="AL62" s="44" t="s">
        <v>1153</v>
      </c>
      <c r="AM62" s="37" t="s">
        <v>3520</v>
      </c>
      <c r="AN62" s="44" t="s">
        <v>1153</v>
      </c>
      <c r="AO62" s="37" t="s">
        <v>3520</v>
      </c>
      <c r="AP62" s="44" t="s">
        <v>1153</v>
      </c>
      <c r="AQ62" s="37" t="s">
        <v>3520</v>
      </c>
      <c r="AR62" s="44" t="s">
        <v>1153</v>
      </c>
      <c r="AS62" s="37" t="s">
        <v>3520</v>
      </c>
      <c r="AT62" s="44" t="s">
        <v>1153</v>
      </c>
      <c r="AU62" s="37" t="s">
        <v>3520</v>
      </c>
      <c r="AV62" s="44" t="s">
        <v>1153</v>
      </c>
      <c r="AW62" s="37" t="s">
        <v>3520</v>
      </c>
      <c r="AX62" s="44" t="s">
        <v>1153</v>
      </c>
      <c r="AY62" s="37" t="s">
        <v>3520</v>
      </c>
      <c r="AZ62" s="44" t="s">
        <v>1153</v>
      </c>
      <c r="BA62" s="37" t="s">
        <v>3520</v>
      </c>
      <c r="BB62" s="44" t="s">
        <v>1153</v>
      </c>
      <c r="BC62" s="37" t="s">
        <v>3520</v>
      </c>
      <c r="BD62" s="44" t="s">
        <v>1153</v>
      </c>
      <c r="BE62" s="37" t="s">
        <v>3520</v>
      </c>
      <c r="BF62" s="44" t="s">
        <v>1153</v>
      </c>
      <c r="BG62" s="37" t="s">
        <v>3520</v>
      </c>
      <c r="BH62" s="31" t="s">
        <v>781</v>
      </c>
      <c r="BI62" s="47">
        <v>43190</v>
      </c>
      <c r="BJ62" s="33" t="s">
        <v>903</v>
      </c>
      <c r="BK62" s="31"/>
      <c r="BL62" s="46"/>
      <c r="BM62" s="46"/>
      <c r="BN62" s="46"/>
      <c r="BO62" s="46"/>
      <c r="BP62" s="44" t="s">
        <v>956</v>
      </c>
      <c r="BQ62" s="31"/>
      <c r="BR62" s="61"/>
    </row>
    <row r="63" spans="1:70" s="62" customFormat="1" ht="90" hidden="1" customHeight="1" x14ac:dyDescent="0.3">
      <c r="A63" s="31">
        <v>61</v>
      </c>
      <c r="B63" s="32" t="s">
        <v>3424</v>
      </c>
      <c r="C63" s="33" t="s">
        <v>3789</v>
      </c>
      <c r="D63" s="17" t="s">
        <v>3210</v>
      </c>
      <c r="E63" s="34">
        <v>42961</v>
      </c>
      <c r="F63" s="17" t="s">
        <v>3211</v>
      </c>
      <c r="G63" s="73" t="s">
        <v>3791</v>
      </c>
      <c r="H63" s="85" t="s">
        <v>5834</v>
      </c>
      <c r="I63" s="81" t="s">
        <v>3227</v>
      </c>
      <c r="J63" s="80" t="s">
        <v>3228</v>
      </c>
      <c r="K63" s="80"/>
      <c r="L63" s="52"/>
      <c r="M63" s="80"/>
      <c r="N63" s="82">
        <v>42978</v>
      </c>
      <c r="O63" s="34">
        <v>43038</v>
      </c>
      <c r="P63" s="39">
        <f t="shared" si="0"/>
        <v>9</v>
      </c>
      <c r="Q63" s="40"/>
      <c r="R63" s="49" t="s">
        <v>60</v>
      </c>
      <c r="S63" s="81"/>
      <c r="T63" s="84" t="s">
        <v>3229</v>
      </c>
      <c r="U63" s="17" t="s">
        <v>5622</v>
      </c>
      <c r="V63" s="41" t="s">
        <v>1153</v>
      </c>
      <c r="W63" s="41" t="s">
        <v>3520</v>
      </c>
      <c r="X63" s="41" t="s">
        <v>1153</v>
      </c>
      <c r="Y63" s="41" t="s">
        <v>3520</v>
      </c>
      <c r="Z63" s="5" t="s">
        <v>1153</v>
      </c>
      <c r="AA63" s="37" t="s">
        <v>3562</v>
      </c>
      <c r="AB63" s="5" t="s">
        <v>1153</v>
      </c>
      <c r="AC63" s="37" t="s">
        <v>3562</v>
      </c>
      <c r="AD63" s="46" t="s">
        <v>1153</v>
      </c>
      <c r="AE63" s="37" t="s">
        <v>3562</v>
      </c>
      <c r="AF63" s="46" t="s">
        <v>1153</v>
      </c>
      <c r="AG63" s="37" t="s">
        <v>3562</v>
      </c>
      <c r="AH63" s="44" t="s">
        <v>1153</v>
      </c>
      <c r="AI63" s="37" t="s">
        <v>3562</v>
      </c>
      <c r="AJ63" s="44" t="s">
        <v>1153</v>
      </c>
      <c r="AK63" s="37" t="s">
        <v>3520</v>
      </c>
      <c r="AL63" s="44" t="s">
        <v>1153</v>
      </c>
      <c r="AM63" s="37" t="s">
        <v>3520</v>
      </c>
      <c r="AN63" s="44" t="s">
        <v>1153</v>
      </c>
      <c r="AO63" s="37" t="s">
        <v>3520</v>
      </c>
      <c r="AP63" s="44" t="s">
        <v>1153</v>
      </c>
      <c r="AQ63" s="37" t="s">
        <v>3520</v>
      </c>
      <c r="AR63" s="44" t="s">
        <v>1153</v>
      </c>
      <c r="AS63" s="37" t="s">
        <v>3520</v>
      </c>
      <c r="AT63" s="44" t="s">
        <v>1153</v>
      </c>
      <c r="AU63" s="37" t="s">
        <v>3520</v>
      </c>
      <c r="AV63" s="44" t="s">
        <v>1153</v>
      </c>
      <c r="AW63" s="37" t="s">
        <v>3520</v>
      </c>
      <c r="AX63" s="44" t="s">
        <v>1153</v>
      </c>
      <c r="AY63" s="37" t="s">
        <v>3520</v>
      </c>
      <c r="AZ63" s="44" t="s">
        <v>1153</v>
      </c>
      <c r="BA63" s="37" t="s">
        <v>3520</v>
      </c>
      <c r="BB63" s="44" t="s">
        <v>1153</v>
      </c>
      <c r="BC63" s="37" t="s">
        <v>3520</v>
      </c>
      <c r="BD63" s="44" t="s">
        <v>1153</v>
      </c>
      <c r="BE63" s="37" t="s">
        <v>3520</v>
      </c>
      <c r="BF63" s="44" t="s">
        <v>1153</v>
      </c>
      <c r="BG63" s="37" t="s">
        <v>3520</v>
      </c>
      <c r="BH63" s="31" t="s">
        <v>781</v>
      </c>
      <c r="BI63" s="47">
        <v>43190</v>
      </c>
      <c r="BJ63" s="33" t="s">
        <v>903</v>
      </c>
      <c r="BK63" s="31"/>
      <c r="BL63" s="46"/>
      <c r="BM63" s="46"/>
      <c r="BN63" s="46"/>
      <c r="BO63" s="46"/>
      <c r="BP63" s="44" t="s">
        <v>956</v>
      </c>
      <c r="BQ63" s="31"/>
      <c r="BR63" s="61"/>
    </row>
    <row r="64" spans="1:70" s="62" customFormat="1" ht="90" hidden="1" customHeight="1" x14ac:dyDescent="0.3">
      <c r="A64" s="31">
        <v>62</v>
      </c>
      <c r="B64" s="32" t="s">
        <v>3425</v>
      </c>
      <c r="C64" s="33" t="s">
        <v>3789</v>
      </c>
      <c r="D64" s="17" t="s">
        <v>3210</v>
      </c>
      <c r="E64" s="34">
        <v>42961</v>
      </c>
      <c r="F64" s="17" t="s">
        <v>3211</v>
      </c>
      <c r="G64" s="73" t="s">
        <v>3792</v>
      </c>
      <c r="H64" s="85" t="s">
        <v>5835</v>
      </c>
      <c r="I64" s="81" t="s">
        <v>3230</v>
      </c>
      <c r="J64" s="80" t="s">
        <v>3231</v>
      </c>
      <c r="K64" s="80"/>
      <c r="L64" s="52"/>
      <c r="M64" s="80"/>
      <c r="N64" s="82">
        <v>42978</v>
      </c>
      <c r="O64" s="34">
        <v>43039</v>
      </c>
      <c r="P64" s="39">
        <f t="shared" si="0"/>
        <v>9</v>
      </c>
      <c r="Q64" s="40"/>
      <c r="R64" s="49" t="s">
        <v>60</v>
      </c>
      <c r="S64" s="81" t="s">
        <v>3839</v>
      </c>
      <c r="T64" s="86" t="s">
        <v>3232</v>
      </c>
      <c r="U64" s="42" t="s">
        <v>5623</v>
      </c>
      <c r="V64" s="41" t="s">
        <v>1153</v>
      </c>
      <c r="W64" s="41" t="s">
        <v>3520</v>
      </c>
      <c r="X64" s="41" t="s">
        <v>1153</v>
      </c>
      <c r="Y64" s="41" t="s">
        <v>3520</v>
      </c>
      <c r="Z64" s="5" t="s">
        <v>1153</v>
      </c>
      <c r="AA64" s="37" t="s">
        <v>3562</v>
      </c>
      <c r="AB64" s="5" t="s">
        <v>1153</v>
      </c>
      <c r="AC64" s="37" t="s">
        <v>3562</v>
      </c>
      <c r="AD64" s="46" t="s">
        <v>1153</v>
      </c>
      <c r="AE64" s="37" t="s">
        <v>3562</v>
      </c>
      <c r="AF64" s="46" t="s">
        <v>1153</v>
      </c>
      <c r="AG64" s="37" t="s">
        <v>3562</v>
      </c>
      <c r="AH64" s="44" t="s">
        <v>1153</v>
      </c>
      <c r="AI64" s="37" t="s">
        <v>3562</v>
      </c>
      <c r="AJ64" s="44" t="s">
        <v>1153</v>
      </c>
      <c r="AK64" s="37" t="s">
        <v>3520</v>
      </c>
      <c r="AL64" s="44" t="s">
        <v>1153</v>
      </c>
      <c r="AM64" s="37" t="s">
        <v>3520</v>
      </c>
      <c r="AN64" s="44" t="s">
        <v>1153</v>
      </c>
      <c r="AO64" s="37" t="s">
        <v>3520</v>
      </c>
      <c r="AP64" s="44" t="s">
        <v>1153</v>
      </c>
      <c r="AQ64" s="37" t="s">
        <v>3520</v>
      </c>
      <c r="AR64" s="44" t="s">
        <v>1153</v>
      </c>
      <c r="AS64" s="37" t="s">
        <v>3520</v>
      </c>
      <c r="AT64" s="44" t="s">
        <v>1153</v>
      </c>
      <c r="AU64" s="37" t="s">
        <v>3520</v>
      </c>
      <c r="AV64" s="44" t="s">
        <v>1153</v>
      </c>
      <c r="AW64" s="37" t="s">
        <v>3520</v>
      </c>
      <c r="AX64" s="44" t="s">
        <v>1153</v>
      </c>
      <c r="AY64" s="37" t="s">
        <v>3520</v>
      </c>
      <c r="AZ64" s="44" t="s">
        <v>1153</v>
      </c>
      <c r="BA64" s="37" t="s">
        <v>3520</v>
      </c>
      <c r="BB64" s="44" t="s">
        <v>1153</v>
      </c>
      <c r="BC64" s="37" t="s">
        <v>3520</v>
      </c>
      <c r="BD64" s="44" t="s">
        <v>1153</v>
      </c>
      <c r="BE64" s="37" t="s">
        <v>3520</v>
      </c>
      <c r="BF64" s="44" t="s">
        <v>1153</v>
      </c>
      <c r="BG64" s="37" t="s">
        <v>3520</v>
      </c>
      <c r="BH64" s="31" t="s">
        <v>781</v>
      </c>
      <c r="BI64" s="47">
        <v>43190</v>
      </c>
      <c r="BJ64" s="33" t="s">
        <v>903</v>
      </c>
      <c r="BK64" s="31"/>
      <c r="BL64" s="46"/>
      <c r="BM64" s="46"/>
      <c r="BN64" s="46"/>
      <c r="BO64" s="46"/>
      <c r="BP64" s="44" t="s">
        <v>956</v>
      </c>
      <c r="BQ64" s="31"/>
      <c r="BR64" s="61"/>
    </row>
    <row r="65" spans="1:70" s="62" customFormat="1" ht="90" hidden="1" customHeight="1" x14ac:dyDescent="0.3">
      <c r="A65" s="31">
        <v>63</v>
      </c>
      <c r="B65" s="32" t="s">
        <v>3426</v>
      </c>
      <c r="C65" s="33" t="s">
        <v>3789</v>
      </c>
      <c r="D65" s="17" t="s">
        <v>3210</v>
      </c>
      <c r="E65" s="34">
        <v>42961</v>
      </c>
      <c r="F65" s="17" t="s">
        <v>3211</v>
      </c>
      <c r="G65" s="73" t="s">
        <v>3793</v>
      </c>
      <c r="H65" s="85" t="s">
        <v>5836</v>
      </c>
      <c r="I65" s="81" t="s">
        <v>3233</v>
      </c>
      <c r="J65" s="80" t="s">
        <v>3234</v>
      </c>
      <c r="K65" s="80"/>
      <c r="L65" s="52"/>
      <c r="M65" s="80"/>
      <c r="N65" s="82">
        <v>43008</v>
      </c>
      <c r="O65" s="34">
        <v>43205</v>
      </c>
      <c r="P65" s="39">
        <f t="shared" si="0"/>
        <v>29</v>
      </c>
      <c r="Q65" s="40"/>
      <c r="R65" s="49" t="s">
        <v>60</v>
      </c>
      <c r="S65" s="81" t="s">
        <v>3837</v>
      </c>
      <c r="T65" s="86" t="s">
        <v>3235</v>
      </c>
      <c r="U65" s="42" t="s">
        <v>3507</v>
      </c>
      <c r="V65" s="41" t="s">
        <v>1153</v>
      </c>
      <c r="W65" s="41" t="s">
        <v>3520</v>
      </c>
      <c r="X65" s="41" t="s">
        <v>1153</v>
      </c>
      <c r="Y65" s="41" t="s">
        <v>3520</v>
      </c>
      <c r="Z65" s="5" t="s">
        <v>1153</v>
      </c>
      <c r="AA65" s="37" t="s">
        <v>3562</v>
      </c>
      <c r="AB65" s="5" t="s">
        <v>1153</v>
      </c>
      <c r="AC65" s="37" t="s">
        <v>3562</v>
      </c>
      <c r="AD65" s="46" t="s">
        <v>1153</v>
      </c>
      <c r="AE65" s="37" t="s">
        <v>3562</v>
      </c>
      <c r="AF65" s="46" t="s">
        <v>1153</v>
      </c>
      <c r="AG65" s="37" t="s">
        <v>3562</v>
      </c>
      <c r="AH65" s="44" t="s">
        <v>1153</v>
      </c>
      <c r="AI65" s="37" t="s">
        <v>3562</v>
      </c>
      <c r="AJ65" s="44" t="s">
        <v>1153</v>
      </c>
      <c r="AK65" s="37" t="s">
        <v>3520</v>
      </c>
      <c r="AL65" s="44" t="s">
        <v>1153</v>
      </c>
      <c r="AM65" s="37" t="s">
        <v>3520</v>
      </c>
      <c r="AN65" s="44" t="s">
        <v>1153</v>
      </c>
      <c r="AO65" s="37" t="s">
        <v>3520</v>
      </c>
      <c r="AP65" s="44" t="s">
        <v>1153</v>
      </c>
      <c r="AQ65" s="37" t="s">
        <v>3520</v>
      </c>
      <c r="AR65" s="44" t="s">
        <v>1153</v>
      </c>
      <c r="AS65" s="37" t="s">
        <v>3520</v>
      </c>
      <c r="AT65" s="44" t="s">
        <v>1153</v>
      </c>
      <c r="AU65" s="37" t="s">
        <v>3520</v>
      </c>
      <c r="AV65" s="44" t="s">
        <v>1153</v>
      </c>
      <c r="AW65" s="37" t="s">
        <v>3520</v>
      </c>
      <c r="AX65" s="44" t="s">
        <v>1153</v>
      </c>
      <c r="AY65" s="37" t="s">
        <v>3520</v>
      </c>
      <c r="AZ65" s="44" t="s">
        <v>1153</v>
      </c>
      <c r="BA65" s="37" t="s">
        <v>3520</v>
      </c>
      <c r="BB65" s="44" t="s">
        <v>1153</v>
      </c>
      <c r="BC65" s="37" t="s">
        <v>3520</v>
      </c>
      <c r="BD65" s="44" t="s">
        <v>1153</v>
      </c>
      <c r="BE65" s="37" t="s">
        <v>3520</v>
      </c>
      <c r="BF65" s="44" t="s">
        <v>1153</v>
      </c>
      <c r="BG65" s="37" t="s">
        <v>3520</v>
      </c>
      <c r="BH65" s="31" t="s">
        <v>781</v>
      </c>
      <c r="BI65" s="47">
        <v>43190</v>
      </c>
      <c r="BJ65" s="33" t="s">
        <v>903</v>
      </c>
      <c r="BK65" s="31"/>
      <c r="BL65" s="46"/>
      <c r="BM65" s="46"/>
      <c r="BN65" s="46"/>
      <c r="BO65" s="46"/>
      <c r="BP65" s="44" t="s">
        <v>956</v>
      </c>
      <c r="BQ65" s="31"/>
      <c r="BR65" s="61"/>
    </row>
    <row r="66" spans="1:70" s="62" customFormat="1" ht="90" hidden="1" customHeight="1" x14ac:dyDescent="0.3">
      <c r="A66" s="31">
        <v>64</v>
      </c>
      <c r="B66" s="32" t="s">
        <v>3427</v>
      </c>
      <c r="C66" s="33" t="s">
        <v>3789</v>
      </c>
      <c r="D66" s="17" t="s">
        <v>3210</v>
      </c>
      <c r="E66" s="34">
        <v>42961</v>
      </c>
      <c r="F66" s="17" t="s">
        <v>3211</v>
      </c>
      <c r="G66" s="73" t="s">
        <v>3793</v>
      </c>
      <c r="H66" s="85" t="s">
        <v>5836</v>
      </c>
      <c r="I66" s="8" t="s">
        <v>3236</v>
      </c>
      <c r="J66" s="8" t="s">
        <v>3237</v>
      </c>
      <c r="K66" s="8"/>
      <c r="L66" s="52"/>
      <c r="M66" s="8"/>
      <c r="N66" s="82">
        <v>42972</v>
      </c>
      <c r="O66" s="34">
        <v>43007</v>
      </c>
      <c r="P66" s="39">
        <f t="shared" si="0"/>
        <v>5</v>
      </c>
      <c r="Q66" s="40"/>
      <c r="R66" s="49" t="s">
        <v>60</v>
      </c>
      <c r="S66" s="8"/>
      <c r="T66" s="87" t="s">
        <v>3238</v>
      </c>
      <c r="U66" s="88" t="s">
        <v>5624</v>
      </c>
      <c r="V66" s="41" t="s">
        <v>1153</v>
      </c>
      <c r="W66" s="41" t="s">
        <v>3520</v>
      </c>
      <c r="X66" s="41" t="s">
        <v>1153</v>
      </c>
      <c r="Y66" s="41" t="s">
        <v>3520</v>
      </c>
      <c r="Z66" s="5" t="s">
        <v>1153</v>
      </c>
      <c r="AA66" s="37" t="s">
        <v>3562</v>
      </c>
      <c r="AB66" s="5" t="s">
        <v>1153</v>
      </c>
      <c r="AC66" s="37" t="s">
        <v>3562</v>
      </c>
      <c r="AD66" s="46" t="s">
        <v>1153</v>
      </c>
      <c r="AE66" s="37" t="s">
        <v>3562</v>
      </c>
      <c r="AF66" s="46" t="s">
        <v>1153</v>
      </c>
      <c r="AG66" s="37" t="s">
        <v>3562</v>
      </c>
      <c r="AH66" s="44" t="s">
        <v>1153</v>
      </c>
      <c r="AI66" s="37" t="s">
        <v>3562</v>
      </c>
      <c r="AJ66" s="44" t="s">
        <v>1153</v>
      </c>
      <c r="AK66" s="37" t="s">
        <v>3520</v>
      </c>
      <c r="AL66" s="44" t="s">
        <v>1153</v>
      </c>
      <c r="AM66" s="37" t="s">
        <v>3520</v>
      </c>
      <c r="AN66" s="44" t="s">
        <v>1153</v>
      </c>
      <c r="AO66" s="37" t="s">
        <v>3520</v>
      </c>
      <c r="AP66" s="44" t="s">
        <v>1153</v>
      </c>
      <c r="AQ66" s="37" t="s">
        <v>3520</v>
      </c>
      <c r="AR66" s="44" t="s">
        <v>1153</v>
      </c>
      <c r="AS66" s="37" t="s">
        <v>3520</v>
      </c>
      <c r="AT66" s="44" t="s">
        <v>1153</v>
      </c>
      <c r="AU66" s="37" t="s">
        <v>3520</v>
      </c>
      <c r="AV66" s="44" t="s">
        <v>1153</v>
      </c>
      <c r="AW66" s="37" t="s">
        <v>3520</v>
      </c>
      <c r="AX66" s="44" t="s">
        <v>1153</v>
      </c>
      <c r="AY66" s="37" t="s">
        <v>3520</v>
      </c>
      <c r="AZ66" s="44" t="s">
        <v>1153</v>
      </c>
      <c r="BA66" s="37" t="s">
        <v>3520</v>
      </c>
      <c r="BB66" s="44" t="s">
        <v>1153</v>
      </c>
      <c r="BC66" s="37" t="s">
        <v>3520</v>
      </c>
      <c r="BD66" s="44" t="s">
        <v>1153</v>
      </c>
      <c r="BE66" s="37" t="s">
        <v>3520</v>
      </c>
      <c r="BF66" s="44" t="s">
        <v>1153</v>
      </c>
      <c r="BG66" s="37" t="s">
        <v>3520</v>
      </c>
      <c r="BH66" s="31" t="s">
        <v>781</v>
      </c>
      <c r="BI66" s="47">
        <v>43190</v>
      </c>
      <c r="BJ66" s="33" t="s">
        <v>903</v>
      </c>
      <c r="BK66" s="31"/>
      <c r="BL66" s="46"/>
      <c r="BM66" s="46"/>
      <c r="BN66" s="46"/>
      <c r="BO66" s="46"/>
      <c r="BP66" s="44" t="s">
        <v>956</v>
      </c>
      <c r="BQ66" s="31"/>
      <c r="BR66" s="61"/>
    </row>
    <row r="67" spans="1:70" s="62" customFormat="1" ht="90" hidden="1" customHeight="1" x14ac:dyDescent="0.3">
      <c r="A67" s="31">
        <v>65</v>
      </c>
      <c r="B67" s="32" t="s">
        <v>3428</v>
      </c>
      <c r="C67" s="33" t="s">
        <v>3789</v>
      </c>
      <c r="D67" s="17" t="s">
        <v>3210</v>
      </c>
      <c r="E67" s="34">
        <v>42961</v>
      </c>
      <c r="F67" s="17" t="s">
        <v>3211</v>
      </c>
      <c r="G67" s="73" t="s">
        <v>3794</v>
      </c>
      <c r="H67" s="85" t="s">
        <v>5837</v>
      </c>
      <c r="I67" s="81" t="s">
        <v>3239</v>
      </c>
      <c r="J67" s="80" t="s">
        <v>3240</v>
      </c>
      <c r="K67" s="80"/>
      <c r="L67" s="38"/>
      <c r="M67" s="80"/>
      <c r="N67" s="82">
        <v>42972</v>
      </c>
      <c r="O67" s="34">
        <v>43008</v>
      </c>
      <c r="P67" s="39">
        <f t="shared" si="0"/>
        <v>6</v>
      </c>
      <c r="Q67" s="40"/>
      <c r="R67" s="49" t="s">
        <v>116</v>
      </c>
      <c r="S67" s="80"/>
      <c r="T67" s="84" t="s">
        <v>3241</v>
      </c>
      <c r="U67" s="42" t="s">
        <v>3508</v>
      </c>
      <c r="V67" s="84" t="s">
        <v>1153</v>
      </c>
      <c r="W67" s="84" t="s">
        <v>3520</v>
      </c>
      <c r="X67" s="84" t="s">
        <v>1153</v>
      </c>
      <c r="Y67" s="84" t="s">
        <v>3520</v>
      </c>
      <c r="Z67" s="5" t="s">
        <v>1153</v>
      </c>
      <c r="AA67" s="37" t="s">
        <v>3562</v>
      </c>
      <c r="AB67" s="5" t="s">
        <v>1153</v>
      </c>
      <c r="AC67" s="37" t="s">
        <v>3562</v>
      </c>
      <c r="AD67" s="46" t="s">
        <v>1153</v>
      </c>
      <c r="AE67" s="37" t="s">
        <v>3562</v>
      </c>
      <c r="AF67" s="46" t="s">
        <v>1153</v>
      </c>
      <c r="AG67" s="37" t="s">
        <v>3562</v>
      </c>
      <c r="AH67" s="44" t="s">
        <v>1153</v>
      </c>
      <c r="AI67" s="37" t="s">
        <v>3562</v>
      </c>
      <c r="AJ67" s="44" t="s">
        <v>1153</v>
      </c>
      <c r="AK67" s="37" t="s">
        <v>3520</v>
      </c>
      <c r="AL67" s="44" t="s">
        <v>1153</v>
      </c>
      <c r="AM67" s="37" t="s">
        <v>3520</v>
      </c>
      <c r="AN67" s="44" t="s">
        <v>1153</v>
      </c>
      <c r="AO67" s="37" t="s">
        <v>3520</v>
      </c>
      <c r="AP67" s="44" t="s">
        <v>1153</v>
      </c>
      <c r="AQ67" s="37" t="s">
        <v>3520</v>
      </c>
      <c r="AR67" s="44" t="s">
        <v>1153</v>
      </c>
      <c r="AS67" s="37" t="s">
        <v>3520</v>
      </c>
      <c r="AT67" s="44" t="s">
        <v>1153</v>
      </c>
      <c r="AU67" s="37" t="s">
        <v>3520</v>
      </c>
      <c r="AV67" s="44" t="s">
        <v>1153</v>
      </c>
      <c r="AW67" s="37" t="s">
        <v>3520</v>
      </c>
      <c r="AX67" s="44" t="s">
        <v>1153</v>
      </c>
      <c r="AY67" s="37" t="s">
        <v>3520</v>
      </c>
      <c r="AZ67" s="44" t="s">
        <v>1153</v>
      </c>
      <c r="BA67" s="37" t="s">
        <v>3520</v>
      </c>
      <c r="BB67" s="44" t="s">
        <v>1153</v>
      </c>
      <c r="BC67" s="37" t="s">
        <v>3520</v>
      </c>
      <c r="BD67" s="44" t="s">
        <v>1153</v>
      </c>
      <c r="BE67" s="37" t="s">
        <v>3520</v>
      </c>
      <c r="BF67" s="44" t="s">
        <v>1153</v>
      </c>
      <c r="BG67" s="37" t="s">
        <v>3520</v>
      </c>
      <c r="BH67" s="31" t="s">
        <v>781</v>
      </c>
      <c r="BI67" s="47">
        <v>43190</v>
      </c>
      <c r="BJ67" s="33" t="s">
        <v>903</v>
      </c>
      <c r="BK67" s="31"/>
      <c r="BL67" s="46"/>
      <c r="BM67" s="46"/>
      <c r="BN67" s="46"/>
      <c r="BO67" s="46"/>
      <c r="BP67" s="44" t="s">
        <v>956</v>
      </c>
      <c r="BQ67" s="31"/>
      <c r="BR67" s="61"/>
    </row>
    <row r="68" spans="1:70" s="62" customFormat="1" ht="90" hidden="1" customHeight="1" x14ac:dyDescent="0.3">
      <c r="A68" s="31">
        <v>66</v>
      </c>
      <c r="B68" s="32" t="s">
        <v>3429</v>
      </c>
      <c r="C68" s="33" t="s">
        <v>3789</v>
      </c>
      <c r="D68" s="17" t="s">
        <v>3210</v>
      </c>
      <c r="E68" s="34">
        <v>42961</v>
      </c>
      <c r="F68" s="17" t="s">
        <v>3211</v>
      </c>
      <c r="G68" s="73" t="s">
        <v>3794</v>
      </c>
      <c r="H68" s="85" t="s">
        <v>5838</v>
      </c>
      <c r="I68" s="81" t="s">
        <v>3242</v>
      </c>
      <c r="J68" s="80" t="s">
        <v>3243</v>
      </c>
      <c r="K68" s="80"/>
      <c r="L68" s="38"/>
      <c r="M68" s="80"/>
      <c r="N68" s="82">
        <v>42975</v>
      </c>
      <c r="O68" s="34">
        <v>43008</v>
      </c>
      <c r="P68" s="39">
        <f t="shared" ref="P68:P131" si="1">+WEEKNUM(O68-N68)</f>
        <v>5</v>
      </c>
      <c r="Q68" s="40"/>
      <c r="R68" s="49" t="s">
        <v>116</v>
      </c>
      <c r="S68" s="81" t="s">
        <v>3840</v>
      </c>
      <c r="T68" s="89" t="s">
        <v>5625</v>
      </c>
      <c r="U68" s="61"/>
      <c r="V68" s="90" t="s">
        <v>3244</v>
      </c>
      <c r="W68" s="91" t="s">
        <v>3527</v>
      </c>
      <c r="X68" s="84" t="s">
        <v>1153</v>
      </c>
      <c r="Y68" s="84" t="s">
        <v>3543</v>
      </c>
      <c r="Z68" s="53" t="s">
        <v>1153</v>
      </c>
      <c r="AA68" s="37" t="s">
        <v>3543</v>
      </c>
      <c r="AB68" s="53" t="s">
        <v>1153</v>
      </c>
      <c r="AC68" s="37" t="s">
        <v>3543</v>
      </c>
      <c r="AD68" s="46" t="s">
        <v>1153</v>
      </c>
      <c r="AE68" s="37" t="s">
        <v>3543</v>
      </c>
      <c r="AF68" s="53" t="s">
        <v>1153</v>
      </c>
      <c r="AG68" s="37" t="s">
        <v>3543</v>
      </c>
      <c r="AH68" s="53" t="s">
        <v>1153</v>
      </c>
      <c r="AI68" s="37" t="s">
        <v>3543</v>
      </c>
      <c r="AJ68" s="53" t="s">
        <v>1153</v>
      </c>
      <c r="AK68" s="37" t="s">
        <v>3543</v>
      </c>
      <c r="AL68" s="53" t="s">
        <v>1153</v>
      </c>
      <c r="AM68" s="37" t="s">
        <v>3543</v>
      </c>
      <c r="AN68" s="53" t="s">
        <v>1153</v>
      </c>
      <c r="AO68" s="37" t="s">
        <v>3543</v>
      </c>
      <c r="AP68" s="53" t="s">
        <v>1153</v>
      </c>
      <c r="AQ68" s="37" t="s">
        <v>3543</v>
      </c>
      <c r="AR68" s="53" t="s">
        <v>1153</v>
      </c>
      <c r="AS68" s="37" t="s">
        <v>3543</v>
      </c>
      <c r="AT68" s="53" t="s">
        <v>1153</v>
      </c>
      <c r="AU68" s="37" t="s">
        <v>3543</v>
      </c>
      <c r="AV68" s="53" t="s">
        <v>1153</v>
      </c>
      <c r="AW68" s="37" t="s">
        <v>3543</v>
      </c>
      <c r="AX68" s="53" t="s">
        <v>1153</v>
      </c>
      <c r="AY68" s="37" t="s">
        <v>3543</v>
      </c>
      <c r="AZ68" s="53" t="s">
        <v>1153</v>
      </c>
      <c r="BA68" s="37" t="s">
        <v>3543</v>
      </c>
      <c r="BB68" s="53" t="s">
        <v>1153</v>
      </c>
      <c r="BC68" s="37" t="s">
        <v>3543</v>
      </c>
      <c r="BD68" s="53" t="s">
        <v>1153</v>
      </c>
      <c r="BE68" s="37" t="s">
        <v>3543</v>
      </c>
      <c r="BF68" s="53" t="s">
        <v>1153</v>
      </c>
      <c r="BG68" s="37" t="s">
        <v>3543</v>
      </c>
      <c r="BH68" s="31" t="s">
        <v>781</v>
      </c>
      <c r="BI68" s="47">
        <v>43281</v>
      </c>
      <c r="BJ68" s="33" t="s">
        <v>903</v>
      </c>
      <c r="BK68" s="31"/>
      <c r="BL68" s="46"/>
      <c r="BM68" s="46"/>
      <c r="BN68" s="46"/>
      <c r="BO68" s="46"/>
      <c r="BP68" s="44" t="s">
        <v>956</v>
      </c>
      <c r="BQ68" s="31"/>
      <c r="BR68" s="61"/>
    </row>
    <row r="69" spans="1:70" s="62" customFormat="1" ht="90" hidden="1" customHeight="1" x14ac:dyDescent="0.3">
      <c r="A69" s="31">
        <v>67</v>
      </c>
      <c r="B69" s="32" t="s">
        <v>3430</v>
      </c>
      <c r="C69" s="33" t="s">
        <v>3823</v>
      </c>
      <c r="D69" s="35" t="s">
        <v>3831</v>
      </c>
      <c r="E69" s="50">
        <v>43175</v>
      </c>
      <c r="F69" s="17" t="s">
        <v>3158</v>
      </c>
      <c r="G69" s="73" t="s">
        <v>3790</v>
      </c>
      <c r="H69" s="5" t="s">
        <v>5839</v>
      </c>
      <c r="I69" s="5" t="s">
        <v>3245</v>
      </c>
      <c r="J69" s="5" t="s">
        <v>3246</v>
      </c>
      <c r="K69" s="5"/>
      <c r="L69" s="38"/>
      <c r="M69" s="5"/>
      <c r="N69" s="92">
        <v>43203</v>
      </c>
      <c r="O69" s="34">
        <v>43281</v>
      </c>
      <c r="P69" s="39">
        <f t="shared" si="1"/>
        <v>12</v>
      </c>
      <c r="Q69" s="40"/>
      <c r="R69" s="35" t="s">
        <v>626</v>
      </c>
      <c r="S69" s="35"/>
      <c r="T69" s="91" t="s">
        <v>1153</v>
      </c>
      <c r="U69" s="91" t="s">
        <v>1153</v>
      </c>
      <c r="V69" s="53" t="s">
        <v>3247</v>
      </c>
      <c r="W69" s="93" t="s">
        <v>5626</v>
      </c>
      <c r="X69" s="53" t="s">
        <v>3247</v>
      </c>
      <c r="Y69" s="79" t="s">
        <v>5627</v>
      </c>
      <c r="Z69" s="46" t="s">
        <v>1153</v>
      </c>
      <c r="AA69" s="37" t="s">
        <v>3563</v>
      </c>
      <c r="AB69" s="46" t="s">
        <v>1153</v>
      </c>
      <c r="AC69" s="37" t="s">
        <v>3563</v>
      </c>
      <c r="AD69" s="46" t="s">
        <v>1153</v>
      </c>
      <c r="AE69" s="37" t="s">
        <v>3563</v>
      </c>
      <c r="AF69" s="5" t="s">
        <v>1153</v>
      </c>
      <c r="AG69" s="37" t="s">
        <v>3563</v>
      </c>
      <c r="AH69" s="44" t="s">
        <v>1153</v>
      </c>
      <c r="AI69" s="37" t="s">
        <v>3563</v>
      </c>
      <c r="AJ69" s="44" t="s">
        <v>1153</v>
      </c>
      <c r="AK69" s="37" t="s">
        <v>3563</v>
      </c>
      <c r="AL69" s="44" t="s">
        <v>1153</v>
      </c>
      <c r="AM69" s="37" t="s">
        <v>3563</v>
      </c>
      <c r="AN69" s="44" t="s">
        <v>1153</v>
      </c>
      <c r="AO69" s="37" t="s">
        <v>3563</v>
      </c>
      <c r="AP69" s="44" t="s">
        <v>1153</v>
      </c>
      <c r="AQ69" s="37" t="s">
        <v>3563</v>
      </c>
      <c r="AR69" s="44" t="s">
        <v>1153</v>
      </c>
      <c r="AS69" s="37" t="s">
        <v>3563</v>
      </c>
      <c r="AT69" s="44" t="s">
        <v>1153</v>
      </c>
      <c r="AU69" s="37" t="s">
        <v>3563</v>
      </c>
      <c r="AV69" s="44" t="s">
        <v>1153</v>
      </c>
      <c r="AW69" s="37" t="s">
        <v>3563</v>
      </c>
      <c r="AX69" s="44" t="s">
        <v>1153</v>
      </c>
      <c r="AY69" s="37" t="s">
        <v>3563</v>
      </c>
      <c r="AZ69" s="44" t="s">
        <v>1153</v>
      </c>
      <c r="BA69" s="37" t="s">
        <v>3563</v>
      </c>
      <c r="BB69" s="44" t="s">
        <v>1153</v>
      </c>
      <c r="BC69" s="37" t="s">
        <v>3563</v>
      </c>
      <c r="BD69" s="44" t="s">
        <v>1153</v>
      </c>
      <c r="BE69" s="37" t="s">
        <v>3563</v>
      </c>
      <c r="BF69" s="44" t="s">
        <v>1153</v>
      </c>
      <c r="BG69" s="37" t="s">
        <v>3563</v>
      </c>
      <c r="BH69" s="31" t="s">
        <v>781</v>
      </c>
      <c r="BI69" s="47">
        <v>43389</v>
      </c>
      <c r="BJ69" s="33" t="s">
        <v>954</v>
      </c>
      <c r="BK69" s="47">
        <v>44617</v>
      </c>
      <c r="BL69" s="44" t="s">
        <v>5628</v>
      </c>
      <c r="BM69" s="44" t="s">
        <v>4364</v>
      </c>
      <c r="BN69" s="44" t="s">
        <v>5447</v>
      </c>
      <c r="BO69" s="44" t="s">
        <v>5451</v>
      </c>
      <c r="BP69" s="44" t="s">
        <v>1885</v>
      </c>
      <c r="BQ69" s="31" t="s">
        <v>1153</v>
      </c>
      <c r="BR69" s="61" t="s">
        <v>1153</v>
      </c>
    </row>
    <row r="70" spans="1:70" s="62" customFormat="1" ht="90" hidden="1" customHeight="1" x14ac:dyDescent="0.3">
      <c r="A70" s="31">
        <v>68</v>
      </c>
      <c r="B70" s="32" t="s">
        <v>3431</v>
      </c>
      <c r="C70" s="33" t="s">
        <v>3823</v>
      </c>
      <c r="D70" s="35" t="s">
        <v>3831</v>
      </c>
      <c r="E70" s="50">
        <v>43175</v>
      </c>
      <c r="F70" s="17" t="s">
        <v>3158</v>
      </c>
      <c r="G70" s="73" t="s">
        <v>3790</v>
      </c>
      <c r="H70" s="5" t="s">
        <v>5840</v>
      </c>
      <c r="I70" s="5" t="s">
        <v>3245</v>
      </c>
      <c r="J70" s="5" t="s">
        <v>3248</v>
      </c>
      <c r="K70" s="5"/>
      <c r="L70" s="38"/>
      <c r="M70" s="5"/>
      <c r="N70" s="92">
        <v>43203</v>
      </c>
      <c r="O70" s="34">
        <v>43281</v>
      </c>
      <c r="P70" s="39">
        <f t="shared" si="1"/>
        <v>12</v>
      </c>
      <c r="Q70" s="40"/>
      <c r="R70" s="35" t="s">
        <v>626</v>
      </c>
      <c r="S70" s="35"/>
      <c r="T70" s="91" t="s">
        <v>1153</v>
      </c>
      <c r="U70" s="91" t="s">
        <v>1153</v>
      </c>
      <c r="V70" s="53" t="s">
        <v>3247</v>
      </c>
      <c r="W70" s="5" t="s">
        <v>3528</v>
      </c>
      <c r="X70" s="53" t="s">
        <v>3247</v>
      </c>
      <c r="Y70" s="93" t="s">
        <v>5627</v>
      </c>
      <c r="Z70" s="46" t="s">
        <v>1153</v>
      </c>
      <c r="AA70" s="37" t="s">
        <v>3563</v>
      </c>
      <c r="AB70" s="46" t="s">
        <v>1153</v>
      </c>
      <c r="AC70" s="37" t="s">
        <v>3563</v>
      </c>
      <c r="AD70" s="46" t="s">
        <v>1153</v>
      </c>
      <c r="AE70" s="37" t="s">
        <v>3563</v>
      </c>
      <c r="AF70" s="5" t="s">
        <v>1153</v>
      </c>
      <c r="AG70" s="37" t="s">
        <v>3563</v>
      </c>
      <c r="AH70" s="44" t="s">
        <v>1153</v>
      </c>
      <c r="AI70" s="37" t="s">
        <v>3563</v>
      </c>
      <c r="AJ70" s="44" t="s">
        <v>1153</v>
      </c>
      <c r="AK70" s="37" t="s">
        <v>3563</v>
      </c>
      <c r="AL70" s="44" t="s">
        <v>1153</v>
      </c>
      <c r="AM70" s="37" t="s">
        <v>3563</v>
      </c>
      <c r="AN70" s="44" t="s">
        <v>1153</v>
      </c>
      <c r="AO70" s="37" t="s">
        <v>3563</v>
      </c>
      <c r="AP70" s="44" t="s">
        <v>1153</v>
      </c>
      <c r="AQ70" s="37" t="s">
        <v>3563</v>
      </c>
      <c r="AR70" s="44" t="s">
        <v>1153</v>
      </c>
      <c r="AS70" s="37" t="s">
        <v>3563</v>
      </c>
      <c r="AT70" s="44" t="s">
        <v>1153</v>
      </c>
      <c r="AU70" s="37" t="s">
        <v>3563</v>
      </c>
      <c r="AV70" s="44" t="s">
        <v>1153</v>
      </c>
      <c r="AW70" s="37" t="s">
        <v>3563</v>
      </c>
      <c r="AX70" s="44" t="s">
        <v>1153</v>
      </c>
      <c r="AY70" s="37" t="s">
        <v>3563</v>
      </c>
      <c r="AZ70" s="44" t="s">
        <v>1153</v>
      </c>
      <c r="BA70" s="37" t="s">
        <v>3563</v>
      </c>
      <c r="BB70" s="44" t="s">
        <v>1153</v>
      </c>
      <c r="BC70" s="37" t="s">
        <v>3563</v>
      </c>
      <c r="BD70" s="44" t="s">
        <v>1153</v>
      </c>
      <c r="BE70" s="37" t="s">
        <v>3563</v>
      </c>
      <c r="BF70" s="44" t="s">
        <v>1153</v>
      </c>
      <c r="BG70" s="37" t="s">
        <v>3563</v>
      </c>
      <c r="BH70" s="31" t="s">
        <v>781</v>
      </c>
      <c r="BI70" s="47">
        <v>43389</v>
      </c>
      <c r="BJ70" s="33" t="s">
        <v>903</v>
      </c>
      <c r="BK70" s="31"/>
      <c r="BL70" s="46"/>
      <c r="BM70" s="46"/>
      <c r="BN70" s="46"/>
      <c r="BO70" s="46"/>
      <c r="BP70" s="44" t="s">
        <v>956</v>
      </c>
      <c r="BQ70" s="31"/>
      <c r="BR70" s="61"/>
    </row>
    <row r="71" spans="1:70" s="62" customFormat="1" ht="90" hidden="1" customHeight="1" x14ac:dyDescent="0.3">
      <c r="A71" s="31">
        <v>69</v>
      </c>
      <c r="B71" s="32" t="s">
        <v>3432</v>
      </c>
      <c r="C71" s="33" t="s">
        <v>3823</v>
      </c>
      <c r="D71" s="35" t="s">
        <v>3831</v>
      </c>
      <c r="E71" s="50">
        <v>43175</v>
      </c>
      <c r="F71" s="17" t="s">
        <v>3158</v>
      </c>
      <c r="G71" s="73" t="s">
        <v>3791</v>
      </c>
      <c r="H71" s="5" t="s">
        <v>5841</v>
      </c>
      <c r="I71" s="5" t="s">
        <v>3249</v>
      </c>
      <c r="J71" s="5" t="s">
        <v>3250</v>
      </c>
      <c r="K71" s="5"/>
      <c r="L71" s="38"/>
      <c r="M71" s="5"/>
      <c r="N71" s="92">
        <v>43203</v>
      </c>
      <c r="O71" s="34">
        <v>43281</v>
      </c>
      <c r="P71" s="39">
        <f t="shared" si="1"/>
        <v>12</v>
      </c>
      <c r="Q71" s="40"/>
      <c r="R71" s="35" t="s">
        <v>626</v>
      </c>
      <c r="S71" s="35"/>
      <c r="T71" s="91" t="s">
        <v>1153</v>
      </c>
      <c r="U71" s="91" t="s">
        <v>1153</v>
      </c>
      <c r="V71" s="53" t="s">
        <v>3251</v>
      </c>
      <c r="W71" s="79" t="s">
        <v>3518</v>
      </c>
      <c r="X71" s="53" t="s">
        <v>1153</v>
      </c>
      <c r="Y71" s="79" t="s">
        <v>3543</v>
      </c>
      <c r="Z71" s="53" t="s">
        <v>1153</v>
      </c>
      <c r="AA71" s="79" t="s">
        <v>3543</v>
      </c>
      <c r="AB71" s="53" t="s">
        <v>1153</v>
      </c>
      <c r="AC71" s="79" t="s">
        <v>3543</v>
      </c>
      <c r="AD71" s="53" t="s">
        <v>1153</v>
      </c>
      <c r="AE71" s="79" t="s">
        <v>3543</v>
      </c>
      <c r="AF71" s="53" t="s">
        <v>1153</v>
      </c>
      <c r="AG71" s="79" t="s">
        <v>3543</v>
      </c>
      <c r="AH71" s="53" t="s">
        <v>1153</v>
      </c>
      <c r="AI71" s="79" t="s">
        <v>3543</v>
      </c>
      <c r="AJ71" s="53" t="s">
        <v>1153</v>
      </c>
      <c r="AK71" s="79" t="s">
        <v>3543</v>
      </c>
      <c r="AL71" s="53" t="s">
        <v>1153</v>
      </c>
      <c r="AM71" s="79" t="s">
        <v>3543</v>
      </c>
      <c r="AN71" s="53" t="s">
        <v>1153</v>
      </c>
      <c r="AO71" s="79" t="s">
        <v>3543</v>
      </c>
      <c r="AP71" s="53" t="s">
        <v>1153</v>
      </c>
      <c r="AQ71" s="79" t="s">
        <v>3543</v>
      </c>
      <c r="AR71" s="53" t="s">
        <v>1153</v>
      </c>
      <c r="AS71" s="79" t="s">
        <v>3543</v>
      </c>
      <c r="AT71" s="53" t="s">
        <v>1153</v>
      </c>
      <c r="AU71" s="79" t="s">
        <v>3543</v>
      </c>
      <c r="AV71" s="53" t="s">
        <v>1153</v>
      </c>
      <c r="AW71" s="37" t="s">
        <v>3543</v>
      </c>
      <c r="AX71" s="53" t="s">
        <v>1153</v>
      </c>
      <c r="AY71" s="37" t="s">
        <v>3543</v>
      </c>
      <c r="AZ71" s="53" t="s">
        <v>1153</v>
      </c>
      <c r="BA71" s="37" t="s">
        <v>3543</v>
      </c>
      <c r="BB71" s="53" t="s">
        <v>1153</v>
      </c>
      <c r="BC71" s="37" t="s">
        <v>3543</v>
      </c>
      <c r="BD71" s="53" t="s">
        <v>1153</v>
      </c>
      <c r="BE71" s="37" t="s">
        <v>3543</v>
      </c>
      <c r="BF71" s="53" t="s">
        <v>1153</v>
      </c>
      <c r="BG71" s="37" t="s">
        <v>3543</v>
      </c>
      <c r="BH71" s="31" t="s">
        <v>781</v>
      </c>
      <c r="BI71" s="92">
        <v>43325</v>
      </c>
      <c r="BJ71" s="33" t="s">
        <v>954</v>
      </c>
      <c r="BK71" s="47">
        <v>43343</v>
      </c>
      <c r="BL71" s="44" t="s">
        <v>3851</v>
      </c>
      <c r="BM71" s="46"/>
      <c r="BN71" s="44" t="s">
        <v>5446</v>
      </c>
      <c r="BO71" s="44" t="s">
        <v>4370</v>
      </c>
      <c r="BP71" s="44" t="s">
        <v>1885</v>
      </c>
      <c r="BQ71" s="31" t="s">
        <v>1153</v>
      </c>
      <c r="BR71" s="61" t="s">
        <v>1153</v>
      </c>
    </row>
    <row r="72" spans="1:70" s="62" customFormat="1" ht="90" hidden="1" customHeight="1" x14ac:dyDescent="0.3">
      <c r="A72" s="31">
        <v>70</v>
      </c>
      <c r="B72" s="32" t="s">
        <v>3433</v>
      </c>
      <c r="C72" s="33" t="s">
        <v>3823</v>
      </c>
      <c r="D72" s="35" t="s">
        <v>3831</v>
      </c>
      <c r="E72" s="50">
        <v>43175</v>
      </c>
      <c r="F72" s="17" t="s">
        <v>3158</v>
      </c>
      <c r="G72" s="73" t="s">
        <v>3791</v>
      </c>
      <c r="H72" s="5" t="s">
        <v>5842</v>
      </c>
      <c r="I72" s="5" t="s">
        <v>3249</v>
      </c>
      <c r="J72" s="5" t="s">
        <v>3252</v>
      </c>
      <c r="K72" s="5"/>
      <c r="L72" s="38"/>
      <c r="M72" s="5"/>
      <c r="N72" s="92">
        <v>43203</v>
      </c>
      <c r="O72" s="34">
        <v>43281</v>
      </c>
      <c r="P72" s="39">
        <f t="shared" si="1"/>
        <v>12</v>
      </c>
      <c r="Q72" s="40"/>
      <c r="R72" s="35" t="s">
        <v>626</v>
      </c>
      <c r="S72" s="35"/>
      <c r="T72" s="91" t="s">
        <v>1153</v>
      </c>
      <c r="U72" s="91" t="s">
        <v>1153</v>
      </c>
      <c r="V72" s="53" t="s">
        <v>3253</v>
      </c>
      <c r="W72" s="5" t="s">
        <v>3529</v>
      </c>
      <c r="X72" s="53" t="s">
        <v>3253</v>
      </c>
      <c r="Y72" s="5" t="s">
        <v>5843</v>
      </c>
      <c r="Z72" s="8" t="s">
        <v>3254</v>
      </c>
      <c r="AA72" s="94" t="s">
        <v>5844</v>
      </c>
      <c r="AB72" s="45" t="s">
        <v>1153</v>
      </c>
      <c r="AC72" s="44" t="s">
        <v>3568</v>
      </c>
      <c r="AD72" s="46" t="s">
        <v>1153</v>
      </c>
      <c r="AE72" s="44" t="s">
        <v>3568</v>
      </c>
      <c r="AF72" s="53" t="s">
        <v>1153</v>
      </c>
      <c r="AG72" s="44" t="s">
        <v>3568</v>
      </c>
      <c r="AH72" s="44" t="s">
        <v>1153</v>
      </c>
      <c r="AI72" s="44" t="s">
        <v>3568</v>
      </c>
      <c r="AJ72" s="44" t="s">
        <v>1153</v>
      </c>
      <c r="AK72" s="44" t="s">
        <v>3568</v>
      </c>
      <c r="AL72" s="44" t="s">
        <v>1153</v>
      </c>
      <c r="AM72" s="44" t="s">
        <v>3568</v>
      </c>
      <c r="AN72" s="44" t="s">
        <v>1153</v>
      </c>
      <c r="AO72" s="44" t="s">
        <v>3568</v>
      </c>
      <c r="AP72" s="44" t="s">
        <v>1153</v>
      </c>
      <c r="AQ72" s="44" t="s">
        <v>3568</v>
      </c>
      <c r="AR72" s="44" t="s">
        <v>1153</v>
      </c>
      <c r="AS72" s="44" t="s">
        <v>3568</v>
      </c>
      <c r="AT72" s="44" t="s">
        <v>1153</v>
      </c>
      <c r="AU72" s="44" t="s">
        <v>3568</v>
      </c>
      <c r="AV72" s="44" t="s">
        <v>1153</v>
      </c>
      <c r="AW72" s="44" t="s">
        <v>3568</v>
      </c>
      <c r="AX72" s="44" t="s">
        <v>1153</v>
      </c>
      <c r="AY72" s="44" t="s">
        <v>3568</v>
      </c>
      <c r="AZ72" s="44" t="s">
        <v>1153</v>
      </c>
      <c r="BA72" s="44" t="s">
        <v>3568</v>
      </c>
      <c r="BB72" s="44" t="s">
        <v>1153</v>
      </c>
      <c r="BC72" s="44" t="s">
        <v>3568</v>
      </c>
      <c r="BD72" s="44" t="s">
        <v>1153</v>
      </c>
      <c r="BE72" s="44" t="s">
        <v>3568</v>
      </c>
      <c r="BF72" s="44" t="s">
        <v>1153</v>
      </c>
      <c r="BG72" s="44" t="s">
        <v>3568</v>
      </c>
      <c r="BH72" s="31" t="s">
        <v>781</v>
      </c>
      <c r="BI72" s="47">
        <v>43521</v>
      </c>
      <c r="BJ72" s="33" t="s">
        <v>954</v>
      </c>
      <c r="BK72" s="47">
        <v>44617</v>
      </c>
      <c r="BL72" s="44" t="s">
        <v>4348</v>
      </c>
      <c r="BM72" s="44" t="s">
        <v>4364</v>
      </c>
      <c r="BN72" s="44" t="s">
        <v>5447</v>
      </c>
      <c r="BO72" s="44" t="s">
        <v>5451</v>
      </c>
      <c r="BP72" s="44" t="s">
        <v>1885</v>
      </c>
      <c r="BQ72" s="31" t="s">
        <v>1153</v>
      </c>
      <c r="BR72" s="61" t="s">
        <v>1153</v>
      </c>
    </row>
    <row r="73" spans="1:70" s="62" customFormat="1" ht="90" hidden="1" customHeight="1" x14ac:dyDescent="0.3">
      <c r="A73" s="31">
        <v>71</v>
      </c>
      <c r="B73" s="32" t="s">
        <v>3434</v>
      </c>
      <c r="C73" s="33" t="s">
        <v>3823</v>
      </c>
      <c r="D73" s="35" t="s">
        <v>3831</v>
      </c>
      <c r="E73" s="50">
        <v>43175</v>
      </c>
      <c r="F73" s="17" t="s">
        <v>3158</v>
      </c>
      <c r="G73" s="73" t="s">
        <v>3792</v>
      </c>
      <c r="H73" s="5" t="s">
        <v>5845</v>
      </c>
      <c r="I73" s="5" t="s">
        <v>3255</v>
      </c>
      <c r="J73" s="5" t="s">
        <v>3256</v>
      </c>
      <c r="K73" s="5"/>
      <c r="L73" s="38"/>
      <c r="M73" s="5"/>
      <c r="N73" s="92">
        <v>43203</v>
      </c>
      <c r="O73" s="34">
        <v>43281</v>
      </c>
      <c r="P73" s="39">
        <f t="shared" si="1"/>
        <v>12</v>
      </c>
      <c r="Q73" s="40"/>
      <c r="R73" s="35" t="s">
        <v>626</v>
      </c>
      <c r="S73" s="35"/>
      <c r="T73" s="91" t="s">
        <v>1153</v>
      </c>
      <c r="U73" s="91" t="s">
        <v>1153</v>
      </c>
      <c r="V73" s="53" t="s">
        <v>3257</v>
      </c>
      <c r="W73" s="95" t="s">
        <v>5629</v>
      </c>
      <c r="X73" s="53" t="s">
        <v>3257</v>
      </c>
      <c r="Y73" s="79" t="s">
        <v>3258</v>
      </c>
      <c r="Z73" s="53" t="s">
        <v>1153</v>
      </c>
      <c r="AA73" s="37" t="s">
        <v>3563</v>
      </c>
      <c r="AB73" s="53" t="s">
        <v>1153</v>
      </c>
      <c r="AC73" s="37" t="s">
        <v>3563</v>
      </c>
      <c r="AD73" s="61" t="s">
        <v>1153</v>
      </c>
      <c r="AE73" s="37" t="s">
        <v>3563</v>
      </c>
      <c r="AF73" s="5" t="s">
        <v>1153</v>
      </c>
      <c r="AG73" s="37" t="s">
        <v>3563</v>
      </c>
      <c r="AH73" s="44" t="s">
        <v>1153</v>
      </c>
      <c r="AI73" s="37" t="s">
        <v>3563</v>
      </c>
      <c r="AJ73" s="44" t="s">
        <v>1153</v>
      </c>
      <c r="AK73" s="37" t="s">
        <v>3563</v>
      </c>
      <c r="AL73" s="44" t="s">
        <v>1153</v>
      </c>
      <c r="AM73" s="37" t="s">
        <v>3563</v>
      </c>
      <c r="AN73" s="44" t="s">
        <v>1153</v>
      </c>
      <c r="AO73" s="37" t="s">
        <v>3563</v>
      </c>
      <c r="AP73" s="44" t="s">
        <v>1153</v>
      </c>
      <c r="AQ73" s="37" t="s">
        <v>3563</v>
      </c>
      <c r="AR73" s="44" t="s">
        <v>1153</v>
      </c>
      <c r="AS73" s="37" t="s">
        <v>3563</v>
      </c>
      <c r="AT73" s="44" t="s">
        <v>1153</v>
      </c>
      <c r="AU73" s="37" t="s">
        <v>3563</v>
      </c>
      <c r="AV73" s="44" t="s">
        <v>1153</v>
      </c>
      <c r="AW73" s="37" t="s">
        <v>3563</v>
      </c>
      <c r="AX73" s="44" t="s">
        <v>1153</v>
      </c>
      <c r="AY73" s="37" t="s">
        <v>3563</v>
      </c>
      <c r="AZ73" s="44" t="s">
        <v>1153</v>
      </c>
      <c r="BA73" s="37" t="s">
        <v>3563</v>
      </c>
      <c r="BB73" s="44" t="s">
        <v>1153</v>
      </c>
      <c r="BC73" s="37" t="s">
        <v>3563</v>
      </c>
      <c r="BD73" s="44" t="s">
        <v>1153</v>
      </c>
      <c r="BE73" s="37" t="s">
        <v>3563</v>
      </c>
      <c r="BF73" s="44" t="s">
        <v>1153</v>
      </c>
      <c r="BG73" s="37" t="s">
        <v>3563</v>
      </c>
      <c r="BH73" s="31" t="s">
        <v>781</v>
      </c>
      <c r="BI73" s="92">
        <v>43327</v>
      </c>
      <c r="BJ73" s="33" t="s">
        <v>954</v>
      </c>
      <c r="BK73" s="47">
        <v>43343</v>
      </c>
      <c r="BL73" s="44" t="s">
        <v>3851</v>
      </c>
      <c r="BM73" s="46"/>
      <c r="BN73" s="44" t="s">
        <v>5446</v>
      </c>
      <c r="BO73" s="44" t="s">
        <v>4370</v>
      </c>
      <c r="BP73" s="44" t="s">
        <v>1885</v>
      </c>
      <c r="BQ73" s="31" t="s">
        <v>1153</v>
      </c>
      <c r="BR73" s="61" t="s">
        <v>1153</v>
      </c>
    </row>
    <row r="74" spans="1:70" s="62" customFormat="1" ht="90" hidden="1" customHeight="1" x14ac:dyDescent="0.3">
      <c r="A74" s="31">
        <v>72</v>
      </c>
      <c r="B74" s="32" t="s">
        <v>2837</v>
      </c>
      <c r="C74" s="33" t="s">
        <v>3823</v>
      </c>
      <c r="D74" s="35" t="s">
        <v>2838</v>
      </c>
      <c r="E74" s="50">
        <v>43175</v>
      </c>
      <c r="F74" s="17" t="s">
        <v>3158</v>
      </c>
      <c r="G74" s="73" t="s">
        <v>3793</v>
      </c>
      <c r="H74" s="5" t="s">
        <v>5846</v>
      </c>
      <c r="I74" s="5" t="s">
        <v>2839</v>
      </c>
      <c r="J74" s="5" t="s">
        <v>2840</v>
      </c>
      <c r="K74" s="5"/>
      <c r="L74" s="52"/>
      <c r="M74" s="5"/>
      <c r="N74" s="92">
        <v>43203</v>
      </c>
      <c r="O74" s="34">
        <v>43281</v>
      </c>
      <c r="P74" s="39">
        <f t="shared" si="1"/>
        <v>12</v>
      </c>
      <c r="Q74" s="40"/>
      <c r="R74" s="35" t="s">
        <v>626</v>
      </c>
      <c r="S74" s="35"/>
      <c r="T74" s="91" t="s">
        <v>1153</v>
      </c>
      <c r="U74" s="91" t="s">
        <v>1153</v>
      </c>
      <c r="V74" s="53" t="s">
        <v>3259</v>
      </c>
      <c r="W74" s="96" t="s">
        <v>3530</v>
      </c>
      <c r="X74" s="53" t="s">
        <v>3259</v>
      </c>
      <c r="Y74" s="37" t="s">
        <v>5847</v>
      </c>
      <c r="Z74" s="8" t="s">
        <v>3260</v>
      </c>
      <c r="AA74" s="68" t="s">
        <v>5848</v>
      </c>
      <c r="AB74" s="5" t="s">
        <v>3264</v>
      </c>
      <c r="AC74" s="76" t="s">
        <v>5849</v>
      </c>
      <c r="AD74" s="8" t="s">
        <v>3261</v>
      </c>
      <c r="AE74" s="68" t="s">
        <v>5850</v>
      </c>
      <c r="AF74" s="5" t="s">
        <v>3153</v>
      </c>
      <c r="AG74" s="66" t="s">
        <v>5851</v>
      </c>
      <c r="AH74" s="61"/>
      <c r="AI74" s="97" t="s">
        <v>5852</v>
      </c>
      <c r="AJ74" s="97"/>
      <c r="AK74" s="8" t="s">
        <v>3583</v>
      </c>
      <c r="AL74" s="5" t="s">
        <v>5630</v>
      </c>
      <c r="AM74" s="8" t="s">
        <v>5853</v>
      </c>
      <c r="AN74" s="8" t="s">
        <v>3591</v>
      </c>
      <c r="AO74" s="8" t="s">
        <v>5854</v>
      </c>
      <c r="AP74" s="8" t="s">
        <v>3613</v>
      </c>
      <c r="AQ74" s="8" t="s">
        <v>5855</v>
      </c>
      <c r="AR74" s="8" t="s">
        <v>2841</v>
      </c>
      <c r="AS74" s="8" t="s">
        <v>5856</v>
      </c>
      <c r="AT74" s="5" t="s">
        <v>1153</v>
      </c>
      <c r="AU74" s="8" t="s">
        <v>3788</v>
      </c>
      <c r="AV74" s="5" t="s">
        <v>1153</v>
      </c>
      <c r="AW74" s="8" t="s">
        <v>3788</v>
      </c>
      <c r="AX74" s="5" t="s">
        <v>1153</v>
      </c>
      <c r="AY74" s="8" t="s">
        <v>3788</v>
      </c>
      <c r="AZ74" s="5" t="s">
        <v>1153</v>
      </c>
      <c r="BA74" s="8" t="s">
        <v>3788</v>
      </c>
      <c r="BB74" s="5" t="s">
        <v>1153</v>
      </c>
      <c r="BC74" s="8" t="s">
        <v>3788</v>
      </c>
      <c r="BD74" s="5" t="s">
        <v>1153</v>
      </c>
      <c r="BE74" s="8" t="s">
        <v>3788</v>
      </c>
      <c r="BF74" s="5" t="s">
        <v>1153</v>
      </c>
      <c r="BG74" s="8" t="s">
        <v>3788</v>
      </c>
      <c r="BH74" s="31" t="s">
        <v>781</v>
      </c>
      <c r="BI74" s="47">
        <v>44405</v>
      </c>
      <c r="BJ74" s="33" t="s">
        <v>4373</v>
      </c>
      <c r="BK74" s="47">
        <v>44407</v>
      </c>
      <c r="BL74" s="44" t="s">
        <v>4089</v>
      </c>
      <c r="BM74" s="44" t="s">
        <v>4090</v>
      </c>
      <c r="BN74" s="44" t="s">
        <v>5453</v>
      </c>
      <c r="BO74" s="44" t="s">
        <v>4372</v>
      </c>
      <c r="BP74" s="44" t="s">
        <v>1886</v>
      </c>
      <c r="BQ74" s="31" t="s">
        <v>2580</v>
      </c>
      <c r="BR74" s="61"/>
    </row>
    <row r="75" spans="1:70" s="62" customFormat="1" ht="90" hidden="1" customHeight="1" x14ac:dyDescent="0.3">
      <c r="A75" s="31">
        <v>73</v>
      </c>
      <c r="B75" s="32" t="s">
        <v>3435</v>
      </c>
      <c r="C75" s="33" t="s">
        <v>3823</v>
      </c>
      <c r="D75" s="35" t="s">
        <v>2838</v>
      </c>
      <c r="E75" s="50">
        <v>43175</v>
      </c>
      <c r="F75" s="17" t="s">
        <v>3158</v>
      </c>
      <c r="G75" s="73" t="s">
        <v>3793</v>
      </c>
      <c r="H75" s="5" t="s">
        <v>5857</v>
      </c>
      <c r="I75" s="5" t="s">
        <v>2839</v>
      </c>
      <c r="J75" s="5" t="s">
        <v>3262</v>
      </c>
      <c r="K75" s="5"/>
      <c r="L75" s="52"/>
      <c r="M75" s="5"/>
      <c r="N75" s="92">
        <v>43203</v>
      </c>
      <c r="O75" s="34">
        <v>43281</v>
      </c>
      <c r="P75" s="39">
        <f t="shared" si="1"/>
        <v>12</v>
      </c>
      <c r="Q75" s="40"/>
      <c r="R75" s="35" t="s">
        <v>626</v>
      </c>
      <c r="S75" s="35"/>
      <c r="T75" s="91" t="s">
        <v>1153</v>
      </c>
      <c r="U75" s="91" t="s">
        <v>1153</v>
      </c>
      <c r="V75" s="53" t="s">
        <v>3263</v>
      </c>
      <c r="W75" s="5" t="s">
        <v>3531</v>
      </c>
      <c r="X75" s="53" t="s">
        <v>3263</v>
      </c>
      <c r="Y75" s="5" t="s">
        <v>5858</v>
      </c>
      <c r="Z75" s="5" t="s">
        <v>3260</v>
      </c>
      <c r="AA75" s="65" t="s">
        <v>5859</v>
      </c>
      <c r="AB75" s="5" t="s">
        <v>3264</v>
      </c>
      <c r="AC75" s="76" t="s">
        <v>5849</v>
      </c>
      <c r="AD75" s="8" t="s">
        <v>3265</v>
      </c>
      <c r="AE75" s="68" t="s">
        <v>5860</v>
      </c>
      <c r="AF75" s="5" t="s">
        <v>3153</v>
      </c>
      <c r="AG75" s="66" t="s">
        <v>5851</v>
      </c>
      <c r="AH75" s="61"/>
      <c r="AI75" s="97" t="s">
        <v>5852</v>
      </c>
      <c r="AJ75" s="97"/>
      <c r="AK75" s="8" t="s">
        <v>3583</v>
      </c>
      <c r="AL75" s="5" t="s">
        <v>5631</v>
      </c>
      <c r="AM75" s="8" t="s">
        <v>5861</v>
      </c>
      <c r="AN75" s="8" t="s">
        <v>1153</v>
      </c>
      <c r="AO75" s="8" t="s">
        <v>3587</v>
      </c>
      <c r="AP75" s="8" t="s">
        <v>1153</v>
      </c>
      <c r="AQ75" s="8" t="s">
        <v>3587</v>
      </c>
      <c r="AR75" s="8" t="s">
        <v>1153</v>
      </c>
      <c r="AS75" s="8" t="s">
        <v>3587</v>
      </c>
      <c r="AT75" s="8" t="s">
        <v>1153</v>
      </c>
      <c r="AU75" s="8" t="s">
        <v>3587</v>
      </c>
      <c r="AV75" s="8" t="s">
        <v>1153</v>
      </c>
      <c r="AW75" s="8" t="s">
        <v>3587</v>
      </c>
      <c r="AX75" s="8" t="s">
        <v>1153</v>
      </c>
      <c r="AY75" s="8" t="s">
        <v>3587</v>
      </c>
      <c r="AZ75" s="8" t="s">
        <v>1153</v>
      </c>
      <c r="BA75" s="8" t="s">
        <v>3587</v>
      </c>
      <c r="BB75" s="8" t="s">
        <v>1153</v>
      </c>
      <c r="BC75" s="8" t="s">
        <v>3587</v>
      </c>
      <c r="BD75" s="8" t="s">
        <v>1153</v>
      </c>
      <c r="BE75" s="8" t="s">
        <v>3587</v>
      </c>
      <c r="BF75" s="8" t="s">
        <v>1153</v>
      </c>
      <c r="BG75" s="8" t="s">
        <v>3587</v>
      </c>
      <c r="BH75" s="31" t="s">
        <v>781</v>
      </c>
      <c r="BI75" s="47">
        <v>44035</v>
      </c>
      <c r="BJ75" s="33" t="s">
        <v>954</v>
      </c>
      <c r="BK75" s="47">
        <v>44617</v>
      </c>
      <c r="BL75" s="44" t="s">
        <v>4349</v>
      </c>
      <c r="BM75" s="44" t="s">
        <v>4364</v>
      </c>
      <c r="BN75" s="44" t="s">
        <v>5447</v>
      </c>
      <c r="BO75" s="44" t="s">
        <v>5451</v>
      </c>
      <c r="BP75" s="44" t="s">
        <v>1885</v>
      </c>
      <c r="BQ75" s="31" t="s">
        <v>1153</v>
      </c>
      <c r="BR75" s="61" t="s">
        <v>1153</v>
      </c>
    </row>
    <row r="76" spans="1:70" s="62" customFormat="1" ht="90" hidden="1" customHeight="1" x14ac:dyDescent="0.3">
      <c r="A76" s="31">
        <v>74</v>
      </c>
      <c r="B76" s="32" t="s">
        <v>3436</v>
      </c>
      <c r="C76" s="33" t="s">
        <v>3823</v>
      </c>
      <c r="D76" s="35" t="s">
        <v>3831</v>
      </c>
      <c r="E76" s="50">
        <v>43175</v>
      </c>
      <c r="F76" s="17" t="s">
        <v>3158</v>
      </c>
      <c r="G76" s="73" t="s">
        <v>3794</v>
      </c>
      <c r="H76" s="5" t="s">
        <v>5862</v>
      </c>
      <c r="I76" s="5" t="s">
        <v>2839</v>
      </c>
      <c r="J76" s="5" t="s">
        <v>3266</v>
      </c>
      <c r="K76" s="5"/>
      <c r="L76" s="38"/>
      <c r="M76" s="5"/>
      <c r="N76" s="92">
        <v>43203</v>
      </c>
      <c r="O76" s="34">
        <v>43281</v>
      </c>
      <c r="P76" s="39">
        <f t="shared" si="1"/>
        <v>12</v>
      </c>
      <c r="Q76" s="40"/>
      <c r="R76" s="35" t="s">
        <v>626</v>
      </c>
      <c r="S76" s="35"/>
      <c r="T76" s="91" t="s">
        <v>1153</v>
      </c>
      <c r="U76" s="91" t="s">
        <v>1153</v>
      </c>
      <c r="V76" s="91" t="s">
        <v>3267</v>
      </c>
      <c r="W76" s="96" t="s">
        <v>3532</v>
      </c>
      <c r="X76" s="91" t="s">
        <v>3267</v>
      </c>
      <c r="Y76" s="5" t="s">
        <v>3552</v>
      </c>
      <c r="Z76" s="5" t="s">
        <v>3203</v>
      </c>
      <c r="AA76" s="65" t="s">
        <v>5863</v>
      </c>
      <c r="AB76" s="5" t="s">
        <v>5632</v>
      </c>
      <c r="AC76" s="68" t="s">
        <v>5864</v>
      </c>
      <c r="AD76" s="17" t="s">
        <v>3268</v>
      </c>
      <c r="AE76" s="77" t="s">
        <v>5865</v>
      </c>
      <c r="AF76" s="5" t="s">
        <v>1153</v>
      </c>
      <c r="AG76" s="17" t="s">
        <v>3573</v>
      </c>
      <c r="AH76" s="5" t="s">
        <v>1153</v>
      </c>
      <c r="AI76" s="17" t="s">
        <v>3573</v>
      </c>
      <c r="AJ76" s="5" t="s">
        <v>1153</v>
      </c>
      <c r="AK76" s="17" t="s">
        <v>3573</v>
      </c>
      <c r="AL76" s="5" t="s">
        <v>1153</v>
      </c>
      <c r="AM76" s="17" t="s">
        <v>3573</v>
      </c>
      <c r="AN76" s="5" t="s">
        <v>1153</v>
      </c>
      <c r="AO76" s="17" t="s">
        <v>3573</v>
      </c>
      <c r="AP76" s="5" t="s">
        <v>1153</v>
      </c>
      <c r="AQ76" s="17" t="s">
        <v>3573</v>
      </c>
      <c r="AR76" s="5" t="s">
        <v>1153</v>
      </c>
      <c r="AS76" s="17" t="s">
        <v>3573</v>
      </c>
      <c r="AT76" s="5" t="s">
        <v>1153</v>
      </c>
      <c r="AU76" s="17" t="s">
        <v>3573</v>
      </c>
      <c r="AV76" s="5" t="s">
        <v>1153</v>
      </c>
      <c r="AW76" s="17" t="s">
        <v>3573</v>
      </c>
      <c r="AX76" s="5" t="s">
        <v>1153</v>
      </c>
      <c r="AY76" s="17" t="s">
        <v>3573</v>
      </c>
      <c r="AZ76" s="5" t="s">
        <v>1153</v>
      </c>
      <c r="BA76" s="17" t="s">
        <v>3573</v>
      </c>
      <c r="BB76" s="5" t="s">
        <v>1153</v>
      </c>
      <c r="BC76" s="17" t="s">
        <v>3573</v>
      </c>
      <c r="BD76" s="5" t="s">
        <v>1153</v>
      </c>
      <c r="BE76" s="17" t="s">
        <v>3573</v>
      </c>
      <c r="BF76" s="5" t="s">
        <v>1153</v>
      </c>
      <c r="BG76" s="17" t="s">
        <v>3573</v>
      </c>
      <c r="BH76" s="31" t="s">
        <v>781</v>
      </c>
      <c r="BI76" s="47">
        <v>43671</v>
      </c>
      <c r="BJ76" s="33" t="s">
        <v>903</v>
      </c>
      <c r="BK76" s="31"/>
      <c r="BL76" s="46"/>
      <c r="BM76" s="46"/>
      <c r="BN76" s="46"/>
      <c r="BO76" s="46"/>
      <c r="BP76" s="44" t="s">
        <v>956</v>
      </c>
      <c r="BQ76" s="31"/>
      <c r="BR76" s="61"/>
    </row>
    <row r="77" spans="1:70" s="62" customFormat="1" ht="90" hidden="1" customHeight="1" x14ac:dyDescent="0.3">
      <c r="A77" s="31">
        <v>75</v>
      </c>
      <c r="B77" s="32" t="s">
        <v>3437</v>
      </c>
      <c r="C77" s="33" t="s">
        <v>3823</v>
      </c>
      <c r="D77" s="35" t="s">
        <v>3831</v>
      </c>
      <c r="E77" s="50">
        <v>43175</v>
      </c>
      <c r="F77" s="17" t="s">
        <v>3158</v>
      </c>
      <c r="G77" s="73" t="s">
        <v>3794</v>
      </c>
      <c r="H77" s="5" t="s">
        <v>5866</v>
      </c>
      <c r="I77" s="5" t="s">
        <v>2839</v>
      </c>
      <c r="J77" s="5" t="s">
        <v>3269</v>
      </c>
      <c r="K77" s="5"/>
      <c r="L77" s="38"/>
      <c r="M77" s="5"/>
      <c r="N77" s="92">
        <v>43203</v>
      </c>
      <c r="O77" s="34">
        <v>43281</v>
      </c>
      <c r="P77" s="39">
        <f t="shared" si="1"/>
        <v>12</v>
      </c>
      <c r="Q77" s="40"/>
      <c r="R77" s="17" t="s">
        <v>626</v>
      </c>
      <c r="S77" s="5"/>
      <c r="T77" s="91" t="s">
        <v>1153</v>
      </c>
      <c r="U77" s="91" t="s">
        <v>1153</v>
      </c>
      <c r="V77" s="53" t="s">
        <v>3270</v>
      </c>
      <c r="W77" s="17" t="s">
        <v>3533</v>
      </c>
      <c r="X77" s="53" t="s">
        <v>3270</v>
      </c>
      <c r="Y77" s="5" t="s">
        <v>3552</v>
      </c>
      <c r="Z77" s="8" t="s">
        <v>3203</v>
      </c>
      <c r="AA77" s="65" t="s">
        <v>5863</v>
      </c>
      <c r="AB77" s="5" t="s">
        <v>5632</v>
      </c>
      <c r="AC77" s="68" t="s">
        <v>5867</v>
      </c>
      <c r="AD77" s="8" t="s">
        <v>5633</v>
      </c>
      <c r="AE77" s="77" t="s">
        <v>5868</v>
      </c>
      <c r="AF77" s="5" t="s">
        <v>1153</v>
      </c>
      <c r="AG77" s="17" t="s">
        <v>3573</v>
      </c>
      <c r="AH77" s="5" t="s">
        <v>1153</v>
      </c>
      <c r="AI77" s="17" t="s">
        <v>3573</v>
      </c>
      <c r="AJ77" s="5" t="s">
        <v>1153</v>
      </c>
      <c r="AK77" s="17" t="s">
        <v>3573</v>
      </c>
      <c r="AL77" s="5" t="s">
        <v>1153</v>
      </c>
      <c r="AM77" s="17" t="s">
        <v>3573</v>
      </c>
      <c r="AN77" s="5" t="s">
        <v>1153</v>
      </c>
      <c r="AO77" s="17" t="s">
        <v>3573</v>
      </c>
      <c r="AP77" s="5" t="s">
        <v>1153</v>
      </c>
      <c r="AQ77" s="17" t="s">
        <v>3573</v>
      </c>
      <c r="AR77" s="5" t="s">
        <v>1153</v>
      </c>
      <c r="AS77" s="17" t="s">
        <v>3573</v>
      </c>
      <c r="AT77" s="5" t="s">
        <v>1153</v>
      </c>
      <c r="AU77" s="17" t="s">
        <v>3573</v>
      </c>
      <c r="AV77" s="5" t="s">
        <v>1153</v>
      </c>
      <c r="AW77" s="17" t="s">
        <v>3573</v>
      </c>
      <c r="AX77" s="5" t="s">
        <v>1153</v>
      </c>
      <c r="AY77" s="17" t="s">
        <v>3573</v>
      </c>
      <c r="AZ77" s="5" t="s">
        <v>1153</v>
      </c>
      <c r="BA77" s="17" t="s">
        <v>3573</v>
      </c>
      <c r="BB77" s="5" t="s">
        <v>1153</v>
      </c>
      <c r="BC77" s="17" t="s">
        <v>3573</v>
      </c>
      <c r="BD77" s="5" t="s">
        <v>1153</v>
      </c>
      <c r="BE77" s="17" t="s">
        <v>3573</v>
      </c>
      <c r="BF77" s="5" t="s">
        <v>1153</v>
      </c>
      <c r="BG77" s="17" t="s">
        <v>3573</v>
      </c>
      <c r="BH77" s="31" t="s">
        <v>781</v>
      </c>
      <c r="BI77" s="47">
        <v>43671</v>
      </c>
      <c r="BJ77" s="33" t="s">
        <v>903</v>
      </c>
      <c r="BK77" s="31"/>
      <c r="BL77" s="46"/>
      <c r="BM77" s="46"/>
      <c r="BN77" s="46"/>
      <c r="BO77" s="46"/>
      <c r="BP77" s="44" t="s">
        <v>956</v>
      </c>
      <c r="BQ77" s="31"/>
      <c r="BR77" s="8"/>
    </row>
    <row r="78" spans="1:70" s="62" customFormat="1" ht="90" hidden="1" customHeight="1" x14ac:dyDescent="0.3">
      <c r="A78" s="31">
        <v>76</v>
      </c>
      <c r="B78" s="32" t="s">
        <v>3438</v>
      </c>
      <c r="C78" s="33" t="s">
        <v>3823</v>
      </c>
      <c r="D78" s="35" t="s">
        <v>3831</v>
      </c>
      <c r="E78" s="50">
        <v>43175</v>
      </c>
      <c r="F78" s="17" t="s">
        <v>3158</v>
      </c>
      <c r="G78" s="73" t="s">
        <v>3795</v>
      </c>
      <c r="H78" s="5" t="s">
        <v>5869</v>
      </c>
      <c r="I78" s="5" t="s">
        <v>2839</v>
      </c>
      <c r="J78" s="5" t="s">
        <v>3271</v>
      </c>
      <c r="K78" s="5"/>
      <c r="L78" s="38"/>
      <c r="M78" s="5"/>
      <c r="N78" s="92">
        <v>43203</v>
      </c>
      <c r="O78" s="34">
        <v>43281</v>
      </c>
      <c r="P78" s="39">
        <f t="shared" si="1"/>
        <v>12</v>
      </c>
      <c r="Q78" s="40"/>
      <c r="R78" s="17" t="s">
        <v>626</v>
      </c>
      <c r="S78" s="5"/>
      <c r="T78" s="91" t="s">
        <v>1153</v>
      </c>
      <c r="U78" s="91" t="s">
        <v>1153</v>
      </c>
      <c r="V78" s="53" t="s">
        <v>3272</v>
      </c>
      <c r="W78" s="95" t="s">
        <v>3519</v>
      </c>
      <c r="X78" s="53" t="s">
        <v>3272</v>
      </c>
      <c r="Y78" s="79" t="s">
        <v>3273</v>
      </c>
      <c r="Z78" s="53" t="s">
        <v>1153</v>
      </c>
      <c r="AA78" s="37" t="s">
        <v>3563</v>
      </c>
      <c r="AB78" s="53" t="s">
        <v>1153</v>
      </c>
      <c r="AC78" s="37" t="s">
        <v>3563</v>
      </c>
      <c r="AD78" s="61" t="s">
        <v>1153</v>
      </c>
      <c r="AE78" s="37" t="s">
        <v>3563</v>
      </c>
      <c r="AF78" s="5" t="s">
        <v>1153</v>
      </c>
      <c r="AG78" s="37" t="s">
        <v>3563</v>
      </c>
      <c r="AH78" s="44" t="s">
        <v>1153</v>
      </c>
      <c r="AI78" s="37" t="s">
        <v>3563</v>
      </c>
      <c r="AJ78" s="44" t="s">
        <v>1153</v>
      </c>
      <c r="AK78" s="37" t="s">
        <v>3563</v>
      </c>
      <c r="AL78" s="44" t="s">
        <v>1153</v>
      </c>
      <c r="AM78" s="37" t="s">
        <v>3563</v>
      </c>
      <c r="AN78" s="44" t="s">
        <v>1153</v>
      </c>
      <c r="AO78" s="37" t="s">
        <v>3563</v>
      </c>
      <c r="AP78" s="44" t="s">
        <v>1153</v>
      </c>
      <c r="AQ78" s="37" t="s">
        <v>3563</v>
      </c>
      <c r="AR78" s="44" t="s">
        <v>1153</v>
      </c>
      <c r="AS78" s="37" t="s">
        <v>3563</v>
      </c>
      <c r="AT78" s="44" t="s">
        <v>1153</v>
      </c>
      <c r="AU78" s="37" t="s">
        <v>3563</v>
      </c>
      <c r="AV78" s="44" t="s">
        <v>1153</v>
      </c>
      <c r="AW78" s="37" t="s">
        <v>3563</v>
      </c>
      <c r="AX78" s="44" t="s">
        <v>1153</v>
      </c>
      <c r="AY78" s="37" t="s">
        <v>3563</v>
      </c>
      <c r="AZ78" s="44" t="s">
        <v>1153</v>
      </c>
      <c r="BA78" s="37" t="s">
        <v>3563</v>
      </c>
      <c r="BB78" s="44" t="s">
        <v>1153</v>
      </c>
      <c r="BC78" s="37" t="s">
        <v>3563</v>
      </c>
      <c r="BD78" s="44" t="s">
        <v>1153</v>
      </c>
      <c r="BE78" s="37" t="s">
        <v>3563</v>
      </c>
      <c r="BF78" s="44" t="s">
        <v>1153</v>
      </c>
      <c r="BG78" s="37" t="s">
        <v>3563</v>
      </c>
      <c r="BH78" s="31" t="s">
        <v>781</v>
      </c>
      <c r="BI78" s="92">
        <v>43325</v>
      </c>
      <c r="BJ78" s="33" t="s">
        <v>4373</v>
      </c>
      <c r="BK78" s="47">
        <v>43343</v>
      </c>
      <c r="BL78" s="44" t="s">
        <v>3851</v>
      </c>
      <c r="BM78" s="46"/>
      <c r="BN78" s="44" t="s">
        <v>5448</v>
      </c>
      <c r="BO78" s="44" t="s">
        <v>4370</v>
      </c>
      <c r="BP78" s="44" t="s">
        <v>1886</v>
      </c>
      <c r="BQ78" s="31" t="s">
        <v>2580</v>
      </c>
      <c r="BR78" s="61"/>
    </row>
    <row r="79" spans="1:70" s="62" customFormat="1" ht="90" hidden="1" customHeight="1" x14ac:dyDescent="0.3">
      <c r="A79" s="31">
        <v>77</v>
      </c>
      <c r="B79" s="32" t="s">
        <v>3439</v>
      </c>
      <c r="C79" s="33" t="s">
        <v>3823</v>
      </c>
      <c r="D79" s="35" t="s">
        <v>2838</v>
      </c>
      <c r="E79" s="50">
        <v>43175</v>
      </c>
      <c r="F79" s="17" t="s">
        <v>3158</v>
      </c>
      <c r="G79" s="73" t="s">
        <v>3795</v>
      </c>
      <c r="H79" s="5" t="s">
        <v>5870</v>
      </c>
      <c r="I79" s="5" t="s">
        <v>2839</v>
      </c>
      <c r="J79" s="5" t="s">
        <v>3262</v>
      </c>
      <c r="K79" s="5"/>
      <c r="L79" s="52"/>
      <c r="M79" s="5"/>
      <c r="N79" s="92">
        <v>43203</v>
      </c>
      <c r="O79" s="34">
        <v>43281</v>
      </c>
      <c r="P79" s="39">
        <f t="shared" si="1"/>
        <v>12</v>
      </c>
      <c r="Q79" s="40"/>
      <c r="R79" s="17" t="s">
        <v>626</v>
      </c>
      <c r="S79" s="5"/>
      <c r="T79" s="91" t="s">
        <v>1153</v>
      </c>
      <c r="U79" s="91" t="s">
        <v>1153</v>
      </c>
      <c r="V79" s="53" t="s">
        <v>3274</v>
      </c>
      <c r="W79" s="95" t="s">
        <v>3534</v>
      </c>
      <c r="X79" s="53" t="s">
        <v>3274</v>
      </c>
      <c r="Y79" s="95" t="s">
        <v>3553</v>
      </c>
      <c r="Z79" s="8" t="s">
        <v>3198</v>
      </c>
      <c r="AA79" s="65" t="s">
        <v>5871</v>
      </c>
      <c r="AB79" s="5" t="s">
        <v>3193</v>
      </c>
      <c r="AC79" s="66" t="s">
        <v>5872</v>
      </c>
      <c r="AD79" s="8" t="s">
        <v>5634</v>
      </c>
      <c r="AE79" s="66" t="s">
        <v>5873</v>
      </c>
      <c r="AF79" s="61"/>
      <c r="AG79" s="66" t="s">
        <v>5874</v>
      </c>
      <c r="AH79" s="61"/>
      <c r="AI79" s="97" t="s">
        <v>5852</v>
      </c>
      <c r="AJ79" s="97"/>
      <c r="AK79" s="8" t="s">
        <v>3583</v>
      </c>
      <c r="AL79" s="5" t="s">
        <v>5635</v>
      </c>
      <c r="AM79" s="8" t="s">
        <v>5875</v>
      </c>
      <c r="AN79" s="8" t="s">
        <v>1153</v>
      </c>
      <c r="AO79" s="8" t="s">
        <v>3587</v>
      </c>
      <c r="AP79" s="8" t="s">
        <v>1153</v>
      </c>
      <c r="AQ79" s="8" t="s">
        <v>3587</v>
      </c>
      <c r="AR79" s="8" t="s">
        <v>1153</v>
      </c>
      <c r="AS79" s="8" t="s">
        <v>3587</v>
      </c>
      <c r="AT79" s="8" t="s">
        <v>1153</v>
      </c>
      <c r="AU79" s="8" t="s">
        <v>3587</v>
      </c>
      <c r="AV79" s="8" t="s">
        <v>1153</v>
      </c>
      <c r="AW79" s="8" t="s">
        <v>3587</v>
      </c>
      <c r="AX79" s="8" t="s">
        <v>1153</v>
      </c>
      <c r="AY79" s="8" t="s">
        <v>3587</v>
      </c>
      <c r="AZ79" s="8" t="s">
        <v>1153</v>
      </c>
      <c r="BA79" s="8" t="s">
        <v>3587</v>
      </c>
      <c r="BB79" s="8" t="s">
        <v>1153</v>
      </c>
      <c r="BC79" s="8" t="s">
        <v>3587</v>
      </c>
      <c r="BD79" s="8" t="s">
        <v>1153</v>
      </c>
      <c r="BE79" s="8" t="s">
        <v>3587</v>
      </c>
      <c r="BF79" s="8" t="s">
        <v>1153</v>
      </c>
      <c r="BG79" s="8" t="s">
        <v>3587</v>
      </c>
      <c r="BH79" s="31" t="s">
        <v>781</v>
      </c>
      <c r="BI79" s="47">
        <v>44035</v>
      </c>
      <c r="BJ79" s="33" t="s">
        <v>903</v>
      </c>
      <c r="BK79" s="31"/>
      <c r="BL79" s="46"/>
      <c r="BM79" s="46"/>
      <c r="BN79" s="46"/>
      <c r="BO79" s="46"/>
      <c r="BP79" s="44" t="s">
        <v>956</v>
      </c>
      <c r="BQ79" s="31"/>
      <c r="BR79" s="61"/>
    </row>
    <row r="80" spans="1:70" s="62" customFormat="1" ht="90" hidden="1" customHeight="1" x14ac:dyDescent="0.3">
      <c r="A80" s="31">
        <v>78</v>
      </c>
      <c r="B80" s="32" t="s">
        <v>3440</v>
      </c>
      <c r="C80" s="33" t="s">
        <v>3823</v>
      </c>
      <c r="D80" s="35" t="s">
        <v>3831</v>
      </c>
      <c r="E80" s="50">
        <v>43175</v>
      </c>
      <c r="F80" s="17" t="s">
        <v>3158</v>
      </c>
      <c r="G80" s="73" t="s">
        <v>3796</v>
      </c>
      <c r="H80" s="5" t="s">
        <v>5876</v>
      </c>
      <c r="I80" s="5" t="s">
        <v>3275</v>
      </c>
      <c r="J80" s="5" t="s">
        <v>3276</v>
      </c>
      <c r="K80" s="5"/>
      <c r="L80" s="38"/>
      <c r="M80" s="5"/>
      <c r="N80" s="92">
        <v>43203</v>
      </c>
      <c r="O80" s="34">
        <v>43281</v>
      </c>
      <c r="P80" s="39">
        <f t="shared" si="1"/>
        <v>12</v>
      </c>
      <c r="Q80" s="40"/>
      <c r="R80" s="17" t="s">
        <v>626</v>
      </c>
      <c r="S80" s="5"/>
      <c r="T80" s="91" t="s">
        <v>1153</v>
      </c>
      <c r="U80" s="91" t="s">
        <v>1153</v>
      </c>
      <c r="V80" s="53" t="s">
        <v>3277</v>
      </c>
      <c r="W80" s="8" t="s">
        <v>3535</v>
      </c>
      <c r="X80" s="53" t="s">
        <v>3277</v>
      </c>
      <c r="Y80" s="44" t="s">
        <v>5877</v>
      </c>
      <c r="Z80" s="46" t="s">
        <v>1153</v>
      </c>
      <c r="AA80" s="37" t="s">
        <v>3563</v>
      </c>
      <c r="AB80" s="46" t="s">
        <v>1153</v>
      </c>
      <c r="AC80" s="37" t="s">
        <v>3563</v>
      </c>
      <c r="AD80" s="46" t="s">
        <v>1153</v>
      </c>
      <c r="AE80" s="37" t="s">
        <v>3563</v>
      </c>
      <c r="AF80" s="5" t="s">
        <v>1153</v>
      </c>
      <c r="AG80" s="37" t="s">
        <v>3563</v>
      </c>
      <c r="AH80" s="44" t="s">
        <v>1153</v>
      </c>
      <c r="AI80" s="37" t="s">
        <v>3563</v>
      </c>
      <c r="AJ80" s="44" t="s">
        <v>1153</v>
      </c>
      <c r="AK80" s="37" t="s">
        <v>3563</v>
      </c>
      <c r="AL80" s="44" t="s">
        <v>1153</v>
      </c>
      <c r="AM80" s="37" t="s">
        <v>3563</v>
      </c>
      <c r="AN80" s="44" t="s">
        <v>1153</v>
      </c>
      <c r="AO80" s="37" t="s">
        <v>3563</v>
      </c>
      <c r="AP80" s="44" t="s">
        <v>1153</v>
      </c>
      <c r="AQ80" s="37" t="s">
        <v>3563</v>
      </c>
      <c r="AR80" s="44" t="s">
        <v>1153</v>
      </c>
      <c r="AS80" s="37" t="s">
        <v>3563</v>
      </c>
      <c r="AT80" s="44" t="s">
        <v>1153</v>
      </c>
      <c r="AU80" s="37" t="s">
        <v>3563</v>
      </c>
      <c r="AV80" s="44" t="s">
        <v>1153</v>
      </c>
      <c r="AW80" s="37" t="s">
        <v>3563</v>
      </c>
      <c r="AX80" s="44" t="s">
        <v>1153</v>
      </c>
      <c r="AY80" s="37" t="s">
        <v>3563</v>
      </c>
      <c r="AZ80" s="44" t="s">
        <v>1153</v>
      </c>
      <c r="BA80" s="37" t="s">
        <v>3563</v>
      </c>
      <c r="BB80" s="44" t="s">
        <v>1153</v>
      </c>
      <c r="BC80" s="37" t="s">
        <v>3563</v>
      </c>
      <c r="BD80" s="44" t="s">
        <v>1153</v>
      </c>
      <c r="BE80" s="37" t="s">
        <v>3563</v>
      </c>
      <c r="BF80" s="44" t="s">
        <v>1153</v>
      </c>
      <c r="BG80" s="37" t="s">
        <v>3563</v>
      </c>
      <c r="BH80" s="31" t="s">
        <v>781</v>
      </c>
      <c r="BI80" s="47">
        <v>43390</v>
      </c>
      <c r="BJ80" s="33" t="s">
        <v>954</v>
      </c>
      <c r="BK80" s="47">
        <v>44617</v>
      </c>
      <c r="BL80" s="44" t="s">
        <v>4350</v>
      </c>
      <c r="BM80" s="44" t="s">
        <v>4364</v>
      </c>
      <c r="BN80" s="44" t="s">
        <v>5447</v>
      </c>
      <c r="BO80" s="44" t="s">
        <v>5451</v>
      </c>
      <c r="BP80" s="44" t="s">
        <v>1885</v>
      </c>
      <c r="BQ80" s="31" t="s">
        <v>1153</v>
      </c>
      <c r="BR80" s="61" t="s">
        <v>1153</v>
      </c>
    </row>
    <row r="81" spans="1:70" s="62" customFormat="1" ht="90" hidden="1" customHeight="1" x14ac:dyDescent="0.3">
      <c r="A81" s="31">
        <v>79</v>
      </c>
      <c r="B81" s="32" t="s">
        <v>3441</v>
      </c>
      <c r="C81" s="33" t="s">
        <v>3823</v>
      </c>
      <c r="D81" s="35" t="s">
        <v>3831</v>
      </c>
      <c r="E81" s="50">
        <v>43175</v>
      </c>
      <c r="F81" s="17" t="s">
        <v>3158</v>
      </c>
      <c r="G81" s="73" t="s">
        <v>3797</v>
      </c>
      <c r="H81" s="5" t="s">
        <v>5878</v>
      </c>
      <c r="I81" s="5" t="s">
        <v>3278</v>
      </c>
      <c r="J81" s="5" t="s">
        <v>3279</v>
      </c>
      <c r="K81" s="5"/>
      <c r="L81" s="38"/>
      <c r="M81" s="5"/>
      <c r="N81" s="92">
        <v>43203</v>
      </c>
      <c r="O81" s="34">
        <v>43281</v>
      </c>
      <c r="P81" s="39">
        <f t="shared" si="1"/>
        <v>12</v>
      </c>
      <c r="Q81" s="40"/>
      <c r="R81" s="17" t="s">
        <v>626</v>
      </c>
      <c r="S81" s="5"/>
      <c r="T81" s="91" t="s">
        <v>1153</v>
      </c>
      <c r="U81" s="91" t="s">
        <v>1153</v>
      </c>
      <c r="V81" s="53" t="s">
        <v>3280</v>
      </c>
      <c r="W81" s="8" t="s">
        <v>5636</v>
      </c>
      <c r="X81" s="53" t="s">
        <v>3280</v>
      </c>
      <c r="Y81" s="79" t="s">
        <v>3281</v>
      </c>
      <c r="Z81" s="53" t="s">
        <v>1153</v>
      </c>
      <c r="AA81" s="37" t="s">
        <v>3563</v>
      </c>
      <c r="AB81" s="53" t="s">
        <v>1153</v>
      </c>
      <c r="AC81" s="37" t="s">
        <v>3563</v>
      </c>
      <c r="AD81" s="61" t="s">
        <v>1153</v>
      </c>
      <c r="AE81" s="37" t="s">
        <v>3563</v>
      </c>
      <c r="AF81" s="5" t="s">
        <v>1153</v>
      </c>
      <c r="AG81" s="37" t="s">
        <v>3563</v>
      </c>
      <c r="AH81" s="44" t="s">
        <v>1153</v>
      </c>
      <c r="AI81" s="37" t="s">
        <v>3563</v>
      </c>
      <c r="AJ81" s="44" t="s">
        <v>1153</v>
      </c>
      <c r="AK81" s="37" t="s">
        <v>3563</v>
      </c>
      <c r="AL81" s="44" t="s">
        <v>1153</v>
      </c>
      <c r="AM81" s="37" t="s">
        <v>3563</v>
      </c>
      <c r="AN81" s="44" t="s">
        <v>1153</v>
      </c>
      <c r="AO81" s="37" t="s">
        <v>3563</v>
      </c>
      <c r="AP81" s="44" t="s">
        <v>1153</v>
      </c>
      <c r="AQ81" s="37" t="s">
        <v>3563</v>
      </c>
      <c r="AR81" s="44" t="s">
        <v>1153</v>
      </c>
      <c r="AS81" s="37" t="s">
        <v>3563</v>
      </c>
      <c r="AT81" s="44" t="s">
        <v>1153</v>
      </c>
      <c r="AU81" s="37" t="s">
        <v>3563</v>
      </c>
      <c r="AV81" s="44" t="s">
        <v>1153</v>
      </c>
      <c r="AW81" s="37" t="s">
        <v>3563</v>
      </c>
      <c r="AX81" s="44" t="s">
        <v>1153</v>
      </c>
      <c r="AY81" s="37" t="s">
        <v>3563</v>
      </c>
      <c r="AZ81" s="44" t="s">
        <v>1153</v>
      </c>
      <c r="BA81" s="37" t="s">
        <v>3563</v>
      </c>
      <c r="BB81" s="44" t="s">
        <v>1153</v>
      </c>
      <c r="BC81" s="37" t="s">
        <v>3563</v>
      </c>
      <c r="BD81" s="44" t="s">
        <v>1153</v>
      </c>
      <c r="BE81" s="37" t="s">
        <v>3563</v>
      </c>
      <c r="BF81" s="44" t="s">
        <v>1153</v>
      </c>
      <c r="BG81" s="37" t="s">
        <v>3563</v>
      </c>
      <c r="BH81" s="31" t="s">
        <v>781</v>
      </c>
      <c r="BI81" s="50">
        <v>43326</v>
      </c>
      <c r="BJ81" s="33" t="s">
        <v>954</v>
      </c>
      <c r="BK81" s="47">
        <v>43343</v>
      </c>
      <c r="BL81" s="44" t="s">
        <v>3851</v>
      </c>
      <c r="BM81" s="46"/>
      <c r="BN81" s="44" t="s">
        <v>5448</v>
      </c>
      <c r="BO81" s="44" t="s">
        <v>4370</v>
      </c>
      <c r="BP81" s="44" t="s">
        <v>1885</v>
      </c>
      <c r="BQ81" s="31" t="s">
        <v>1153</v>
      </c>
      <c r="BR81" s="61" t="s">
        <v>1153</v>
      </c>
    </row>
    <row r="82" spans="1:70" s="62" customFormat="1" ht="90" hidden="1" customHeight="1" x14ac:dyDescent="0.3">
      <c r="A82" s="31">
        <v>80</v>
      </c>
      <c r="B82" s="32" t="s">
        <v>3442</v>
      </c>
      <c r="C82" s="33" t="s">
        <v>3823</v>
      </c>
      <c r="D82" s="35" t="s">
        <v>2838</v>
      </c>
      <c r="E82" s="50">
        <v>43175</v>
      </c>
      <c r="F82" s="17" t="s">
        <v>3158</v>
      </c>
      <c r="G82" s="73" t="s">
        <v>3798</v>
      </c>
      <c r="H82" s="5" t="s">
        <v>5879</v>
      </c>
      <c r="I82" s="5" t="s">
        <v>3278</v>
      </c>
      <c r="J82" s="5" t="s">
        <v>3282</v>
      </c>
      <c r="K82" s="5"/>
      <c r="L82" s="52"/>
      <c r="M82" s="5"/>
      <c r="N82" s="92">
        <v>43203</v>
      </c>
      <c r="O82" s="34">
        <v>43281</v>
      </c>
      <c r="P82" s="39">
        <f t="shared" si="1"/>
        <v>12</v>
      </c>
      <c r="Q82" s="40"/>
      <c r="R82" s="17" t="s">
        <v>626</v>
      </c>
      <c r="S82" s="5"/>
      <c r="T82" s="91" t="s">
        <v>1153</v>
      </c>
      <c r="U82" s="91" t="s">
        <v>1153</v>
      </c>
      <c r="V82" s="53" t="s">
        <v>3283</v>
      </c>
      <c r="W82" s="96" t="s">
        <v>3536</v>
      </c>
      <c r="X82" s="53" t="s">
        <v>3283</v>
      </c>
      <c r="Y82" s="5" t="s">
        <v>3554</v>
      </c>
      <c r="Z82" s="8" t="s">
        <v>3284</v>
      </c>
      <c r="AA82" s="65" t="s">
        <v>5880</v>
      </c>
      <c r="AB82" s="5" t="s">
        <v>5609</v>
      </c>
      <c r="AC82" s="76" t="s">
        <v>5849</v>
      </c>
      <c r="AD82" s="8" t="s">
        <v>5634</v>
      </c>
      <c r="AE82" s="66" t="s">
        <v>5881</v>
      </c>
      <c r="AF82" s="37" t="s">
        <v>3075</v>
      </c>
      <c r="AG82" s="66" t="s">
        <v>5882</v>
      </c>
      <c r="AH82" s="61"/>
      <c r="AI82" s="97" t="s">
        <v>5852</v>
      </c>
      <c r="AJ82" s="97"/>
      <c r="AK82" s="8" t="s">
        <v>3583</v>
      </c>
      <c r="AL82" s="5" t="s">
        <v>3285</v>
      </c>
      <c r="AM82" s="8" t="s">
        <v>5883</v>
      </c>
      <c r="AN82" s="8" t="s">
        <v>1153</v>
      </c>
      <c r="AO82" s="8" t="s">
        <v>3587</v>
      </c>
      <c r="AP82" s="8" t="s">
        <v>1153</v>
      </c>
      <c r="AQ82" s="8" t="s">
        <v>3587</v>
      </c>
      <c r="AR82" s="8" t="s">
        <v>1153</v>
      </c>
      <c r="AS82" s="8" t="s">
        <v>3587</v>
      </c>
      <c r="AT82" s="8" t="s">
        <v>1153</v>
      </c>
      <c r="AU82" s="8" t="s">
        <v>3587</v>
      </c>
      <c r="AV82" s="8" t="s">
        <v>1153</v>
      </c>
      <c r="AW82" s="8" t="s">
        <v>3587</v>
      </c>
      <c r="AX82" s="8" t="s">
        <v>1153</v>
      </c>
      <c r="AY82" s="8" t="s">
        <v>3587</v>
      </c>
      <c r="AZ82" s="8" t="s">
        <v>1153</v>
      </c>
      <c r="BA82" s="8" t="s">
        <v>3587</v>
      </c>
      <c r="BB82" s="8" t="s">
        <v>1153</v>
      </c>
      <c r="BC82" s="8" t="s">
        <v>3587</v>
      </c>
      <c r="BD82" s="8" t="s">
        <v>1153</v>
      </c>
      <c r="BE82" s="8" t="s">
        <v>3587</v>
      </c>
      <c r="BF82" s="8" t="s">
        <v>1153</v>
      </c>
      <c r="BG82" s="8" t="s">
        <v>3587</v>
      </c>
      <c r="BH82" s="31" t="s">
        <v>781</v>
      </c>
      <c r="BI82" s="47">
        <v>44035</v>
      </c>
      <c r="BJ82" s="33" t="s">
        <v>903</v>
      </c>
      <c r="BK82" s="31"/>
      <c r="BL82" s="46"/>
      <c r="BM82" s="46"/>
      <c r="BN82" s="46"/>
      <c r="BO82" s="46"/>
      <c r="BP82" s="44" t="s">
        <v>956</v>
      </c>
      <c r="BQ82" s="31"/>
      <c r="BR82" s="61"/>
    </row>
    <row r="83" spans="1:70" s="62" customFormat="1" ht="90" hidden="1" customHeight="1" x14ac:dyDescent="0.3">
      <c r="A83" s="31">
        <v>81</v>
      </c>
      <c r="B83" s="32" t="s">
        <v>3443</v>
      </c>
      <c r="C83" s="33" t="s">
        <v>3823</v>
      </c>
      <c r="D83" s="35" t="s">
        <v>2838</v>
      </c>
      <c r="E83" s="50">
        <v>43175</v>
      </c>
      <c r="F83" s="17" t="s">
        <v>3158</v>
      </c>
      <c r="G83" s="73" t="s">
        <v>3798</v>
      </c>
      <c r="H83" s="5" t="s">
        <v>5879</v>
      </c>
      <c r="I83" s="5" t="s">
        <v>3278</v>
      </c>
      <c r="J83" s="5" t="s">
        <v>3286</v>
      </c>
      <c r="K83" s="5"/>
      <c r="L83" s="52"/>
      <c r="M83" s="5"/>
      <c r="N83" s="92">
        <v>43203</v>
      </c>
      <c r="O83" s="34">
        <v>43281</v>
      </c>
      <c r="P83" s="39">
        <f t="shared" si="1"/>
        <v>12</v>
      </c>
      <c r="Q83" s="40"/>
      <c r="R83" s="17" t="s">
        <v>626</v>
      </c>
      <c r="S83" s="5"/>
      <c r="T83" s="91" t="s">
        <v>1153</v>
      </c>
      <c r="U83" s="91" t="s">
        <v>1153</v>
      </c>
      <c r="V83" s="53" t="s">
        <v>3287</v>
      </c>
      <c r="W83" s="96" t="s">
        <v>3537</v>
      </c>
      <c r="X83" s="53" t="s">
        <v>3287</v>
      </c>
      <c r="Y83" s="5" t="s">
        <v>3554</v>
      </c>
      <c r="Z83" s="8" t="s">
        <v>3284</v>
      </c>
      <c r="AA83" s="65" t="s">
        <v>5880</v>
      </c>
      <c r="AB83" s="5" t="s">
        <v>5609</v>
      </c>
      <c r="AC83" s="76" t="s">
        <v>5849</v>
      </c>
      <c r="AD83" s="8" t="s">
        <v>5637</v>
      </c>
      <c r="AE83" s="66" t="s">
        <v>5884</v>
      </c>
      <c r="AF83" s="8" t="s">
        <v>3288</v>
      </c>
      <c r="AG83" s="66" t="s">
        <v>5882</v>
      </c>
      <c r="AH83" s="61"/>
      <c r="AI83" s="97" t="s">
        <v>5852</v>
      </c>
      <c r="AJ83" s="97"/>
      <c r="AK83" s="8" t="s">
        <v>3583</v>
      </c>
      <c r="AL83" s="5" t="s">
        <v>3289</v>
      </c>
      <c r="AM83" s="8" t="s">
        <v>5883</v>
      </c>
      <c r="AN83" s="8" t="s">
        <v>1153</v>
      </c>
      <c r="AO83" s="8" t="s">
        <v>3587</v>
      </c>
      <c r="AP83" s="8" t="s">
        <v>1153</v>
      </c>
      <c r="AQ83" s="8" t="s">
        <v>3587</v>
      </c>
      <c r="AR83" s="8" t="s">
        <v>1153</v>
      </c>
      <c r="AS83" s="8" t="s">
        <v>3587</v>
      </c>
      <c r="AT83" s="8" t="s">
        <v>1153</v>
      </c>
      <c r="AU83" s="8" t="s">
        <v>3587</v>
      </c>
      <c r="AV83" s="8" t="s">
        <v>1153</v>
      </c>
      <c r="AW83" s="8" t="s">
        <v>3587</v>
      </c>
      <c r="AX83" s="8" t="s">
        <v>1153</v>
      </c>
      <c r="AY83" s="8" t="s">
        <v>3587</v>
      </c>
      <c r="AZ83" s="8" t="s">
        <v>1153</v>
      </c>
      <c r="BA83" s="8" t="s">
        <v>3587</v>
      </c>
      <c r="BB83" s="8" t="s">
        <v>1153</v>
      </c>
      <c r="BC83" s="8" t="s">
        <v>3587</v>
      </c>
      <c r="BD83" s="8" t="s">
        <v>1153</v>
      </c>
      <c r="BE83" s="8" t="s">
        <v>3587</v>
      </c>
      <c r="BF83" s="8" t="s">
        <v>1153</v>
      </c>
      <c r="BG83" s="8" t="s">
        <v>3587</v>
      </c>
      <c r="BH83" s="31" t="s">
        <v>781</v>
      </c>
      <c r="BI83" s="47">
        <v>44035</v>
      </c>
      <c r="BJ83" s="33" t="s">
        <v>903</v>
      </c>
      <c r="BK83" s="31"/>
      <c r="BL83" s="46"/>
      <c r="BM83" s="46"/>
      <c r="BN83" s="46"/>
      <c r="BO83" s="46"/>
      <c r="BP83" s="44" t="s">
        <v>956</v>
      </c>
      <c r="BQ83" s="31"/>
      <c r="BR83" s="61"/>
    </row>
    <row r="84" spans="1:70" s="62" customFormat="1" ht="90" hidden="1" customHeight="1" x14ac:dyDescent="0.3">
      <c r="A84" s="31">
        <v>82</v>
      </c>
      <c r="B84" s="32" t="s">
        <v>3444</v>
      </c>
      <c r="C84" s="33" t="s">
        <v>3823</v>
      </c>
      <c r="D84" s="35" t="s">
        <v>3831</v>
      </c>
      <c r="E84" s="50">
        <v>43175</v>
      </c>
      <c r="F84" s="17" t="s">
        <v>3158</v>
      </c>
      <c r="G84" s="73" t="s">
        <v>3799</v>
      </c>
      <c r="H84" s="5" t="s">
        <v>5885</v>
      </c>
      <c r="I84" s="5" t="s">
        <v>3290</v>
      </c>
      <c r="J84" s="5" t="s">
        <v>3291</v>
      </c>
      <c r="K84" s="5"/>
      <c r="L84" s="38"/>
      <c r="M84" s="5"/>
      <c r="N84" s="92">
        <v>43203</v>
      </c>
      <c r="O84" s="34">
        <v>43281</v>
      </c>
      <c r="P84" s="39">
        <f t="shared" si="1"/>
        <v>12</v>
      </c>
      <c r="Q84" s="40"/>
      <c r="R84" s="17" t="s">
        <v>626</v>
      </c>
      <c r="S84" s="5"/>
      <c r="T84" s="91" t="s">
        <v>1153</v>
      </c>
      <c r="U84" s="91" t="s">
        <v>1153</v>
      </c>
      <c r="V84" s="53" t="s">
        <v>3277</v>
      </c>
      <c r="W84" s="8" t="s">
        <v>3538</v>
      </c>
      <c r="X84" s="53" t="s">
        <v>1153</v>
      </c>
      <c r="Y84" s="5" t="s">
        <v>5638</v>
      </c>
      <c r="Z84" s="53" t="s">
        <v>1153</v>
      </c>
      <c r="AA84" s="37" t="s">
        <v>3543</v>
      </c>
      <c r="AB84" s="53" t="s">
        <v>1153</v>
      </c>
      <c r="AC84" s="37" t="s">
        <v>3543</v>
      </c>
      <c r="AD84" s="46" t="s">
        <v>1153</v>
      </c>
      <c r="AE84" s="37" t="s">
        <v>3543</v>
      </c>
      <c r="AF84" s="53" t="s">
        <v>1153</v>
      </c>
      <c r="AG84" s="37" t="s">
        <v>3543</v>
      </c>
      <c r="AH84" s="53" t="s">
        <v>1153</v>
      </c>
      <c r="AI84" s="37" t="s">
        <v>3543</v>
      </c>
      <c r="AJ84" s="53" t="s">
        <v>1153</v>
      </c>
      <c r="AK84" s="37" t="s">
        <v>3543</v>
      </c>
      <c r="AL84" s="53" t="s">
        <v>1153</v>
      </c>
      <c r="AM84" s="37" t="s">
        <v>3543</v>
      </c>
      <c r="AN84" s="53" t="s">
        <v>1153</v>
      </c>
      <c r="AO84" s="37" t="s">
        <v>3543</v>
      </c>
      <c r="AP84" s="53" t="s">
        <v>1153</v>
      </c>
      <c r="AQ84" s="37" t="s">
        <v>3543</v>
      </c>
      <c r="AR84" s="53" t="s">
        <v>1153</v>
      </c>
      <c r="AS84" s="37" t="s">
        <v>3543</v>
      </c>
      <c r="AT84" s="53" t="s">
        <v>1153</v>
      </c>
      <c r="AU84" s="37" t="s">
        <v>3543</v>
      </c>
      <c r="AV84" s="37" t="s">
        <v>1153</v>
      </c>
      <c r="AW84" s="37" t="s">
        <v>3543</v>
      </c>
      <c r="AX84" s="53" t="s">
        <v>1153</v>
      </c>
      <c r="AY84" s="37" t="s">
        <v>3543</v>
      </c>
      <c r="AZ84" s="53" t="s">
        <v>1153</v>
      </c>
      <c r="BA84" s="37" t="s">
        <v>3543</v>
      </c>
      <c r="BB84" s="53" t="s">
        <v>1153</v>
      </c>
      <c r="BC84" s="37" t="s">
        <v>3543</v>
      </c>
      <c r="BD84" s="53" t="s">
        <v>1153</v>
      </c>
      <c r="BE84" s="37" t="s">
        <v>3543</v>
      </c>
      <c r="BF84" s="53" t="s">
        <v>1153</v>
      </c>
      <c r="BG84" s="37" t="s">
        <v>3543</v>
      </c>
      <c r="BH84" s="31" t="s">
        <v>781</v>
      </c>
      <c r="BI84" s="47">
        <v>43281</v>
      </c>
      <c r="BJ84" s="33" t="s">
        <v>954</v>
      </c>
      <c r="BK84" s="47">
        <v>43343</v>
      </c>
      <c r="BL84" s="44" t="s">
        <v>3851</v>
      </c>
      <c r="BM84" s="46"/>
      <c r="BN84" s="44" t="s">
        <v>5448</v>
      </c>
      <c r="BO84" s="44" t="s">
        <v>4370</v>
      </c>
      <c r="BP84" s="44" t="s">
        <v>1885</v>
      </c>
      <c r="BQ84" s="31" t="s">
        <v>1153</v>
      </c>
      <c r="BR84" s="61" t="s">
        <v>1153</v>
      </c>
    </row>
    <row r="85" spans="1:70" s="62" customFormat="1" ht="90" hidden="1" customHeight="1" x14ac:dyDescent="0.3">
      <c r="A85" s="31">
        <v>83</v>
      </c>
      <c r="B85" s="32" t="s">
        <v>3445</v>
      </c>
      <c r="C85" s="33" t="s">
        <v>3822</v>
      </c>
      <c r="D85" s="17" t="s">
        <v>3292</v>
      </c>
      <c r="E85" s="92">
        <v>43243</v>
      </c>
      <c r="F85" s="17" t="s">
        <v>3293</v>
      </c>
      <c r="G85" s="73" t="s">
        <v>3828</v>
      </c>
      <c r="H85" s="37" t="s">
        <v>5886</v>
      </c>
      <c r="I85" s="37" t="s">
        <v>3294</v>
      </c>
      <c r="J85" s="37" t="s">
        <v>5639</v>
      </c>
      <c r="K85" s="37"/>
      <c r="L85" s="38"/>
      <c r="M85" s="37"/>
      <c r="N85" s="92">
        <v>43283</v>
      </c>
      <c r="O85" s="34">
        <v>43465</v>
      </c>
      <c r="P85" s="39">
        <f t="shared" si="1"/>
        <v>26</v>
      </c>
      <c r="Q85" s="40"/>
      <c r="R85" s="35" t="s">
        <v>3841</v>
      </c>
      <c r="S85" s="37" t="s">
        <v>3842</v>
      </c>
      <c r="T85" s="91" t="s">
        <v>1153</v>
      </c>
      <c r="U85" s="91" t="s">
        <v>1153</v>
      </c>
      <c r="V85" s="91" t="s">
        <v>1153</v>
      </c>
      <c r="W85" s="91" t="s">
        <v>1153</v>
      </c>
      <c r="X85" s="8" t="s">
        <v>5887</v>
      </c>
      <c r="Y85" s="5" t="s">
        <v>5888</v>
      </c>
      <c r="Z85" s="5" t="s">
        <v>3295</v>
      </c>
      <c r="AA85" s="65" t="s">
        <v>5889</v>
      </c>
      <c r="AB85" s="45" t="s">
        <v>1153</v>
      </c>
      <c r="AC85" s="44" t="s">
        <v>3568</v>
      </c>
      <c r="AD85" s="46" t="s">
        <v>1153</v>
      </c>
      <c r="AE85" s="44" t="s">
        <v>3568</v>
      </c>
      <c r="AF85" s="53" t="s">
        <v>1153</v>
      </c>
      <c r="AG85" s="44" t="s">
        <v>3568</v>
      </c>
      <c r="AH85" s="44" t="s">
        <v>1153</v>
      </c>
      <c r="AI85" s="44" t="s">
        <v>3568</v>
      </c>
      <c r="AJ85" s="44" t="s">
        <v>1153</v>
      </c>
      <c r="AK85" s="44" t="s">
        <v>3568</v>
      </c>
      <c r="AL85" s="44" t="s">
        <v>1153</v>
      </c>
      <c r="AM85" s="44" t="s">
        <v>3568</v>
      </c>
      <c r="AN85" s="44" t="s">
        <v>1153</v>
      </c>
      <c r="AO85" s="44" t="s">
        <v>3568</v>
      </c>
      <c r="AP85" s="44" t="s">
        <v>1153</v>
      </c>
      <c r="AQ85" s="44" t="s">
        <v>3568</v>
      </c>
      <c r="AR85" s="44" t="s">
        <v>1153</v>
      </c>
      <c r="AS85" s="44" t="s">
        <v>3568</v>
      </c>
      <c r="AT85" s="44" t="s">
        <v>1153</v>
      </c>
      <c r="AU85" s="44" t="s">
        <v>3568</v>
      </c>
      <c r="AV85" s="44" t="s">
        <v>1153</v>
      </c>
      <c r="AW85" s="44" t="s">
        <v>3568</v>
      </c>
      <c r="AX85" s="44" t="s">
        <v>1153</v>
      </c>
      <c r="AY85" s="44" t="s">
        <v>3568</v>
      </c>
      <c r="AZ85" s="44" t="s">
        <v>1153</v>
      </c>
      <c r="BA85" s="44" t="s">
        <v>3568</v>
      </c>
      <c r="BB85" s="44" t="s">
        <v>1153</v>
      </c>
      <c r="BC85" s="44" t="s">
        <v>3568</v>
      </c>
      <c r="BD85" s="44" t="s">
        <v>1153</v>
      </c>
      <c r="BE85" s="44" t="s">
        <v>3568</v>
      </c>
      <c r="BF85" s="44" t="s">
        <v>1153</v>
      </c>
      <c r="BG85" s="44" t="s">
        <v>3568</v>
      </c>
      <c r="BH85" s="31" t="s">
        <v>781</v>
      </c>
      <c r="BI85" s="47">
        <v>43523</v>
      </c>
      <c r="BJ85" s="33" t="s">
        <v>903</v>
      </c>
      <c r="BK85" s="31"/>
      <c r="BL85" s="46"/>
      <c r="BM85" s="46"/>
      <c r="BN85" s="46"/>
      <c r="BO85" s="46"/>
      <c r="BP85" s="44" t="s">
        <v>956</v>
      </c>
      <c r="BQ85" s="31"/>
      <c r="BR85" s="61"/>
    </row>
    <row r="86" spans="1:70" s="62" customFormat="1" ht="90" hidden="1" customHeight="1" x14ac:dyDescent="0.3">
      <c r="A86" s="31">
        <v>84</v>
      </c>
      <c r="B86" s="32" t="s">
        <v>3446</v>
      </c>
      <c r="C86" s="33" t="s">
        <v>3822</v>
      </c>
      <c r="D86" s="17" t="s">
        <v>3292</v>
      </c>
      <c r="E86" s="92">
        <v>43243</v>
      </c>
      <c r="F86" s="17" t="s">
        <v>3293</v>
      </c>
      <c r="G86" s="73" t="s">
        <v>3828</v>
      </c>
      <c r="H86" s="5" t="s">
        <v>5890</v>
      </c>
      <c r="I86" s="37" t="s">
        <v>3294</v>
      </c>
      <c r="J86" s="37" t="s">
        <v>5640</v>
      </c>
      <c r="K86" s="37"/>
      <c r="L86" s="38"/>
      <c r="M86" s="37"/>
      <c r="N86" s="92">
        <v>43191</v>
      </c>
      <c r="O86" s="34">
        <v>43465</v>
      </c>
      <c r="P86" s="39">
        <f t="shared" si="1"/>
        <v>40</v>
      </c>
      <c r="Q86" s="40"/>
      <c r="R86" s="35" t="s">
        <v>3843</v>
      </c>
      <c r="S86" s="37" t="s">
        <v>3844</v>
      </c>
      <c r="T86" s="91" t="s">
        <v>1153</v>
      </c>
      <c r="U86" s="91" t="s">
        <v>1153</v>
      </c>
      <c r="V86" s="91" t="s">
        <v>1153</v>
      </c>
      <c r="W86" s="91" t="s">
        <v>1153</v>
      </c>
      <c r="X86" s="8" t="s">
        <v>5891</v>
      </c>
      <c r="Y86" s="5" t="s">
        <v>5892</v>
      </c>
      <c r="Z86" s="5" t="s">
        <v>3296</v>
      </c>
      <c r="AA86" s="98" t="s">
        <v>5893</v>
      </c>
      <c r="AB86" s="45" t="s">
        <v>1153</v>
      </c>
      <c r="AC86" s="44" t="s">
        <v>3568</v>
      </c>
      <c r="AD86" s="46" t="s">
        <v>1153</v>
      </c>
      <c r="AE86" s="44" t="s">
        <v>3568</v>
      </c>
      <c r="AF86" s="53" t="s">
        <v>1153</v>
      </c>
      <c r="AG86" s="44" t="s">
        <v>3568</v>
      </c>
      <c r="AH86" s="44" t="s">
        <v>1153</v>
      </c>
      <c r="AI86" s="44" t="s">
        <v>3568</v>
      </c>
      <c r="AJ86" s="44" t="s">
        <v>1153</v>
      </c>
      <c r="AK86" s="44" t="s">
        <v>3568</v>
      </c>
      <c r="AL86" s="44" t="s">
        <v>1153</v>
      </c>
      <c r="AM86" s="44" t="s">
        <v>3568</v>
      </c>
      <c r="AN86" s="44" t="s">
        <v>1153</v>
      </c>
      <c r="AO86" s="44" t="s">
        <v>3568</v>
      </c>
      <c r="AP86" s="44" t="s">
        <v>1153</v>
      </c>
      <c r="AQ86" s="44" t="s">
        <v>3568</v>
      </c>
      <c r="AR86" s="44" t="s">
        <v>1153</v>
      </c>
      <c r="AS86" s="44" t="s">
        <v>3568</v>
      </c>
      <c r="AT86" s="44" t="s">
        <v>1153</v>
      </c>
      <c r="AU86" s="44" t="s">
        <v>3568</v>
      </c>
      <c r="AV86" s="44" t="s">
        <v>1153</v>
      </c>
      <c r="AW86" s="44" t="s">
        <v>3568</v>
      </c>
      <c r="AX86" s="44" t="s">
        <v>1153</v>
      </c>
      <c r="AY86" s="44" t="s">
        <v>3568</v>
      </c>
      <c r="AZ86" s="44" t="s">
        <v>1153</v>
      </c>
      <c r="BA86" s="44" t="s">
        <v>3568</v>
      </c>
      <c r="BB86" s="44" t="s">
        <v>1153</v>
      </c>
      <c r="BC86" s="44" t="s">
        <v>3568</v>
      </c>
      <c r="BD86" s="44" t="s">
        <v>1153</v>
      </c>
      <c r="BE86" s="44" t="s">
        <v>3568</v>
      </c>
      <c r="BF86" s="44" t="s">
        <v>1153</v>
      </c>
      <c r="BG86" s="44" t="s">
        <v>3568</v>
      </c>
      <c r="BH86" s="31" t="s">
        <v>781</v>
      </c>
      <c r="BI86" s="47">
        <v>43523</v>
      </c>
      <c r="BJ86" s="33" t="s">
        <v>903</v>
      </c>
      <c r="BK86" s="31"/>
      <c r="BL86" s="46"/>
      <c r="BM86" s="46"/>
      <c r="BN86" s="46"/>
      <c r="BO86" s="46"/>
      <c r="BP86" s="44" t="s">
        <v>956</v>
      </c>
      <c r="BQ86" s="31"/>
      <c r="BR86" s="61"/>
    </row>
    <row r="87" spans="1:70" s="62" customFormat="1" ht="90" hidden="1" customHeight="1" x14ac:dyDescent="0.3">
      <c r="A87" s="31">
        <v>85</v>
      </c>
      <c r="B87" s="32" t="s">
        <v>3447</v>
      </c>
      <c r="C87" s="33" t="s">
        <v>3822</v>
      </c>
      <c r="D87" s="17" t="s">
        <v>3292</v>
      </c>
      <c r="E87" s="92">
        <v>43146</v>
      </c>
      <c r="F87" s="17" t="s">
        <v>3090</v>
      </c>
      <c r="G87" s="73" t="s">
        <v>3828</v>
      </c>
      <c r="H87" s="8" t="s">
        <v>5894</v>
      </c>
      <c r="I87" s="37" t="s">
        <v>5641</v>
      </c>
      <c r="J87" s="37" t="s">
        <v>3297</v>
      </c>
      <c r="K87" s="37"/>
      <c r="L87" s="38"/>
      <c r="M87" s="37"/>
      <c r="N87" s="92">
        <v>43220</v>
      </c>
      <c r="O87" s="34">
        <v>43465</v>
      </c>
      <c r="P87" s="39">
        <f t="shared" si="1"/>
        <v>35</v>
      </c>
      <c r="Q87" s="40"/>
      <c r="R87" s="35" t="s">
        <v>804</v>
      </c>
      <c r="S87" s="37" t="s">
        <v>3845</v>
      </c>
      <c r="T87" s="91" t="s">
        <v>1153</v>
      </c>
      <c r="U87" s="91" t="s">
        <v>1153</v>
      </c>
      <c r="V87" s="91" t="s">
        <v>1153</v>
      </c>
      <c r="W87" s="91" t="s">
        <v>1153</v>
      </c>
      <c r="X87" s="5" t="s">
        <v>5895</v>
      </c>
      <c r="Y87" s="5" t="s">
        <v>3555</v>
      </c>
      <c r="Z87" s="5" t="s">
        <v>5642</v>
      </c>
      <c r="AA87" s="65" t="s">
        <v>5896</v>
      </c>
      <c r="AB87" s="45" t="s">
        <v>1153</v>
      </c>
      <c r="AC87" s="44" t="s">
        <v>3568</v>
      </c>
      <c r="AD87" s="46" t="s">
        <v>1153</v>
      </c>
      <c r="AE87" s="44" t="s">
        <v>3568</v>
      </c>
      <c r="AF87" s="44" t="s">
        <v>1153</v>
      </c>
      <c r="AG87" s="44" t="s">
        <v>3568</v>
      </c>
      <c r="AH87" s="44" t="s">
        <v>1153</v>
      </c>
      <c r="AI87" s="44" t="s">
        <v>3568</v>
      </c>
      <c r="AJ87" s="44" t="s">
        <v>1153</v>
      </c>
      <c r="AK87" s="44" t="s">
        <v>3568</v>
      </c>
      <c r="AL87" s="44" t="s">
        <v>1153</v>
      </c>
      <c r="AM87" s="44" t="s">
        <v>3568</v>
      </c>
      <c r="AN87" s="44" t="s">
        <v>1153</v>
      </c>
      <c r="AO87" s="44" t="s">
        <v>3568</v>
      </c>
      <c r="AP87" s="44" t="s">
        <v>1153</v>
      </c>
      <c r="AQ87" s="44" t="s">
        <v>3568</v>
      </c>
      <c r="AR87" s="44" t="s">
        <v>1153</v>
      </c>
      <c r="AS87" s="44" t="s">
        <v>3568</v>
      </c>
      <c r="AT87" s="44" t="s">
        <v>1153</v>
      </c>
      <c r="AU87" s="44" t="s">
        <v>3568</v>
      </c>
      <c r="AV87" s="44" t="s">
        <v>1153</v>
      </c>
      <c r="AW87" s="44" t="s">
        <v>3568</v>
      </c>
      <c r="AX87" s="44" t="s">
        <v>1153</v>
      </c>
      <c r="AY87" s="44" t="s">
        <v>3568</v>
      </c>
      <c r="AZ87" s="44" t="s">
        <v>1153</v>
      </c>
      <c r="BA87" s="44" t="s">
        <v>3568</v>
      </c>
      <c r="BB87" s="44" t="s">
        <v>1153</v>
      </c>
      <c r="BC87" s="44" t="s">
        <v>3568</v>
      </c>
      <c r="BD87" s="44" t="s">
        <v>1153</v>
      </c>
      <c r="BE87" s="44" t="s">
        <v>3568</v>
      </c>
      <c r="BF87" s="44" t="s">
        <v>1153</v>
      </c>
      <c r="BG87" s="44" t="s">
        <v>3568</v>
      </c>
      <c r="BH87" s="31" t="s">
        <v>781</v>
      </c>
      <c r="BI87" s="47">
        <v>43523</v>
      </c>
      <c r="BJ87" s="33" t="s">
        <v>903</v>
      </c>
      <c r="BK87" s="31"/>
      <c r="BL87" s="46"/>
      <c r="BM87" s="46"/>
      <c r="BN87" s="46"/>
      <c r="BO87" s="46"/>
      <c r="BP87" s="44" t="s">
        <v>956</v>
      </c>
      <c r="BQ87" s="31"/>
      <c r="BR87" s="61"/>
    </row>
    <row r="88" spans="1:70" s="62" customFormat="1" ht="90" hidden="1" customHeight="1" x14ac:dyDescent="0.3">
      <c r="A88" s="31">
        <v>86</v>
      </c>
      <c r="B88" s="32" t="s">
        <v>3448</v>
      </c>
      <c r="C88" s="33" t="s">
        <v>3822</v>
      </c>
      <c r="D88" s="17" t="s">
        <v>3292</v>
      </c>
      <c r="E88" s="92">
        <v>43146</v>
      </c>
      <c r="F88" s="17" t="s">
        <v>3090</v>
      </c>
      <c r="G88" s="73" t="s">
        <v>3828</v>
      </c>
      <c r="H88" s="8" t="s">
        <v>5897</v>
      </c>
      <c r="I88" s="37" t="s">
        <v>5641</v>
      </c>
      <c r="J88" s="37" t="s">
        <v>3298</v>
      </c>
      <c r="K88" s="37"/>
      <c r="L88" s="52"/>
      <c r="M88" s="37"/>
      <c r="N88" s="92">
        <v>43160</v>
      </c>
      <c r="O88" s="34">
        <v>43465</v>
      </c>
      <c r="P88" s="39">
        <f t="shared" si="1"/>
        <v>44</v>
      </c>
      <c r="Q88" s="40"/>
      <c r="R88" s="35" t="s">
        <v>804</v>
      </c>
      <c r="S88" s="37" t="s">
        <v>3845</v>
      </c>
      <c r="T88" s="91" t="s">
        <v>1153</v>
      </c>
      <c r="U88" s="91" t="s">
        <v>1153</v>
      </c>
      <c r="V88" s="91" t="s">
        <v>1153</v>
      </c>
      <c r="W88" s="91" t="s">
        <v>1153</v>
      </c>
      <c r="X88" s="5" t="s">
        <v>5898</v>
      </c>
      <c r="Y88" s="5" t="s">
        <v>3556</v>
      </c>
      <c r="Z88" s="5" t="s">
        <v>5643</v>
      </c>
      <c r="AA88" s="5" t="s">
        <v>3564</v>
      </c>
      <c r="AB88" s="5" t="s">
        <v>3170</v>
      </c>
      <c r="AC88" s="68" t="s">
        <v>5798</v>
      </c>
      <c r="AD88" s="8" t="s">
        <v>5644</v>
      </c>
      <c r="AE88" s="68" t="s">
        <v>5899</v>
      </c>
      <c r="AF88" s="97" t="s">
        <v>5645</v>
      </c>
      <c r="AG88" s="66" t="s">
        <v>5900</v>
      </c>
      <c r="AH88" s="61"/>
      <c r="AI88" s="97" t="s">
        <v>5901</v>
      </c>
      <c r="AJ88" s="97"/>
      <c r="AK88" s="56" t="s">
        <v>5902</v>
      </c>
      <c r="AL88" s="56"/>
      <c r="AM88" s="56" t="s">
        <v>3586</v>
      </c>
      <c r="AN88" s="56" t="s">
        <v>3592</v>
      </c>
      <c r="AO88" s="56" t="s">
        <v>5903</v>
      </c>
      <c r="AP88" s="44" t="s">
        <v>1153</v>
      </c>
      <c r="AQ88" s="56" t="s">
        <v>3611</v>
      </c>
      <c r="AR88" s="44" t="s">
        <v>1153</v>
      </c>
      <c r="AS88" s="56" t="s">
        <v>3611</v>
      </c>
      <c r="AT88" s="44" t="s">
        <v>1153</v>
      </c>
      <c r="AU88" s="56" t="s">
        <v>3611</v>
      </c>
      <c r="AV88" s="5" t="s">
        <v>1153</v>
      </c>
      <c r="AW88" s="5" t="s">
        <v>3611</v>
      </c>
      <c r="AX88" s="5" t="s">
        <v>1153</v>
      </c>
      <c r="AY88" s="5" t="s">
        <v>3611</v>
      </c>
      <c r="AZ88" s="5" t="s">
        <v>1153</v>
      </c>
      <c r="BA88" s="5" t="s">
        <v>3611</v>
      </c>
      <c r="BB88" s="5" t="s">
        <v>1153</v>
      </c>
      <c r="BC88" s="5" t="s">
        <v>3611</v>
      </c>
      <c r="BD88" s="5" t="s">
        <v>1153</v>
      </c>
      <c r="BE88" s="5" t="s">
        <v>3611</v>
      </c>
      <c r="BF88" s="5" t="s">
        <v>1153</v>
      </c>
      <c r="BG88" s="5" t="s">
        <v>3611</v>
      </c>
      <c r="BH88" s="31" t="s">
        <v>781</v>
      </c>
      <c r="BI88" s="47">
        <v>44132</v>
      </c>
      <c r="BJ88" s="33" t="s">
        <v>903</v>
      </c>
      <c r="BK88" s="31"/>
      <c r="BL88" s="46"/>
      <c r="BM88" s="46"/>
      <c r="BN88" s="46"/>
      <c r="BO88" s="46"/>
      <c r="BP88" s="44" t="s">
        <v>956</v>
      </c>
      <c r="BQ88" s="31"/>
      <c r="BR88" s="61"/>
    </row>
    <row r="89" spans="1:70" s="62" customFormat="1" ht="90" hidden="1" customHeight="1" x14ac:dyDescent="0.3">
      <c r="A89" s="31">
        <v>87</v>
      </c>
      <c r="B89" s="32" t="s">
        <v>3449</v>
      </c>
      <c r="C89" s="33" t="s">
        <v>3822</v>
      </c>
      <c r="D89" s="17" t="s">
        <v>3292</v>
      </c>
      <c r="E89" s="92">
        <v>43146</v>
      </c>
      <c r="F89" s="17" t="s">
        <v>3090</v>
      </c>
      <c r="G89" s="73" t="s">
        <v>3828</v>
      </c>
      <c r="H89" s="8" t="s">
        <v>5897</v>
      </c>
      <c r="I89" s="37" t="s">
        <v>5641</v>
      </c>
      <c r="J89" s="37" t="s">
        <v>3299</v>
      </c>
      <c r="K89" s="37"/>
      <c r="L89" s="38"/>
      <c r="M89" s="37"/>
      <c r="N89" s="92">
        <v>43191</v>
      </c>
      <c r="O89" s="34">
        <v>43296</v>
      </c>
      <c r="P89" s="39">
        <f t="shared" si="1"/>
        <v>15</v>
      </c>
      <c r="Q89" s="40"/>
      <c r="R89" s="35" t="s">
        <v>804</v>
      </c>
      <c r="S89" s="37" t="s">
        <v>3845</v>
      </c>
      <c r="T89" s="91" t="s">
        <v>1153</v>
      </c>
      <c r="U89" s="91" t="s">
        <v>1153</v>
      </c>
      <c r="V89" s="91" t="s">
        <v>1153</v>
      </c>
      <c r="W89" s="91" t="s">
        <v>1153</v>
      </c>
      <c r="X89" s="5" t="s">
        <v>3300</v>
      </c>
      <c r="Y89" s="5" t="s">
        <v>5904</v>
      </c>
      <c r="Z89" s="5" t="s">
        <v>3301</v>
      </c>
      <c r="AA89" s="5" t="s">
        <v>5646</v>
      </c>
      <c r="AB89" s="45" t="s">
        <v>1153</v>
      </c>
      <c r="AC89" s="44" t="s">
        <v>3568</v>
      </c>
      <c r="AD89" s="46" t="s">
        <v>1153</v>
      </c>
      <c r="AE89" s="44" t="s">
        <v>3568</v>
      </c>
      <c r="AF89" s="44" t="s">
        <v>1153</v>
      </c>
      <c r="AG89" s="44" t="s">
        <v>3568</v>
      </c>
      <c r="AH89" s="44" t="s">
        <v>1153</v>
      </c>
      <c r="AI89" s="44" t="s">
        <v>3568</v>
      </c>
      <c r="AJ89" s="44" t="s">
        <v>1153</v>
      </c>
      <c r="AK89" s="44" t="s">
        <v>3568</v>
      </c>
      <c r="AL89" s="44" t="s">
        <v>1153</v>
      </c>
      <c r="AM89" s="44" t="s">
        <v>3568</v>
      </c>
      <c r="AN89" s="44" t="s">
        <v>1153</v>
      </c>
      <c r="AO89" s="44" t="s">
        <v>3568</v>
      </c>
      <c r="AP89" s="44" t="s">
        <v>1153</v>
      </c>
      <c r="AQ89" s="44" t="s">
        <v>3568</v>
      </c>
      <c r="AR89" s="44" t="s">
        <v>1153</v>
      </c>
      <c r="AS89" s="44" t="s">
        <v>3568</v>
      </c>
      <c r="AT89" s="44" t="s">
        <v>1153</v>
      </c>
      <c r="AU89" s="44" t="s">
        <v>3568</v>
      </c>
      <c r="AV89" s="44" t="s">
        <v>1153</v>
      </c>
      <c r="AW89" s="44" t="s">
        <v>3568</v>
      </c>
      <c r="AX89" s="44" t="s">
        <v>1153</v>
      </c>
      <c r="AY89" s="44" t="s">
        <v>3568</v>
      </c>
      <c r="AZ89" s="44" t="s">
        <v>1153</v>
      </c>
      <c r="BA89" s="44" t="s">
        <v>3568</v>
      </c>
      <c r="BB89" s="44" t="s">
        <v>1153</v>
      </c>
      <c r="BC89" s="44" t="s">
        <v>3568</v>
      </c>
      <c r="BD89" s="44" t="s">
        <v>1153</v>
      </c>
      <c r="BE89" s="44" t="s">
        <v>3568</v>
      </c>
      <c r="BF89" s="44" t="s">
        <v>1153</v>
      </c>
      <c r="BG89" s="44" t="s">
        <v>3568</v>
      </c>
      <c r="BH89" s="31" t="s">
        <v>781</v>
      </c>
      <c r="BI89" s="47">
        <v>43523</v>
      </c>
      <c r="BJ89" s="33" t="s">
        <v>903</v>
      </c>
      <c r="BK89" s="31"/>
      <c r="BL89" s="46"/>
      <c r="BM89" s="46"/>
      <c r="BN89" s="46"/>
      <c r="BO89" s="46"/>
      <c r="BP89" s="44" t="s">
        <v>956</v>
      </c>
      <c r="BQ89" s="31"/>
      <c r="BR89" s="61"/>
    </row>
    <row r="90" spans="1:70" s="62" customFormat="1" ht="90" hidden="1" customHeight="1" x14ac:dyDescent="0.3">
      <c r="A90" s="31">
        <v>88</v>
      </c>
      <c r="B90" s="32" t="s">
        <v>3450</v>
      </c>
      <c r="C90" s="33" t="s">
        <v>3822</v>
      </c>
      <c r="D90" s="17" t="s">
        <v>3292</v>
      </c>
      <c r="E90" s="92">
        <v>43160</v>
      </c>
      <c r="F90" s="17" t="s">
        <v>3302</v>
      </c>
      <c r="G90" s="73" t="s">
        <v>3828</v>
      </c>
      <c r="H90" s="99" t="s">
        <v>5905</v>
      </c>
      <c r="I90" s="37" t="s">
        <v>3303</v>
      </c>
      <c r="J90" s="37" t="s">
        <v>5647</v>
      </c>
      <c r="K90" s="37"/>
      <c r="L90" s="38"/>
      <c r="M90" s="37"/>
      <c r="N90" s="92">
        <v>43221</v>
      </c>
      <c r="O90" s="34">
        <v>43465</v>
      </c>
      <c r="P90" s="39">
        <f t="shared" si="1"/>
        <v>35</v>
      </c>
      <c r="Q90" s="40"/>
      <c r="R90" s="35" t="s">
        <v>15</v>
      </c>
      <c r="S90" s="37"/>
      <c r="T90" s="91" t="s">
        <v>1153</v>
      </c>
      <c r="U90" s="91" t="s">
        <v>1153</v>
      </c>
      <c r="V90" s="91" t="s">
        <v>1153</v>
      </c>
      <c r="W90" s="91" t="s">
        <v>1153</v>
      </c>
      <c r="X90" s="56" t="s">
        <v>5906</v>
      </c>
      <c r="Y90" s="5" t="s">
        <v>3557</v>
      </c>
      <c r="Z90" s="5" t="s">
        <v>3304</v>
      </c>
      <c r="AA90" s="65" t="s">
        <v>5907</v>
      </c>
      <c r="AB90" s="45" t="s">
        <v>1153</v>
      </c>
      <c r="AC90" s="44" t="s">
        <v>3568</v>
      </c>
      <c r="AD90" s="46" t="s">
        <v>1153</v>
      </c>
      <c r="AE90" s="44" t="s">
        <v>3568</v>
      </c>
      <c r="AF90" s="44" t="s">
        <v>1153</v>
      </c>
      <c r="AG90" s="44" t="s">
        <v>3568</v>
      </c>
      <c r="AH90" s="44" t="s">
        <v>1153</v>
      </c>
      <c r="AI90" s="44" t="s">
        <v>3568</v>
      </c>
      <c r="AJ90" s="44" t="s">
        <v>1153</v>
      </c>
      <c r="AK90" s="44" t="s">
        <v>3568</v>
      </c>
      <c r="AL90" s="44" t="s">
        <v>1153</v>
      </c>
      <c r="AM90" s="44" t="s">
        <v>3568</v>
      </c>
      <c r="AN90" s="44" t="s">
        <v>1153</v>
      </c>
      <c r="AO90" s="44" t="s">
        <v>3568</v>
      </c>
      <c r="AP90" s="44" t="s">
        <v>1153</v>
      </c>
      <c r="AQ90" s="44" t="s">
        <v>3568</v>
      </c>
      <c r="AR90" s="44" t="s">
        <v>1153</v>
      </c>
      <c r="AS90" s="44" t="s">
        <v>3568</v>
      </c>
      <c r="AT90" s="44" t="s">
        <v>1153</v>
      </c>
      <c r="AU90" s="44" t="s">
        <v>3568</v>
      </c>
      <c r="AV90" s="44" t="s">
        <v>1153</v>
      </c>
      <c r="AW90" s="44" t="s">
        <v>3568</v>
      </c>
      <c r="AX90" s="44" t="s">
        <v>1153</v>
      </c>
      <c r="AY90" s="44" t="s">
        <v>3568</v>
      </c>
      <c r="AZ90" s="44" t="s">
        <v>1153</v>
      </c>
      <c r="BA90" s="44" t="s">
        <v>3568</v>
      </c>
      <c r="BB90" s="44" t="s">
        <v>1153</v>
      </c>
      <c r="BC90" s="44" t="s">
        <v>3568</v>
      </c>
      <c r="BD90" s="44" t="s">
        <v>1153</v>
      </c>
      <c r="BE90" s="44" t="s">
        <v>3568</v>
      </c>
      <c r="BF90" s="44" t="s">
        <v>1153</v>
      </c>
      <c r="BG90" s="44" t="s">
        <v>3568</v>
      </c>
      <c r="BH90" s="31" t="s">
        <v>781</v>
      </c>
      <c r="BI90" s="47">
        <v>43522</v>
      </c>
      <c r="BJ90" s="33" t="s">
        <v>903</v>
      </c>
      <c r="BK90" s="31"/>
      <c r="BL90" s="46"/>
      <c r="BM90" s="46"/>
      <c r="BN90" s="46"/>
      <c r="BO90" s="46"/>
      <c r="BP90" s="44" t="s">
        <v>956</v>
      </c>
      <c r="BQ90" s="31"/>
      <c r="BR90" s="61"/>
    </row>
    <row r="91" spans="1:70" s="62" customFormat="1" ht="90" hidden="1" customHeight="1" x14ac:dyDescent="0.3">
      <c r="A91" s="31">
        <v>89</v>
      </c>
      <c r="B91" s="32" t="s">
        <v>3451</v>
      </c>
      <c r="C91" s="33" t="s">
        <v>3822</v>
      </c>
      <c r="D91" s="17" t="s">
        <v>3292</v>
      </c>
      <c r="E91" s="92">
        <v>43160</v>
      </c>
      <c r="F91" s="17" t="s">
        <v>3302</v>
      </c>
      <c r="G91" s="73" t="s">
        <v>3828</v>
      </c>
      <c r="H91" s="99" t="s">
        <v>5908</v>
      </c>
      <c r="I91" s="37" t="s">
        <v>3303</v>
      </c>
      <c r="J91" s="37" t="s">
        <v>3305</v>
      </c>
      <c r="K91" s="37"/>
      <c r="L91" s="38"/>
      <c r="M91" s="37"/>
      <c r="N91" s="92">
        <v>43266</v>
      </c>
      <c r="O91" s="34">
        <v>43465</v>
      </c>
      <c r="P91" s="39">
        <f t="shared" si="1"/>
        <v>29</v>
      </c>
      <c r="Q91" s="40"/>
      <c r="R91" s="35" t="s">
        <v>15</v>
      </c>
      <c r="S91" s="37"/>
      <c r="T91" s="91" t="s">
        <v>1153</v>
      </c>
      <c r="U91" s="91" t="s">
        <v>1153</v>
      </c>
      <c r="V91" s="91" t="s">
        <v>1153</v>
      </c>
      <c r="W91" s="91" t="s">
        <v>1153</v>
      </c>
      <c r="X91" s="56" t="s">
        <v>5648</v>
      </c>
      <c r="Y91" s="5" t="s">
        <v>5909</v>
      </c>
      <c r="Z91" s="5" t="s">
        <v>3306</v>
      </c>
      <c r="AA91" s="68" t="s">
        <v>5910</v>
      </c>
      <c r="AB91" s="45" t="s">
        <v>1153</v>
      </c>
      <c r="AC91" s="44" t="s">
        <v>3568</v>
      </c>
      <c r="AD91" s="46" t="s">
        <v>1153</v>
      </c>
      <c r="AE91" s="44" t="s">
        <v>3568</v>
      </c>
      <c r="AF91" s="44" t="s">
        <v>1153</v>
      </c>
      <c r="AG91" s="44" t="s">
        <v>3568</v>
      </c>
      <c r="AH91" s="44" t="s">
        <v>1153</v>
      </c>
      <c r="AI91" s="44" t="s">
        <v>3568</v>
      </c>
      <c r="AJ91" s="44" t="s">
        <v>1153</v>
      </c>
      <c r="AK91" s="44" t="s">
        <v>3568</v>
      </c>
      <c r="AL91" s="44" t="s">
        <v>1153</v>
      </c>
      <c r="AM91" s="44" t="s">
        <v>3568</v>
      </c>
      <c r="AN91" s="44" t="s">
        <v>1153</v>
      </c>
      <c r="AO91" s="44" t="s">
        <v>3568</v>
      </c>
      <c r="AP91" s="44" t="s">
        <v>1153</v>
      </c>
      <c r="AQ91" s="44" t="s">
        <v>3568</v>
      </c>
      <c r="AR91" s="44" t="s">
        <v>1153</v>
      </c>
      <c r="AS91" s="44" t="s">
        <v>3568</v>
      </c>
      <c r="AT91" s="44" t="s">
        <v>1153</v>
      </c>
      <c r="AU91" s="44" t="s">
        <v>3568</v>
      </c>
      <c r="AV91" s="44" t="s">
        <v>1153</v>
      </c>
      <c r="AW91" s="44" t="s">
        <v>3568</v>
      </c>
      <c r="AX91" s="44" t="s">
        <v>1153</v>
      </c>
      <c r="AY91" s="44" t="s">
        <v>3568</v>
      </c>
      <c r="AZ91" s="44" t="s">
        <v>1153</v>
      </c>
      <c r="BA91" s="44" t="s">
        <v>3568</v>
      </c>
      <c r="BB91" s="44" t="s">
        <v>1153</v>
      </c>
      <c r="BC91" s="44" t="s">
        <v>3568</v>
      </c>
      <c r="BD91" s="44" t="s">
        <v>1153</v>
      </c>
      <c r="BE91" s="44" t="s">
        <v>3568</v>
      </c>
      <c r="BF91" s="44" t="s">
        <v>1153</v>
      </c>
      <c r="BG91" s="44" t="s">
        <v>3568</v>
      </c>
      <c r="BH91" s="31" t="s">
        <v>781</v>
      </c>
      <c r="BI91" s="47">
        <v>43522</v>
      </c>
      <c r="BJ91" s="33" t="s">
        <v>903</v>
      </c>
      <c r="BK91" s="31"/>
      <c r="BL91" s="46"/>
      <c r="BM91" s="46"/>
      <c r="BN91" s="46"/>
      <c r="BO91" s="46"/>
      <c r="BP91" s="44" t="s">
        <v>956</v>
      </c>
      <c r="BQ91" s="31"/>
      <c r="BR91" s="61"/>
    </row>
    <row r="92" spans="1:70" s="62" customFormat="1" ht="90" hidden="1" customHeight="1" x14ac:dyDescent="0.3">
      <c r="A92" s="31">
        <v>90</v>
      </c>
      <c r="B92" s="32" t="s">
        <v>3452</v>
      </c>
      <c r="C92" s="33" t="s">
        <v>3822</v>
      </c>
      <c r="D92" s="17" t="s">
        <v>3292</v>
      </c>
      <c r="E92" s="92">
        <v>42917</v>
      </c>
      <c r="F92" s="17" t="s">
        <v>3120</v>
      </c>
      <c r="G92" s="73" t="s">
        <v>3828</v>
      </c>
      <c r="H92" s="8" t="s">
        <v>5911</v>
      </c>
      <c r="I92" s="17" t="s">
        <v>5649</v>
      </c>
      <c r="J92" s="37" t="s">
        <v>3307</v>
      </c>
      <c r="K92" s="37"/>
      <c r="L92" s="52"/>
      <c r="M92" s="37"/>
      <c r="N92" s="92">
        <v>43405</v>
      </c>
      <c r="O92" s="34">
        <v>43454</v>
      </c>
      <c r="P92" s="39">
        <f t="shared" si="1"/>
        <v>7</v>
      </c>
      <c r="Q92" s="40"/>
      <c r="R92" s="49" t="s">
        <v>60</v>
      </c>
      <c r="S92" s="37" t="s">
        <v>3839</v>
      </c>
      <c r="T92" s="91" t="s">
        <v>1153</v>
      </c>
      <c r="U92" s="91" t="s">
        <v>1153</v>
      </c>
      <c r="V92" s="91" t="s">
        <v>1153</v>
      </c>
      <c r="W92" s="91" t="s">
        <v>1153</v>
      </c>
      <c r="X92" s="61"/>
      <c r="Y92" s="8" t="s">
        <v>3558</v>
      </c>
      <c r="Z92" s="8" t="s">
        <v>3308</v>
      </c>
      <c r="AA92" s="65" t="s">
        <v>5912</v>
      </c>
      <c r="AB92" s="45" t="s">
        <v>1153</v>
      </c>
      <c r="AC92" s="44" t="s">
        <v>3568</v>
      </c>
      <c r="AD92" s="46" t="s">
        <v>1153</v>
      </c>
      <c r="AE92" s="44" t="s">
        <v>3568</v>
      </c>
      <c r="AF92" s="53" t="s">
        <v>1153</v>
      </c>
      <c r="AG92" s="44" t="s">
        <v>3568</v>
      </c>
      <c r="AH92" s="44" t="s">
        <v>1153</v>
      </c>
      <c r="AI92" s="44" t="s">
        <v>3568</v>
      </c>
      <c r="AJ92" s="44" t="s">
        <v>1153</v>
      </c>
      <c r="AK92" s="44" t="s">
        <v>3568</v>
      </c>
      <c r="AL92" s="44" t="s">
        <v>1153</v>
      </c>
      <c r="AM92" s="44" t="s">
        <v>3568</v>
      </c>
      <c r="AN92" s="44" t="s">
        <v>1153</v>
      </c>
      <c r="AO92" s="44" t="s">
        <v>3568</v>
      </c>
      <c r="AP92" s="44" t="s">
        <v>1153</v>
      </c>
      <c r="AQ92" s="44" t="s">
        <v>3568</v>
      </c>
      <c r="AR92" s="44" t="s">
        <v>1153</v>
      </c>
      <c r="AS92" s="44" t="s">
        <v>3568</v>
      </c>
      <c r="AT92" s="44" t="s">
        <v>1153</v>
      </c>
      <c r="AU92" s="44" t="s">
        <v>3568</v>
      </c>
      <c r="AV92" s="44" t="s">
        <v>1153</v>
      </c>
      <c r="AW92" s="44" t="s">
        <v>3568</v>
      </c>
      <c r="AX92" s="44" t="s">
        <v>1153</v>
      </c>
      <c r="AY92" s="44" t="s">
        <v>3568</v>
      </c>
      <c r="AZ92" s="44" t="s">
        <v>1153</v>
      </c>
      <c r="BA92" s="44" t="s">
        <v>3568</v>
      </c>
      <c r="BB92" s="44" t="s">
        <v>1153</v>
      </c>
      <c r="BC92" s="44" t="s">
        <v>3568</v>
      </c>
      <c r="BD92" s="44" t="s">
        <v>1153</v>
      </c>
      <c r="BE92" s="44" t="s">
        <v>3568</v>
      </c>
      <c r="BF92" s="44" t="s">
        <v>1153</v>
      </c>
      <c r="BG92" s="44" t="s">
        <v>3568</v>
      </c>
      <c r="BH92" s="31" t="s">
        <v>781</v>
      </c>
      <c r="BI92" s="47">
        <v>43522</v>
      </c>
      <c r="BJ92" s="33" t="s">
        <v>903</v>
      </c>
      <c r="BK92" s="31"/>
      <c r="BL92" s="46"/>
      <c r="BM92" s="46"/>
      <c r="BN92" s="46"/>
      <c r="BO92" s="46"/>
      <c r="BP92" s="44" t="s">
        <v>956</v>
      </c>
      <c r="BQ92" s="31"/>
      <c r="BR92" s="61"/>
    </row>
    <row r="93" spans="1:70" s="62" customFormat="1" ht="90" hidden="1" customHeight="1" x14ac:dyDescent="0.3">
      <c r="A93" s="31">
        <v>91</v>
      </c>
      <c r="B93" s="32" t="s">
        <v>3453</v>
      </c>
      <c r="C93" s="33" t="s">
        <v>3822</v>
      </c>
      <c r="D93" s="17" t="s">
        <v>3292</v>
      </c>
      <c r="E93" s="92">
        <v>43243</v>
      </c>
      <c r="F93" s="17" t="s">
        <v>2290</v>
      </c>
      <c r="G93" s="73" t="s">
        <v>3828</v>
      </c>
      <c r="H93" s="5" t="s">
        <v>5913</v>
      </c>
      <c r="I93" s="17" t="s">
        <v>3309</v>
      </c>
      <c r="J93" s="37" t="s">
        <v>3310</v>
      </c>
      <c r="K93" s="37"/>
      <c r="L93" s="38"/>
      <c r="M93" s="37"/>
      <c r="N93" s="92">
        <v>43261</v>
      </c>
      <c r="O93" s="34">
        <v>43312</v>
      </c>
      <c r="P93" s="39">
        <f t="shared" si="1"/>
        <v>8</v>
      </c>
      <c r="Q93" s="40"/>
      <c r="R93" s="35" t="s">
        <v>158</v>
      </c>
      <c r="S93" s="37"/>
      <c r="T93" s="91" t="s">
        <v>1153</v>
      </c>
      <c r="U93" s="91" t="s">
        <v>1153</v>
      </c>
      <c r="V93" s="91" t="s">
        <v>1153</v>
      </c>
      <c r="W93" s="91" t="s">
        <v>1153</v>
      </c>
      <c r="X93" s="56" t="s">
        <v>3311</v>
      </c>
      <c r="Y93" s="5" t="s">
        <v>3541</v>
      </c>
      <c r="Z93" s="46" t="s">
        <v>1153</v>
      </c>
      <c r="AA93" s="37" t="s">
        <v>3563</v>
      </c>
      <c r="AB93" s="46" t="s">
        <v>1153</v>
      </c>
      <c r="AC93" s="37" t="s">
        <v>3563</v>
      </c>
      <c r="AD93" s="46" t="s">
        <v>1153</v>
      </c>
      <c r="AE93" s="37" t="s">
        <v>3563</v>
      </c>
      <c r="AF93" s="5" t="s">
        <v>1153</v>
      </c>
      <c r="AG93" s="37" t="s">
        <v>3563</v>
      </c>
      <c r="AH93" s="44" t="s">
        <v>1153</v>
      </c>
      <c r="AI93" s="37" t="s">
        <v>3563</v>
      </c>
      <c r="AJ93" s="44" t="s">
        <v>1153</v>
      </c>
      <c r="AK93" s="37" t="s">
        <v>3563</v>
      </c>
      <c r="AL93" s="44" t="s">
        <v>1153</v>
      </c>
      <c r="AM93" s="37" t="s">
        <v>3563</v>
      </c>
      <c r="AN93" s="44" t="s">
        <v>1153</v>
      </c>
      <c r="AO93" s="37" t="s">
        <v>3563</v>
      </c>
      <c r="AP93" s="44" t="s">
        <v>1153</v>
      </c>
      <c r="AQ93" s="37" t="s">
        <v>3563</v>
      </c>
      <c r="AR93" s="44" t="s">
        <v>1153</v>
      </c>
      <c r="AS93" s="37" t="s">
        <v>3563</v>
      </c>
      <c r="AT93" s="44" t="s">
        <v>1153</v>
      </c>
      <c r="AU93" s="37" t="s">
        <v>3563</v>
      </c>
      <c r="AV93" s="44" t="s">
        <v>1153</v>
      </c>
      <c r="AW93" s="37" t="s">
        <v>3563</v>
      </c>
      <c r="AX93" s="44" t="s">
        <v>1153</v>
      </c>
      <c r="AY93" s="37" t="s">
        <v>3563</v>
      </c>
      <c r="AZ93" s="44" t="s">
        <v>1153</v>
      </c>
      <c r="BA93" s="37" t="s">
        <v>3563</v>
      </c>
      <c r="BB93" s="44" t="s">
        <v>1153</v>
      </c>
      <c r="BC93" s="37" t="s">
        <v>3563</v>
      </c>
      <c r="BD93" s="44" t="s">
        <v>1153</v>
      </c>
      <c r="BE93" s="37" t="s">
        <v>3563</v>
      </c>
      <c r="BF93" s="44" t="s">
        <v>1153</v>
      </c>
      <c r="BG93" s="37" t="s">
        <v>3563</v>
      </c>
      <c r="BH93" s="31" t="s">
        <v>781</v>
      </c>
      <c r="BI93" s="47">
        <v>43385</v>
      </c>
      <c r="BJ93" s="33" t="s">
        <v>903</v>
      </c>
      <c r="BK93" s="31"/>
      <c r="BL93" s="46"/>
      <c r="BM93" s="46"/>
      <c r="BN93" s="46"/>
      <c r="BO93" s="46"/>
      <c r="BP93" s="44" t="s">
        <v>956</v>
      </c>
      <c r="BQ93" s="31"/>
      <c r="BR93" s="61"/>
    </row>
    <row r="94" spans="1:70" s="62" customFormat="1" ht="90" hidden="1" customHeight="1" x14ac:dyDescent="0.3">
      <c r="A94" s="31">
        <v>92</v>
      </c>
      <c r="B94" s="32" t="s">
        <v>3454</v>
      </c>
      <c r="C94" s="33" t="s">
        <v>3822</v>
      </c>
      <c r="D94" s="17" t="s">
        <v>3292</v>
      </c>
      <c r="E94" s="92">
        <v>43243</v>
      </c>
      <c r="F94" s="17" t="s">
        <v>2935</v>
      </c>
      <c r="G94" s="73" t="s">
        <v>3828</v>
      </c>
      <c r="H94" s="8" t="s">
        <v>5914</v>
      </c>
      <c r="I94" s="17" t="s">
        <v>3312</v>
      </c>
      <c r="J94" s="37" t="s">
        <v>3313</v>
      </c>
      <c r="K94" s="37"/>
      <c r="L94" s="52"/>
      <c r="M94" s="37"/>
      <c r="N94" s="92">
        <v>43243</v>
      </c>
      <c r="O94" s="34">
        <v>43261</v>
      </c>
      <c r="P94" s="39">
        <f t="shared" si="1"/>
        <v>3</v>
      </c>
      <c r="Q94" s="40"/>
      <c r="R94" s="49" t="s">
        <v>60</v>
      </c>
      <c r="S94" s="37"/>
      <c r="T94" s="91" t="s">
        <v>1153</v>
      </c>
      <c r="U94" s="91" t="s">
        <v>1153</v>
      </c>
      <c r="V94" s="91" t="s">
        <v>1153</v>
      </c>
      <c r="W94" s="91" t="s">
        <v>1153</v>
      </c>
      <c r="X94" s="61" t="s">
        <v>5650</v>
      </c>
      <c r="Y94" s="5" t="s">
        <v>3542</v>
      </c>
      <c r="Z94" s="46" t="s">
        <v>1153</v>
      </c>
      <c r="AA94" s="37" t="s">
        <v>3563</v>
      </c>
      <c r="AB94" s="46" t="s">
        <v>1153</v>
      </c>
      <c r="AC94" s="37" t="s">
        <v>3563</v>
      </c>
      <c r="AD94" s="46" t="s">
        <v>1153</v>
      </c>
      <c r="AE94" s="37" t="s">
        <v>3563</v>
      </c>
      <c r="AF94" s="5" t="s">
        <v>1153</v>
      </c>
      <c r="AG94" s="37" t="s">
        <v>3563</v>
      </c>
      <c r="AH94" s="44" t="s">
        <v>1153</v>
      </c>
      <c r="AI94" s="37" t="s">
        <v>3563</v>
      </c>
      <c r="AJ94" s="44" t="s">
        <v>1153</v>
      </c>
      <c r="AK94" s="37" t="s">
        <v>3563</v>
      </c>
      <c r="AL94" s="44" t="s">
        <v>1153</v>
      </c>
      <c r="AM94" s="37" t="s">
        <v>3563</v>
      </c>
      <c r="AN94" s="44" t="s">
        <v>1153</v>
      </c>
      <c r="AO94" s="37" t="s">
        <v>3563</v>
      </c>
      <c r="AP94" s="44" t="s">
        <v>1153</v>
      </c>
      <c r="AQ94" s="37" t="s">
        <v>3563</v>
      </c>
      <c r="AR94" s="44" t="s">
        <v>1153</v>
      </c>
      <c r="AS94" s="37" t="s">
        <v>3563</v>
      </c>
      <c r="AT94" s="44" t="s">
        <v>1153</v>
      </c>
      <c r="AU94" s="37" t="s">
        <v>3563</v>
      </c>
      <c r="AV94" s="44" t="s">
        <v>1153</v>
      </c>
      <c r="AW94" s="37" t="s">
        <v>3563</v>
      </c>
      <c r="AX94" s="44" t="s">
        <v>1153</v>
      </c>
      <c r="AY94" s="37" t="s">
        <v>3563</v>
      </c>
      <c r="AZ94" s="44" t="s">
        <v>1153</v>
      </c>
      <c r="BA94" s="37" t="s">
        <v>3563</v>
      </c>
      <c r="BB94" s="44" t="s">
        <v>1153</v>
      </c>
      <c r="BC94" s="37" t="s">
        <v>3563</v>
      </c>
      <c r="BD94" s="44" t="s">
        <v>1153</v>
      </c>
      <c r="BE94" s="37" t="s">
        <v>3563</v>
      </c>
      <c r="BF94" s="44" t="s">
        <v>1153</v>
      </c>
      <c r="BG94" s="37" t="s">
        <v>3563</v>
      </c>
      <c r="BH94" s="31" t="s">
        <v>781</v>
      </c>
      <c r="BI94" s="100">
        <v>43383</v>
      </c>
      <c r="BJ94" s="33" t="s">
        <v>903</v>
      </c>
      <c r="BK94" s="31"/>
      <c r="BL94" s="46"/>
      <c r="BM94" s="46"/>
      <c r="BN94" s="46"/>
      <c r="BO94" s="46"/>
      <c r="BP94" s="44" t="s">
        <v>956</v>
      </c>
      <c r="BQ94" s="31"/>
      <c r="BR94" s="61"/>
    </row>
    <row r="95" spans="1:70" s="62" customFormat="1" ht="90" hidden="1" customHeight="1" x14ac:dyDescent="0.3">
      <c r="A95" s="31">
        <v>93</v>
      </c>
      <c r="B95" s="32" t="s">
        <v>3455</v>
      </c>
      <c r="C95" s="33" t="s">
        <v>3822</v>
      </c>
      <c r="D95" s="17" t="s">
        <v>3292</v>
      </c>
      <c r="E95" s="92">
        <v>43243</v>
      </c>
      <c r="F95" s="17" t="s">
        <v>2935</v>
      </c>
      <c r="G95" s="73" t="s">
        <v>3828</v>
      </c>
      <c r="H95" s="8" t="s">
        <v>5914</v>
      </c>
      <c r="I95" s="17" t="s">
        <v>3312</v>
      </c>
      <c r="J95" s="37" t="s">
        <v>3314</v>
      </c>
      <c r="K95" s="37"/>
      <c r="L95" s="52"/>
      <c r="M95" s="37"/>
      <c r="N95" s="92">
        <v>43243</v>
      </c>
      <c r="O95" s="34">
        <v>43464</v>
      </c>
      <c r="P95" s="39">
        <f t="shared" si="1"/>
        <v>32</v>
      </c>
      <c r="Q95" s="40"/>
      <c r="R95" s="49" t="s">
        <v>60</v>
      </c>
      <c r="S95" s="37" t="s">
        <v>3846</v>
      </c>
      <c r="T95" s="91" t="s">
        <v>1153</v>
      </c>
      <c r="U95" s="91" t="s">
        <v>1153</v>
      </c>
      <c r="V95" s="91" t="s">
        <v>1153</v>
      </c>
      <c r="W95" s="91" t="s">
        <v>1153</v>
      </c>
      <c r="X95" s="8" t="s">
        <v>3119</v>
      </c>
      <c r="Y95" s="5" t="s">
        <v>3559</v>
      </c>
      <c r="Z95" s="8" t="s">
        <v>3315</v>
      </c>
      <c r="AA95" s="68" t="s">
        <v>5915</v>
      </c>
      <c r="AB95" s="45" t="s">
        <v>1153</v>
      </c>
      <c r="AC95" s="44" t="s">
        <v>3568</v>
      </c>
      <c r="AD95" s="46" t="s">
        <v>1153</v>
      </c>
      <c r="AE95" s="44" t="s">
        <v>3568</v>
      </c>
      <c r="AF95" s="53" t="s">
        <v>1153</v>
      </c>
      <c r="AG95" s="44" t="s">
        <v>3568</v>
      </c>
      <c r="AH95" s="44" t="s">
        <v>1153</v>
      </c>
      <c r="AI95" s="44" t="s">
        <v>3568</v>
      </c>
      <c r="AJ95" s="44" t="s">
        <v>1153</v>
      </c>
      <c r="AK95" s="44" t="s">
        <v>3568</v>
      </c>
      <c r="AL95" s="44" t="s">
        <v>1153</v>
      </c>
      <c r="AM95" s="44" t="s">
        <v>3568</v>
      </c>
      <c r="AN95" s="44" t="s">
        <v>1153</v>
      </c>
      <c r="AO95" s="44" t="s">
        <v>3568</v>
      </c>
      <c r="AP95" s="44" t="s">
        <v>1153</v>
      </c>
      <c r="AQ95" s="44" t="s">
        <v>3568</v>
      </c>
      <c r="AR95" s="44" t="s">
        <v>1153</v>
      </c>
      <c r="AS95" s="44" t="s">
        <v>3568</v>
      </c>
      <c r="AT95" s="44" t="s">
        <v>1153</v>
      </c>
      <c r="AU95" s="44" t="s">
        <v>3568</v>
      </c>
      <c r="AV95" s="44" t="s">
        <v>1153</v>
      </c>
      <c r="AW95" s="44" t="s">
        <v>3568</v>
      </c>
      <c r="AX95" s="44" t="s">
        <v>1153</v>
      </c>
      <c r="AY95" s="44" t="s">
        <v>3568</v>
      </c>
      <c r="AZ95" s="44" t="s">
        <v>1153</v>
      </c>
      <c r="BA95" s="44" t="s">
        <v>3568</v>
      </c>
      <c r="BB95" s="44" t="s">
        <v>1153</v>
      </c>
      <c r="BC95" s="44" t="s">
        <v>3568</v>
      </c>
      <c r="BD95" s="44" t="s">
        <v>1153</v>
      </c>
      <c r="BE95" s="44" t="s">
        <v>3568</v>
      </c>
      <c r="BF95" s="44" t="s">
        <v>1153</v>
      </c>
      <c r="BG95" s="44" t="s">
        <v>3568</v>
      </c>
      <c r="BH95" s="31" t="s">
        <v>781</v>
      </c>
      <c r="BI95" s="47">
        <v>43522</v>
      </c>
      <c r="BJ95" s="33" t="s">
        <v>903</v>
      </c>
      <c r="BK95" s="31"/>
      <c r="BL95" s="46"/>
      <c r="BM95" s="46"/>
      <c r="BN95" s="46"/>
      <c r="BO95" s="46"/>
      <c r="BP95" s="44" t="s">
        <v>956</v>
      </c>
      <c r="BQ95" s="31"/>
      <c r="BR95" s="61"/>
    </row>
    <row r="96" spans="1:70" s="62" customFormat="1" ht="90" hidden="1" customHeight="1" x14ac:dyDescent="0.3">
      <c r="A96" s="31">
        <v>94</v>
      </c>
      <c r="B96" s="32" t="s">
        <v>3456</v>
      </c>
      <c r="C96" s="33" t="s">
        <v>3822</v>
      </c>
      <c r="D96" s="17" t="s">
        <v>3292</v>
      </c>
      <c r="E96" s="92">
        <v>43243</v>
      </c>
      <c r="F96" s="17" t="s">
        <v>3316</v>
      </c>
      <c r="G96" s="73" t="s">
        <v>3828</v>
      </c>
      <c r="H96" s="8" t="s">
        <v>5916</v>
      </c>
      <c r="I96" s="17" t="s">
        <v>3317</v>
      </c>
      <c r="J96" s="37" t="s">
        <v>3318</v>
      </c>
      <c r="K96" s="37"/>
      <c r="L96" s="52"/>
      <c r="M96" s="37"/>
      <c r="N96" s="92">
        <v>43292</v>
      </c>
      <c r="O96" s="34">
        <v>43403</v>
      </c>
      <c r="P96" s="39">
        <f t="shared" si="1"/>
        <v>16</v>
      </c>
      <c r="Q96" s="40"/>
      <c r="R96" s="49" t="s">
        <v>116</v>
      </c>
      <c r="S96" s="44" t="s">
        <v>3840</v>
      </c>
      <c r="T96" s="91" t="s">
        <v>1153</v>
      </c>
      <c r="U96" s="91" t="s">
        <v>1153</v>
      </c>
      <c r="V96" s="91" t="s">
        <v>1153</v>
      </c>
      <c r="W96" s="91" t="s">
        <v>1153</v>
      </c>
      <c r="X96" s="61" t="s">
        <v>3168</v>
      </c>
      <c r="Y96" s="5" t="s">
        <v>3547</v>
      </c>
      <c r="Z96" s="8" t="s">
        <v>3319</v>
      </c>
      <c r="AA96" s="65" t="s">
        <v>5917</v>
      </c>
      <c r="AB96" s="45" t="s">
        <v>1153</v>
      </c>
      <c r="AC96" s="44" t="s">
        <v>3568</v>
      </c>
      <c r="AD96" s="46" t="s">
        <v>1153</v>
      </c>
      <c r="AE96" s="44" t="s">
        <v>3568</v>
      </c>
      <c r="AF96" s="53" t="s">
        <v>1153</v>
      </c>
      <c r="AG96" s="44" t="s">
        <v>3568</v>
      </c>
      <c r="AH96" s="44" t="s">
        <v>1153</v>
      </c>
      <c r="AI96" s="44" t="s">
        <v>3568</v>
      </c>
      <c r="AJ96" s="44" t="s">
        <v>1153</v>
      </c>
      <c r="AK96" s="44" t="s">
        <v>3568</v>
      </c>
      <c r="AL96" s="44" t="s">
        <v>1153</v>
      </c>
      <c r="AM96" s="44" t="s">
        <v>3568</v>
      </c>
      <c r="AN96" s="44" t="s">
        <v>1153</v>
      </c>
      <c r="AO96" s="44" t="s">
        <v>3568</v>
      </c>
      <c r="AP96" s="44" t="s">
        <v>1153</v>
      </c>
      <c r="AQ96" s="44" t="s">
        <v>3568</v>
      </c>
      <c r="AR96" s="44" t="s">
        <v>1153</v>
      </c>
      <c r="AS96" s="44" t="s">
        <v>3568</v>
      </c>
      <c r="AT96" s="44" t="s">
        <v>1153</v>
      </c>
      <c r="AU96" s="44" t="s">
        <v>3568</v>
      </c>
      <c r="AV96" s="44" t="s">
        <v>1153</v>
      </c>
      <c r="AW96" s="44" t="s">
        <v>3568</v>
      </c>
      <c r="AX96" s="44" t="s">
        <v>1153</v>
      </c>
      <c r="AY96" s="44" t="s">
        <v>3568</v>
      </c>
      <c r="AZ96" s="44" t="s">
        <v>1153</v>
      </c>
      <c r="BA96" s="44" t="s">
        <v>3568</v>
      </c>
      <c r="BB96" s="44" t="s">
        <v>1153</v>
      </c>
      <c r="BC96" s="44" t="s">
        <v>3568</v>
      </c>
      <c r="BD96" s="44" t="s">
        <v>1153</v>
      </c>
      <c r="BE96" s="44" t="s">
        <v>3568</v>
      </c>
      <c r="BF96" s="44" t="s">
        <v>1153</v>
      </c>
      <c r="BG96" s="44" t="s">
        <v>3568</v>
      </c>
      <c r="BH96" s="31" t="s">
        <v>781</v>
      </c>
      <c r="BI96" s="47">
        <v>43522</v>
      </c>
      <c r="BJ96" s="33" t="s">
        <v>903</v>
      </c>
      <c r="BK96" s="31"/>
      <c r="BL96" s="46"/>
      <c r="BM96" s="46"/>
      <c r="BN96" s="46"/>
      <c r="BO96" s="46"/>
      <c r="BP96" s="44" t="s">
        <v>956</v>
      </c>
      <c r="BQ96" s="31"/>
      <c r="BR96" s="61"/>
    </row>
    <row r="97" spans="1:70" s="62" customFormat="1" ht="90" hidden="1" customHeight="1" x14ac:dyDescent="0.3">
      <c r="A97" s="31">
        <v>95</v>
      </c>
      <c r="B97" s="32" t="s">
        <v>3457</v>
      </c>
      <c r="C97" s="33" t="s">
        <v>3822</v>
      </c>
      <c r="D97" s="17" t="s">
        <v>3292</v>
      </c>
      <c r="E97" s="92">
        <v>43243</v>
      </c>
      <c r="F97" s="17" t="s">
        <v>3316</v>
      </c>
      <c r="G97" s="73" t="s">
        <v>3828</v>
      </c>
      <c r="H97" s="5" t="s">
        <v>5918</v>
      </c>
      <c r="I97" s="17" t="s">
        <v>3320</v>
      </c>
      <c r="J97" s="37" t="s">
        <v>3321</v>
      </c>
      <c r="K97" s="37"/>
      <c r="L97" s="52"/>
      <c r="M97" s="37"/>
      <c r="N97" s="92">
        <v>43133</v>
      </c>
      <c r="O97" s="34">
        <v>43403</v>
      </c>
      <c r="P97" s="39">
        <f t="shared" si="1"/>
        <v>39</v>
      </c>
      <c r="Q97" s="40"/>
      <c r="R97" s="49" t="s">
        <v>116</v>
      </c>
      <c r="S97" s="37" t="s">
        <v>3847</v>
      </c>
      <c r="T97" s="91" t="s">
        <v>1153</v>
      </c>
      <c r="U97" s="91" t="s">
        <v>1153</v>
      </c>
      <c r="V97" s="91" t="s">
        <v>1153</v>
      </c>
      <c r="W97" s="91" t="s">
        <v>1153</v>
      </c>
      <c r="X97" s="37" t="s">
        <v>3322</v>
      </c>
      <c r="Y97" s="5" t="s">
        <v>3560</v>
      </c>
      <c r="Z97" s="5" t="s">
        <v>3323</v>
      </c>
      <c r="AA97" s="66" t="s">
        <v>5919</v>
      </c>
      <c r="AB97" s="45" t="s">
        <v>1153</v>
      </c>
      <c r="AC97" s="44" t="s">
        <v>3568</v>
      </c>
      <c r="AD97" s="46" t="s">
        <v>1153</v>
      </c>
      <c r="AE97" s="44" t="s">
        <v>3568</v>
      </c>
      <c r="AF97" s="44" t="s">
        <v>1153</v>
      </c>
      <c r="AG97" s="44" t="s">
        <v>3568</v>
      </c>
      <c r="AH97" s="44" t="s">
        <v>1153</v>
      </c>
      <c r="AI97" s="44" t="s">
        <v>3568</v>
      </c>
      <c r="AJ97" s="44" t="s">
        <v>1153</v>
      </c>
      <c r="AK97" s="44" t="s">
        <v>3568</v>
      </c>
      <c r="AL97" s="44" t="s">
        <v>1153</v>
      </c>
      <c r="AM97" s="44" t="s">
        <v>3568</v>
      </c>
      <c r="AN97" s="44" t="s">
        <v>1153</v>
      </c>
      <c r="AO97" s="44" t="s">
        <v>3568</v>
      </c>
      <c r="AP97" s="44" t="s">
        <v>1153</v>
      </c>
      <c r="AQ97" s="44" t="s">
        <v>3568</v>
      </c>
      <c r="AR97" s="44" t="s">
        <v>1153</v>
      </c>
      <c r="AS97" s="44" t="s">
        <v>3568</v>
      </c>
      <c r="AT97" s="44" t="s">
        <v>1153</v>
      </c>
      <c r="AU97" s="44" t="s">
        <v>3568</v>
      </c>
      <c r="AV97" s="44" t="s">
        <v>1153</v>
      </c>
      <c r="AW97" s="44" t="s">
        <v>3568</v>
      </c>
      <c r="AX97" s="44" t="s">
        <v>1153</v>
      </c>
      <c r="AY97" s="44" t="s">
        <v>3568</v>
      </c>
      <c r="AZ97" s="44" t="s">
        <v>1153</v>
      </c>
      <c r="BA97" s="44" t="s">
        <v>3568</v>
      </c>
      <c r="BB97" s="44" t="s">
        <v>1153</v>
      </c>
      <c r="BC97" s="44" t="s">
        <v>3568</v>
      </c>
      <c r="BD97" s="44" t="s">
        <v>1153</v>
      </c>
      <c r="BE97" s="44" t="s">
        <v>3568</v>
      </c>
      <c r="BF97" s="44" t="s">
        <v>1153</v>
      </c>
      <c r="BG97" s="44" t="s">
        <v>3568</v>
      </c>
      <c r="BH97" s="31" t="s">
        <v>781</v>
      </c>
      <c r="BI97" s="47">
        <v>43522</v>
      </c>
      <c r="BJ97" s="33" t="s">
        <v>903</v>
      </c>
      <c r="BK97" s="31"/>
      <c r="BL97" s="46"/>
      <c r="BM97" s="46"/>
      <c r="BN97" s="46"/>
      <c r="BO97" s="46"/>
      <c r="BP97" s="44" t="s">
        <v>956</v>
      </c>
      <c r="BQ97" s="31"/>
      <c r="BR97" s="61"/>
    </row>
    <row r="98" spans="1:70" s="62" customFormat="1" ht="90" hidden="1" customHeight="1" x14ac:dyDescent="0.3">
      <c r="B98" s="32" t="s">
        <v>3458</v>
      </c>
      <c r="C98" s="33" t="s">
        <v>3823</v>
      </c>
      <c r="D98" s="17" t="s">
        <v>3827</v>
      </c>
      <c r="E98" s="34">
        <v>43644</v>
      </c>
      <c r="F98" s="35" t="s">
        <v>2879</v>
      </c>
      <c r="G98" s="73" t="s">
        <v>3856</v>
      </c>
      <c r="H98" s="37" t="s">
        <v>5920</v>
      </c>
      <c r="I98" s="37" t="s">
        <v>5651</v>
      </c>
      <c r="J98" s="37" t="s">
        <v>2880</v>
      </c>
      <c r="K98" s="37"/>
      <c r="L98" s="52"/>
      <c r="M98" s="37"/>
      <c r="N98" s="34">
        <v>43983</v>
      </c>
      <c r="O98" s="34">
        <v>44196</v>
      </c>
      <c r="P98" s="39">
        <f t="shared" si="1"/>
        <v>31</v>
      </c>
      <c r="Q98" s="40"/>
      <c r="R98" s="35" t="s">
        <v>2881</v>
      </c>
      <c r="S98" s="37"/>
      <c r="T98" s="91" t="s">
        <v>1153</v>
      </c>
      <c r="U98" s="91" t="s">
        <v>1153</v>
      </c>
      <c r="V98" s="91" t="s">
        <v>1153</v>
      </c>
      <c r="W98" s="91" t="s">
        <v>1153</v>
      </c>
      <c r="X98" s="91" t="s">
        <v>1153</v>
      </c>
      <c r="Y98" s="91" t="s">
        <v>1153</v>
      </c>
      <c r="Z98" s="91" t="s">
        <v>1153</v>
      </c>
      <c r="AA98" s="91" t="s">
        <v>1153</v>
      </c>
      <c r="AB98" s="91" t="s">
        <v>1153</v>
      </c>
      <c r="AC98" s="91" t="s">
        <v>1153</v>
      </c>
      <c r="AD98" s="91" t="s">
        <v>1153</v>
      </c>
      <c r="AE98" s="91" t="s">
        <v>1153</v>
      </c>
      <c r="AF98" s="91" t="s">
        <v>1153</v>
      </c>
      <c r="AG98" s="91" t="s">
        <v>1153</v>
      </c>
      <c r="AH98" s="91" t="s">
        <v>1153</v>
      </c>
      <c r="AI98" s="91" t="s">
        <v>1153</v>
      </c>
      <c r="AJ98" s="91" t="s">
        <v>1153</v>
      </c>
      <c r="AK98" s="91" t="s">
        <v>1153</v>
      </c>
      <c r="AL98" s="5" t="s">
        <v>5652</v>
      </c>
      <c r="AM98" s="93" t="s">
        <v>5921</v>
      </c>
      <c r="AN98" s="93" t="s">
        <v>3593</v>
      </c>
      <c r="AO98" s="37" t="s">
        <v>5922</v>
      </c>
      <c r="AP98" s="37" t="s">
        <v>3614</v>
      </c>
      <c r="AQ98" s="37" t="s">
        <v>5923</v>
      </c>
      <c r="AR98" s="44" t="s">
        <v>1153</v>
      </c>
      <c r="AS98" s="37" t="s">
        <v>3644</v>
      </c>
      <c r="AT98" s="44" t="s">
        <v>1153</v>
      </c>
      <c r="AU98" s="37" t="s">
        <v>3644</v>
      </c>
      <c r="AV98" s="44" t="s">
        <v>1153</v>
      </c>
      <c r="AW98" s="37" t="s">
        <v>3644</v>
      </c>
      <c r="AX98" s="44" t="s">
        <v>1153</v>
      </c>
      <c r="AY98" s="37" t="s">
        <v>3644</v>
      </c>
      <c r="AZ98" s="44" t="s">
        <v>1153</v>
      </c>
      <c r="BA98" s="37" t="s">
        <v>3644</v>
      </c>
      <c r="BB98" s="44" t="s">
        <v>1153</v>
      </c>
      <c r="BC98" s="37" t="s">
        <v>3644</v>
      </c>
      <c r="BD98" s="44" t="s">
        <v>1153</v>
      </c>
      <c r="BE98" s="37" t="s">
        <v>3644</v>
      </c>
      <c r="BF98" s="44" t="s">
        <v>1153</v>
      </c>
      <c r="BG98" s="37" t="s">
        <v>3644</v>
      </c>
      <c r="BH98" s="31" t="s">
        <v>781</v>
      </c>
      <c r="BI98" s="47">
        <v>44215</v>
      </c>
      <c r="BJ98" s="33" t="s">
        <v>903</v>
      </c>
      <c r="BK98" s="31"/>
      <c r="BL98" s="46"/>
      <c r="BM98" s="46"/>
      <c r="BN98" s="46"/>
      <c r="BO98" s="46"/>
      <c r="BP98" s="44" t="s">
        <v>956</v>
      </c>
      <c r="BQ98" s="31"/>
      <c r="BR98" s="61"/>
    </row>
    <row r="99" spans="1:70" s="62" customFormat="1" ht="90" hidden="1" customHeight="1" x14ac:dyDescent="0.3">
      <c r="B99" s="32" t="s">
        <v>3459</v>
      </c>
      <c r="C99" s="33" t="s">
        <v>3823</v>
      </c>
      <c r="D99" s="17" t="s">
        <v>3827</v>
      </c>
      <c r="E99" s="34">
        <v>43644</v>
      </c>
      <c r="F99" s="35" t="s">
        <v>2879</v>
      </c>
      <c r="G99" s="73" t="s">
        <v>3856</v>
      </c>
      <c r="H99" s="37" t="s">
        <v>5924</v>
      </c>
      <c r="I99" s="37" t="s">
        <v>5651</v>
      </c>
      <c r="J99" s="37" t="s">
        <v>3324</v>
      </c>
      <c r="K99" s="37"/>
      <c r="L99" s="52"/>
      <c r="M99" s="37"/>
      <c r="N99" s="34">
        <v>43983</v>
      </c>
      <c r="O99" s="34">
        <v>44348</v>
      </c>
      <c r="P99" s="39">
        <f t="shared" si="1"/>
        <v>53</v>
      </c>
      <c r="Q99" s="40"/>
      <c r="R99" s="49" t="s">
        <v>60</v>
      </c>
      <c r="S99" s="35" t="s">
        <v>3848</v>
      </c>
      <c r="T99" s="91" t="s">
        <v>1153</v>
      </c>
      <c r="U99" s="91" t="s">
        <v>1153</v>
      </c>
      <c r="V99" s="91" t="s">
        <v>1153</v>
      </c>
      <c r="W99" s="91" t="s">
        <v>1153</v>
      </c>
      <c r="X99" s="91" t="s">
        <v>1153</v>
      </c>
      <c r="Y99" s="91" t="s">
        <v>1153</v>
      </c>
      <c r="Z99" s="91" t="s">
        <v>1153</v>
      </c>
      <c r="AA99" s="91" t="s">
        <v>1153</v>
      </c>
      <c r="AB99" s="91" t="s">
        <v>1153</v>
      </c>
      <c r="AC99" s="91" t="s">
        <v>1153</v>
      </c>
      <c r="AD99" s="91" t="s">
        <v>1153</v>
      </c>
      <c r="AE99" s="91" t="s">
        <v>1153</v>
      </c>
      <c r="AF99" s="91" t="s">
        <v>1153</v>
      </c>
      <c r="AG99" s="91" t="s">
        <v>1153</v>
      </c>
      <c r="AH99" s="91" t="s">
        <v>1153</v>
      </c>
      <c r="AI99" s="91" t="s">
        <v>1153</v>
      </c>
      <c r="AJ99" s="91" t="s">
        <v>1153</v>
      </c>
      <c r="AK99" s="91" t="s">
        <v>1153</v>
      </c>
      <c r="AL99" s="5" t="s">
        <v>3325</v>
      </c>
      <c r="AM99" s="93" t="s">
        <v>5925</v>
      </c>
      <c r="AN99" s="93" t="s">
        <v>5653</v>
      </c>
      <c r="AO99" s="37" t="s">
        <v>5922</v>
      </c>
      <c r="AP99" s="37" t="s">
        <v>3615</v>
      </c>
      <c r="AQ99" s="37" t="s">
        <v>5926</v>
      </c>
      <c r="AR99" s="44" t="s">
        <v>1153</v>
      </c>
      <c r="AS99" s="37" t="s">
        <v>3644</v>
      </c>
      <c r="AT99" s="44" t="s">
        <v>1153</v>
      </c>
      <c r="AU99" s="37" t="s">
        <v>3644</v>
      </c>
      <c r="AV99" s="44" t="s">
        <v>1153</v>
      </c>
      <c r="AW99" s="37" t="s">
        <v>3644</v>
      </c>
      <c r="AX99" s="44" t="s">
        <v>1153</v>
      </c>
      <c r="AY99" s="37" t="s">
        <v>3644</v>
      </c>
      <c r="AZ99" s="44" t="s">
        <v>1153</v>
      </c>
      <c r="BA99" s="37" t="s">
        <v>3644</v>
      </c>
      <c r="BB99" s="44" t="s">
        <v>1153</v>
      </c>
      <c r="BC99" s="37" t="s">
        <v>3644</v>
      </c>
      <c r="BD99" s="44" t="s">
        <v>1153</v>
      </c>
      <c r="BE99" s="37" t="s">
        <v>3644</v>
      </c>
      <c r="BF99" s="44" t="s">
        <v>1153</v>
      </c>
      <c r="BG99" s="37" t="s">
        <v>3644</v>
      </c>
      <c r="BH99" s="31" t="s">
        <v>781</v>
      </c>
      <c r="BI99" s="47">
        <v>44215</v>
      </c>
      <c r="BJ99" s="33" t="s">
        <v>903</v>
      </c>
      <c r="BK99" s="31"/>
      <c r="BL99" s="46"/>
      <c r="BM99" s="46"/>
      <c r="BN99" s="46"/>
      <c r="BO99" s="46"/>
      <c r="BP99" s="44" t="s">
        <v>956</v>
      </c>
      <c r="BQ99" s="31"/>
      <c r="BR99" s="61"/>
    </row>
    <row r="100" spans="1:70" s="62" customFormat="1" ht="90" hidden="1" customHeight="1" x14ac:dyDescent="0.3">
      <c r="B100" s="32" t="s">
        <v>3460</v>
      </c>
      <c r="C100" s="33" t="s">
        <v>3823</v>
      </c>
      <c r="D100" s="17" t="s">
        <v>3827</v>
      </c>
      <c r="E100" s="34">
        <v>43644</v>
      </c>
      <c r="F100" s="35" t="s">
        <v>2879</v>
      </c>
      <c r="G100" s="73" t="s">
        <v>3856</v>
      </c>
      <c r="H100" s="37" t="s">
        <v>5927</v>
      </c>
      <c r="I100" s="37" t="s">
        <v>5651</v>
      </c>
      <c r="J100" s="37" t="s">
        <v>3326</v>
      </c>
      <c r="K100" s="37"/>
      <c r="L100" s="52"/>
      <c r="M100" s="37"/>
      <c r="N100" s="34">
        <v>43983</v>
      </c>
      <c r="O100" s="34">
        <v>44348</v>
      </c>
      <c r="P100" s="39">
        <f t="shared" si="1"/>
        <v>53</v>
      </c>
      <c r="Q100" s="40"/>
      <c r="R100" s="49" t="s">
        <v>60</v>
      </c>
      <c r="S100" s="35" t="s">
        <v>3848</v>
      </c>
      <c r="T100" s="91" t="s">
        <v>1153</v>
      </c>
      <c r="U100" s="91" t="s">
        <v>1153</v>
      </c>
      <c r="V100" s="91" t="s">
        <v>1153</v>
      </c>
      <c r="W100" s="91" t="s">
        <v>1153</v>
      </c>
      <c r="X100" s="91" t="s">
        <v>1153</v>
      </c>
      <c r="Y100" s="91" t="s">
        <v>1153</v>
      </c>
      <c r="Z100" s="91" t="s">
        <v>1153</v>
      </c>
      <c r="AA100" s="91" t="s">
        <v>1153</v>
      </c>
      <c r="AB100" s="91" t="s">
        <v>1153</v>
      </c>
      <c r="AC100" s="91" t="s">
        <v>1153</v>
      </c>
      <c r="AD100" s="91" t="s">
        <v>1153</v>
      </c>
      <c r="AE100" s="91" t="s">
        <v>1153</v>
      </c>
      <c r="AF100" s="91" t="s">
        <v>1153</v>
      </c>
      <c r="AG100" s="91" t="s">
        <v>1153</v>
      </c>
      <c r="AH100" s="91" t="s">
        <v>1153</v>
      </c>
      <c r="AI100" s="91" t="s">
        <v>1153</v>
      </c>
      <c r="AJ100" s="91" t="s">
        <v>1153</v>
      </c>
      <c r="AK100" s="91" t="s">
        <v>1153</v>
      </c>
      <c r="AL100" s="5" t="s">
        <v>3325</v>
      </c>
      <c r="AM100" s="93" t="s">
        <v>3648</v>
      </c>
      <c r="AN100" s="93" t="s">
        <v>5653</v>
      </c>
      <c r="AO100" s="37" t="s">
        <v>5922</v>
      </c>
      <c r="AP100" s="37" t="s">
        <v>3615</v>
      </c>
      <c r="AQ100" s="37" t="s">
        <v>5926</v>
      </c>
      <c r="AR100" s="44" t="s">
        <v>1153</v>
      </c>
      <c r="AS100" s="37" t="s">
        <v>3644</v>
      </c>
      <c r="AT100" s="44" t="s">
        <v>1153</v>
      </c>
      <c r="AU100" s="37" t="s">
        <v>3644</v>
      </c>
      <c r="AV100" s="44" t="s">
        <v>1153</v>
      </c>
      <c r="AW100" s="37" t="s">
        <v>3644</v>
      </c>
      <c r="AX100" s="44" t="s">
        <v>1153</v>
      </c>
      <c r="AY100" s="37" t="s">
        <v>3644</v>
      </c>
      <c r="AZ100" s="44" t="s">
        <v>1153</v>
      </c>
      <c r="BA100" s="37" t="s">
        <v>3644</v>
      </c>
      <c r="BB100" s="44" t="s">
        <v>1153</v>
      </c>
      <c r="BC100" s="37" t="s">
        <v>3644</v>
      </c>
      <c r="BD100" s="44" t="s">
        <v>1153</v>
      </c>
      <c r="BE100" s="37" t="s">
        <v>3644</v>
      </c>
      <c r="BF100" s="44" t="s">
        <v>1153</v>
      </c>
      <c r="BG100" s="37" t="s">
        <v>3644</v>
      </c>
      <c r="BH100" s="31" t="s">
        <v>781</v>
      </c>
      <c r="BI100" s="47">
        <v>44215</v>
      </c>
      <c r="BJ100" s="33" t="s">
        <v>903</v>
      </c>
      <c r="BK100" s="31"/>
      <c r="BL100" s="46"/>
      <c r="BM100" s="46"/>
      <c r="BN100" s="46"/>
      <c r="BO100" s="46"/>
      <c r="BP100" s="44" t="s">
        <v>956</v>
      </c>
      <c r="BQ100" s="31"/>
      <c r="BR100" s="61"/>
    </row>
    <row r="101" spans="1:70" s="62" customFormat="1" ht="90" hidden="1" customHeight="1" x14ac:dyDescent="0.3">
      <c r="B101" s="32" t="s">
        <v>3461</v>
      </c>
      <c r="C101" s="33" t="s">
        <v>3823</v>
      </c>
      <c r="D101" s="17" t="s">
        <v>3827</v>
      </c>
      <c r="E101" s="34">
        <v>43644</v>
      </c>
      <c r="F101" s="35" t="s">
        <v>2879</v>
      </c>
      <c r="G101" s="73" t="s">
        <v>3856</v>
      </c>
      <c r="H101" s="37" t="s">
        <v>5920</v>
      </c>
      <c r="I101" s="37" t="s">
        <v>5651</v>
      </c>
      <c r="J101" s="37" t="s">
        <v>3327</v>
      </c>
      <c r="K101" s="37"/>
      <c r="L101" s="52"/>
      <c r="M101" s="37"/>
      <c r="N101" s="34">
        <v>43983</v>
      </c>
      <c r="O101" s="34">
        <v>44196</v>
      </c>
      <c r="P101" s="39">
        <f t="shared" si="1"/>
        <v>31</v>
      </c>
      <c r="Q101" s="40"/>
      <c r="R101" s="49" t="s">
        <v>60</v>
      </c>
      <c r="S101" s="37" t="s">
        <v>15</v>
      </c>
      <c r="T101" s="91" t="s">
        <v>1153</v>
      </c>
      <c r="U101" s="91" t="s">
        <v>1153</v>
      </c>
      <c r="V101" s="91" t="s">
        <v>1153</v>
      </c>
      <c r="W101" s="91" t="s">
        <v>1153</v>
      </c>
      <c r="X101" s="91" t="s">
        <v>1153</v>
      </c>
      <c r="Y101" s="91" t="s">
        <v>1153</v>
      </c>
      <c r="Z101" s="91" t="s">
        <v>1153</v>
      </c>
      <c r="AA101" s="91" t="s">
        <v>1153</v>
      </c>
      <c r="AB101" s="91" t="s">
        <v>1153</v>
      </c>
      <c r="AC101" s="91" t="s">
        <v>1153</v>
      </c>
      <c r="AD101" s="91" t="s">
        <v>1153</v>
      </c>
      <c r="AE101" s="91" t="s">
        <v>1153</v>
      </c>
      <c r="AF101" s="91" t="s">
        <v>1153</v>
      </c>
      <c r="AG101" s="91" t="s">
        <v>1153</v>
      </c>
      <c r="AH101" s="91" t="s">
        <v>1153</v>
      </c>
      <c r="AI101" s="91" t="s">
        <v>1153</v>
      </c>
      <c r="AJ101" s="91" t="s">
        <v>1153</v>
      </c>
      <c r="AK101" s="91" t="s">
        <v>1153</v>
      </c>
      <c r="AL101" s="5" t="s">
        <v>3325</v>
      </c>
      <c r="AM101" s="93" t="s">
        <v>3648</v>
      </c>
      <c r="AN101" s="93" t="s">
        <v>3594</v>
      </c>
      <c r="AO101" s="37" t="s">
        <v>5922</v>
      </c>
      <c r="AP101" s="37" t="s">
        <v>3616</v>
      </c>
      <c r="AQ101" s="37" t="s">
        <v>5928</v>
      </c>
      <c r="AR101" s="44" t="s">
        <v>1153</v>
      </c>
      <c r="AS101" s="37" t="s">
        <v>3644</v>
      </c>
      <c r="AT101" s="44" t="s">
        <v>1153</v>
      </c>
      <c r="AU101" s="37" t="s">
        <v>3644</v>
      </c>
      <c r="AV101" s="44" t="s">
        <v>1153</v>
      </c>
      <c r="AW101" s="37" t="s">
        <v>3644</v>
      </c>
      <c r="AX101" s="44" t="s">
        <v>1153</v>
      </c>
      <c r="AY101" s="37" t="s">
        <v>3644</v>
      </c>
      <c r="AZ101" s="44" t="s">
        <v>1153</v>
      </c>
      <c r="BA101" s="37" t="s">
        <v>3644</v>
      </c>
      <c r="BB101" s="44" t="s">
        <v>1153</v>
      </c>
      <c r="BC101" s="37" t="s">
        <v>3644</v>
      </c>
      <c r="BD101" s="44" t="s">
        <v>1153</v>
      </c>
      <c r="BE101" s="37" t="s">
        <v>3644</v>
      </c>
      <c r="BF101" s="44" t="s">
        <v>1153</v>
      </c>
      <c r="BG101" s="37" t="s">
        <v>3644</v>
      </c>
      <c r="BH101" s="31" t="s">
        <v>781</v>
      </c>
      <c r="BI101" s="47">
        <v>44215</v>
      </c>
      <c r="BJ101" s="33" t="s">
        <v>903</v>
      </c>
      <c r="BK101" s="31"/>
      <c r="BL101" s="46"/>
      <c r="BM101" s="46"/>
      <c r="BN101" s="46"/>
      <c r="BO101" s="46"/>
      <c r="BP101" s="44" t="s">
        <v>956</v>
      </c>
      <c r="BQ101" s="31"/>
      <c r="BR101" s="61"/>
    </row>
    <row r="102" spans="1:70" s="62" customFormat="1" ht="90" hidden="1" customHeight="1" x14ac:dyDescent="0.3">
      <c r="B102" s="32" t="s">
        <v>3462</v>
      </c>
      <c r="C102" s="33" t="s">
        <v>3789</v>
      </c>
      <c r="D102" s="17" t="s">
        <v>2843</v>
      </c>
      <c r="E102" s="34">
        <v>43747</v>
      </c>
      <c r="F102" s="35" t="s">
        <v>2844</v>
      </c>
      <c r="G102" s="36" t="s">
        <v>3790</v>
      </c>
      <c r="H102" s="37" t="s">
        <v>3328</v>
      </c>
      <c r="I102" s="37" t="s">
        <v>3329</v>
      </c>
      <c r="J102" s="37" t="s">
        <v>3330</v>
      </c>
      <c r="K102" s="37"/>
      <c r="L102" s="52"/>
      <c r="M102" s="37"/>
      <c r="N102" s="34">
        <v>43756</v>
      </c>
      <c r="O102" s="34">
        <v>43921</v>
      </c>
      <c r="P102" s="39">
        <f t="shared" si="1"/>
        <v>24</v>
      </c>
      <c r="Q102" s="40"/>
      <c r="R102" s="49" t="s">
        <v>116</v>
      </c>
      <c r="S102" s="37"/>
      <c r="T102" s="91" t="s">
        <v>1153</v>
      </c>
      <c r="U102" s="91" t="s">
        <v>1153</v>
      </c>
      <c r="V102" s="91" t="s">
        <v>1153</v>
      </c>
      <c r="W102" s="91" t="s">
        <v>1153</v>
      </c>
      <c r="X102" s="91" t="s">
        <v>1153</v>
      </c>
      <c r="Y102" s="91" t="s">
        <v>1153</v>
      </c>
      <c r="Z102" s="91" t="s">
        <v>1153</v>
      </c>
      <c r="AA102" s="91" t="s">
        <v>1153</v>
      </c>
      <c r="AB102" s="91" t="s">
        <v>1153</v>
      </c>
      <c r="AC102" s="91" t="s">
        <v>1153</v>
      </c>
      <c r="AD102" s="91" t="s">
        <v>1153</v>
      </c>
      <c r="AE102" s="91" t="s">
        <v>1153</v>
      </c>
      <c r="AF102" s="91" t="s">
        <v>1153</v>
      </c>
      <c r="AG102" s="91" t="s">
        <v>1153</v>
      </c>
      <c r="AH102" s="91" t="s">
        <v>1153</v>
      </c>
      <c r="AI102" s="91" t="s">
        <v>1153</v>
      </c>
      <c r="AJ102" s="91" t="s">
        <v>1153</v>
      </c>
      <c r="AK102" s="91" t="s">
        <v>1153</v>
      </c>
      <c r="AL102" s="5" t="s">
        <v>3331</v>
      </c>
      <c r="AM102" s="5" t="s">
        <v>5929</v>
      </c>
      <c r="AN102" s="5" t="s">
        <v>1153</v>
      </c>
      <c r="AO102" s="37" t="s">
        <v>3587</v>
      </c>
      <c r="AP102" s="5" t="s">
        <v>1153</v>
      </c>
      <c r="AQ102" s="37" t="s">
        <v>3587</v>
      </c>
      <c r="AR102" s="5" t="s">
        <v>1153</v>
      </c>
      <c r="AS102" s="37" t="s">
        <v>3587</v>
      </c>
      <c r="AT102" s="5" t="s">
        <v>1153</v>
      </c>
      <c r="AU102" s="37" t="s">
        <v>3587</v>
      </c>
      <c r="AV102" s="8" t="s">
        <v>1153</v>
      </c>
      <c r="AW102" s="8" t="s">
        <v>3587</v>
      </c>
      <c r="AX102" s="8" t="s">
        <v>1153</v>
      </c>
      <c r="AY102" s="8" t="s">
        <v>3587</v>
      </c>
      <c r="AZ102" s="8" t="s">
        <v>1153</v>
      </c>
      <c r="BA102" s="8" t="s">
        <v>3587</v>
      </c>
      <c r="BB102" s="8" t="s">
        <v>1153</v>
      </c>
      <c r="BC102" s="8" t="s">
        <v>3587</v>
      </c>
      <c r="BD102" s="8" t="s">
        <v>1153</v>
      </c>
      <c r="BE102" s="8" t="s">
        <v>3587</v>
      </c>
      <c r="BF102" s="8" t="s">
        <v>1153</v>
      </c>
      <c r="BG102" s="8" t="s">
        <v>3587</v>
      </c>
      <c r="BH102" s="31" t="s">
        <v>781</v>
      </c>
      <c r="BI102" s="47">
        <v>44020</v>
      </c>
      <c r="BJ102" s="33" t="s">
        <v>903</v>
      </c>
      <c r="BK102" s="31"/>
      <c r="BL102" s="46"/>
      <c r="BM102" s="46"/>
      <c r="BN102" s="46"/>
      <c r="BO102" s="46"/>
      <c r="BP102" s="44" t="s">
        <v>956</v>
      </c>
      <c r="BQ102" s="31"/>
      <c r="BR102" s="61"/>
    </row>
    <row r="103" spans="1:70" s="62" customFormat="1" ht="90" hidden="1" customHeight="1" x14ac:dyDescent="0.3">
      <c r="B103" s="32" t="s">
        <v>2842</v>
      </c>
      <c r="C103" s="33" t="s">
        <v>3789</v>
      </c>
      <c r="D103" s="17" t="s">
        <v>2843</v>
      </c>
      <c r="E103" s="34">
        <v>43747</v>
      </c>
      <c r="F103" s="35" t="s">
        <v>2844</v>
      </c>
      <c r="G103" s="36" t="s">
        <v>3791</v>
      </c>
      <c r="H103" s="37" t="s">
        <v>2845</v>
      </c>
      <c r="I103" s="37" t="s">
        <v>2846</v>
      </c>
      <c r="J103" s="37" t="s">
        <v>2847</v>
      </c>
      <c r="K103" s="37"/>
      <c r="L103" s="52"/>
      <c r="M103" s="37"/>
      <c r="N103" s="101">
        <v>44122</v>
      </c>
      <c r="O103" s="102">
        <v>44012</v>
      </c>
      <c r="P103" s="31" t="e">
        <f t="shared" si="1"/>
        <v>#NUM!</v>
      </c>
      <c r="Q103" s="103"/>
      <c r="R103" s="49" t="s">
        <v>116</v>
      </c>
      <c r="S103" s="33"/>
      <c r="T103" s="91" t="s">
        <v>1153</v>
      </c>
      <c r="U103" s="91" t="s">
        <v>1153</v>
      </c>
      <c r="V103" s="91" t="s">
        <v>1153</v>
      </c>
      <c r="W103" s="91" t="s">
        <v>1153</v>
      </c>
      <c r="X103" s="91" t="s">
        <v>1153</v>
      </c>
      <c r="Y103" s="91" t="s">
        <v>1153</v>
      </c>
      <c r="Z103" s="91" t="s">
        <v>1153</v>
      </c>
      <c r="AA103" s="91" t="s">
        <v>1153</v>
      </c>
      <c r="AB103" s="91" t="s">
        <v>1153</v>
      </c>
      <c r="AC103" s="91" t="s">
        <v>1153</v>
      </c>
      <c r="AD103" s="91" t="s">
        <v>1153</v>
      </c>
      <c r="AE103" s="91" t="s">
        <v>1153</v>
      </c>
      <c r="AF103" s="91" t="s">
        <v>1153</v>
      </c>
      <c r="AG103" s="91" t="s">
        <v>1153</v>
      </c>
      <c r="AH103" s="91" t="s">
        <v>1153</v>
      </c>
      <c r="AI103" s="91" t="s">
        <v>1153</v>
      </c>
      <c r="AJ103" s="91" t="s">
        <v>1153</v>
      </c>
      <c r="AK103" s="91" t="s">
        <v>1153</v>
      </c>
      <c r="AL103" s="5" t="s">
        <v>5654</v>
      </c>
      <c r="AM103" s="5" t="s">
        <v>5930</v>
      </c>
      <c r="AN103" s="5" t="s">
        <v>5655</v>
      </c>
      <c r="AO103" s="37" t="s">
        <v>5931</v>
      </c>
      <c r="AP103" s="37" t="s">
        <v>3617</v>
      </c>
      <c r="AQ103" s="37" t="s">
        <v>5932</v>
      </c>
      <c r="AR103" s="37" t="s">
        <v>2848</v>
      </c>
      <c r="AS103" s="37" t="s">
        <v>5933</v>
      </c>
      <c r="AT103" s="37" t="s">
        <v>4083</v>
      </c>
      <c r="AU103" s="37" t="s">
        <v>5934</v>
      </c>
      <c r="AV103" s="37" t="s">
        <v>4198</v>
      </c>
      <c r="AW103" s="37" t="s">
        <v>5935</v>
      </c>
      <c r="AX103" s="37" t="s">
        <v>1153</v>
      </c>
      <c r="AY103" s="37" t="s">
        <v>4277</v>
      </c>
      <c r="AZ103" s="37" t="s">
        <v>1153</v>
      </c>
      <c r="BA103" s="37" t="s">
        <v>4277</v>
      </c>
      <c r="BB103" s="37" t="s">
        <v>1153</v>
      </c>
      <c r="BC103" s="37" t="s">
        <v>4277</v>
      </c>
      <c r="BD103" s="37" t="s">
        <v>1153</v>
      </c>
      <c r="BE103" s="37" t="s">
        <v>4277</v>
      </c>
      <c r="BF103" s="37" t="s">
        <v>1153</v>
      </c>
      <c r="BG103" s="37" t="s">
        <v>4277</v>
      </c>
      <c r="BH103" s="31" t="s">
        <v>781</v>
      </c>
      <c r="BI103" s="47">
        <v>44589</v>
      </c>
      <c r="BJ103" s="33" t="s">
        <v>903</v>
      </c>
      <c r="BK103" s="31"/>
      <c r="BL103" s="46"/>
      <c r="BM103" s="46"/>
      <c r="BN103" s="46"/>
      <c r="BO103" s="46"/>
      <c r="BP103" s="44" t="s">
        <v>956</v>
      </c>
      <c r="BQ103" s="31"/>
      <c r="BR103" s="61"/>
    </row>
    <row r="104" spans="1:70" s="62" customFormat="1" ht="90" hidden="1" customHeight="1" x14ac:dyDescent="0.3">
      <c r="B104" s="32" t="s">
        <v>3463</v>
      </c>
      <c r="C104" s="33" t="s">
        <v>3789</v>
      </c>
      <c r="D104" s="17" t="s">
        <v>2843</v>
      </c>
      <c r="E104" s="34">
        <v>43747</v>
      </c>
      <c r="F104" s="35" t="s">
        <v>2844</v>
      </c>
      <c r="G104" s="36" t="s">
        <v>3792</v>
      </c>
      <c r="H104" s="37" t="s">
        <v>3332</v>
      </c>
      <c r="I104" s="37" t="s">
        <v>3333</v>
      </c>
      <c r="J104" s="37" t="s">
        <v>5656</v>
      </c>
      <c r="K104" s="37"/>
      <c r="L104" s="52"/>
      <c r="M104" s="37"/>
      <c r="N104" s="34">
        <v>43756</v>
      </c>
      <c r="O104" s="34">
        <v>44012</v>
      </c>
      <c r="P104" s="39">
        <f t="shared" si="1"/>
        <v>37</v>
      </c>
      <c r="Q104" s="40"/>
      <c r="R104" s="49" t="s">
        <v>116</v>
      </c>
      <c r="S104" s="37"/>
      <c r="T104" s="91" t="s">
        <v>1153</v>
      </c>
      <c r="U104" s="91" t="s">
        <v>1153</v>
      </c>
      <c r="V104" s="91" t="s">
        <v>1153</v>
      </c>
      <c r="W104" s="91" t="s">
        <v>1153</v>
      </c>
      <c r="X104" s="91" t="s">
        <v>1153</v>
      </c>
      <c r="Y104" s="91" t="s">
        <v>1153</v>
      </c>
      <c r="Z104" s="91" t="s">
        <v>1153</v>
      </c>
      <c r="AA104" s="91" t="s">
        <v>1153</v>
      </c>
      <c r="AB104" s="91" t="s">
        <v>1153</v>
      </c>
      <c r="AC104" s="91" t="s">
        <v>1153</v>
      </c>
      <c r="AD104" s="91" t="s">
        <v>1153</v>
      </c>
      <c r="AE104" s="91" t="s">
        <v>1153</v>
      </c>
      <c r="AF104" s="91" t="s">
        <v>1153</v>
      </c>
      <c r="AG104" s="91" t="s">
        <v>1153</v>
      </c>
      <c r="AH104" s="91" t="s">
        <v>1153</v>
      </c>
      <c r="AI104" s="91" t="s">
        <v>1153</v>
      </c>
      <c r="AJ104" s="91" t="s">
        <v>1153</v>
      </c>
      <c r="AK104" s="91" t="s">
        <v>1153</v>
      </c>
      <c r="AL104" s="5" t="s">
        <v>5657</v>
      </c>
      <c r="AM104" s="5" t="s">
        <v>3649</v>
      </c>
      <c r="AN104" s="5" t="s">
        <v>3595</v>
      </c>
      <c r="AO104" s="37" t="s">
        <v>5936</v>
      </c>
      <c r="AP104" s="37" t="s">
        <v>3618</v>
      </c>
      <c r="AQ104" s="37" t="s">
        <v>5937</v>
      </c>
      <c r="AR104" s="44" t="s">
        <v>1153</v>
      </c>
      <c r="AS104" s="37" t="s">
        <v>3644</v>
      </c>
      <c r="AT104" s="44" t="s">
        <v>1153</v>
      </c>
      <c r="AU104" s="37" t="s">
        <v>3644</v>
      </c>
      <c r="AV104" s="44" t="s">
        <v>1153</v>
      </c>
      <c r="AW104" s="37" t="s">
        <v>3644</v>
      </c>
      <c r="AX104" s="44" t="s">
        <v>1153</v>
      </c>
      <c r="AY104" s="37" t="s">
        <v>3644</v>
      </c>
      <c r="AZ104" s="44" t="s">
        <v>1153</v>
      </c>
      <c r="BA104" s="37" t="s">
        <v>3644</v>
      </c>
      <c r="BB104" s="44" t="s">
        <v>1153</v>
      </c>
      <c r="BC104" s="37" t="s">
        <v>3644</v>
      </c>
      <c r="BD104" s="44" t="s">
        <v>1153</v>
      </c>
      <c r="BE104" s="37" t="s">
        <v>3644</v>
      </c>
      <c r="BF104" s="44" t="s">
        <v>1153</v>
      </c>
      <c r="BG104" s="37" t="s">
        <v>3644</v>
      </c>
      <c r="BH104" s="31" t="s">
        <v>781</v>
      </c>
      <c r="BI104" s="47">
        <v>44215</v>
      </c>
      <c r="BJ104" s="33" t="s">
        <v>903</v>
      </c>
      <c r="BK104" s="31"/>
      <c r="BL104" s="46"/>
      <c r="BM104" s="46"/>
      <c r="BN104" s="46"/>
      <c r="BO104" s="46"/>
      <c r="BP104" s="44" t="s">
        <v>956</v>
      </c>
      <c r="BQ104" s="31"/>
      <c r="BR104" s="61"/>
    </row>
    <row r="105" spans="1:70" s="62" customFormat="1" ht="90" hidden="1" customHeight="1" x14ac:dyDescent="0.3">
      <c r="B105" s="32" t="s">
        <v>3464</v>
      </c>
      <c r="C105" s="33" t="s">
        <v>3789</v>
      </c>
      <c r="D105" s="17" t="s">
        <v>2843</v>
      </c>
      <c r="E105" s="34">
        <v>43747</v>
      </c>
      <c r="F105" s="35" t="s">
        <v>2844</v>
      </c>
      <c r="G105" s="36" t="s">
        <v>3793</v>
      </c>
      <c r="H105" s="37" t="s">
        <v>3334</v>
      </c>
      <c r="I105" s="37" t="s">
        <v>3335</v>
      </c>
      <c r="J105" s="37" t="s">
        <v>3336</v>
      </c>
      <c r="K105" s="37"/>
      <c r="L105" s="52"/>
      <c r="M105" s="37"/>
      <c r="N105" s="34">
        <v>43756</v>
      </c>
      <c r="O105" s="34">
        <v>44196</v>
      </c>
      <c r="P105" s="39">
        <f t="shared" si="1"/>
        <v>11</v>
      </c>
      <c r="Q105" s="40"/>
      <c r="R105" s="49" t="s">
        <v>116</v>
      </c>
      <c r="S105" s="37"/>
      <c r="T105" s="91" t="s">
        <v>1153</v>
      </c>
      <c r="U105" s="91" t="s">
        <v>1153</v>
      </c>
      <c r="V105" s="91" t="s">
        <v>1153</v>
      </c>
      <c r="W105" s="91" t="s">
        <v>1153</v>
      </c>
      <c r="X105" s="91" t="s">
        <v>1153</v>
      </c>
      <c r="Y105" s="91" t="s">
        <v>1153</v>
      </c>
      <c r="Z105" s="91" t="s">
        <v>1153</v>
      </c>
      <c r="AA105" s="91" t="s">
        <v>1153</v>
      </c>
      <c r="AB105" s="91" t="s">
        <v>1153</v>
      </c>
      <c r="AC105" s="91" t="s">
        <v>1153</v>
      </c>
      <c r="AD105" s="91" t="s">
        <v>1153</v>
      </c>
      <c r="AE105" s="91" t="s">
        <v>1153</v>
      </c>
      <c r="AF105" s="91" t="s">
        <v>1153</v>
      </c>
      <c r="AG105" s="91" t="s">
        <v>1153</v>
      </c>
      <c r="AH105" s="91" t="s">
        <v>1153</v>
      </c>
      <c r="AI105" s="91" t="s">
        <v>1153</v>
      </c>
      <c r="AJ105" s="91" t="s">
        <v>1153</v>
      </c>
      <c r="AK105" s="91" t="s">
        <v>1153</v>
      </c>
      <c r="AL105" s="5" t="s">
        <v>3337</v>
      </c>
      <c r="AM105" s="5" t="s">
        <v>5938</v>
      </c>
      <c r="AN105" s="5" t="s">
        <v>5658</v>
      </c>
      <c r="AO105" s="37" t="s">
        <v>5922</v>
      </c>
      <c r="AP105" s="37" t="s">
        <v>3619</v>
      </c>
      <c r="AQ105" s="37" t="s">
        <v>3624</v>
      </c>
      <c r="AR105" s="44" t="s">
        <v>1153</v>
      </c>
      <c r="AS105" s="37" t="s">
        <v>3644</v>
      </c>
      <c r="AT105" s="44" t="s">
        <v>1153</v>
      </c>
      <c r="AU105" s="37" t="s">
        <v>3644</v>
      </c>
      <c r="AV105" s="44" t="s">
        <v>1153</v>
      </c>
      <c r="AW105" s="37" t="s">
        <v>3644</v>
      </c>
      <c r="AX105" s="44" t="s">
        <v>1153</v>
      </c>
      <c r="AY105" s="37" t="s">
        <v>3644</v>
      </c>
      <c r="AZ105" s="44" t="s">
        <v>1153</v>
      </c>
      <c r="BA105" s="37" t="s">
        <v>3644</v>
      </c>
      <c r="BB105" s="44" t="s">
        <v>1153</v>
      </c>
      <c r="BC105" s="37" t="s">
        <v>3644</v>
      </c>
      <c r="BD105" s="44" t="s">
        <v>1153</v>
      </c>
      <c r="BE105" s="37" t="s">
        <v>3644</v>
      </c>
      <c r="BF105" s="44" t="s">
        <v>1153</v>
      </c>
      <c r="BG105" s="37" t="s">
        <v>3644</v>
      </c>
      <c r="BH105" s="31" t="s">
        <v>781</v>
      </c>
      <c r="BI105" s="47">
        <v>44215</v>
      </c>
      <c r="BJ105" s="33" t="s">
        <v>903</v>
      </c>
      <c r="BK105" s="31"/>
      <c r="BL105" s="46"/>
      <c r="BM105" s="46"/>
      <c r="BN105" s="46"/>
      <c r="BO105" s="46"/>
      <c r="BP105" s="44" t="s">
        <v>956</v>
      </c>
      <c r="BQ105" s="31"/>
      <c r="BR105" s="61"/>
    </row>
    <row r="106" spans="1:70" s="62" customFormat="1" ht="90" hidden="1" customHeight="1" x14ac:dyDescent="0.3">
      <c r="B106" s="32" t="s">
        <v>3465</v>
      </c>
      <c r="C106" s="33" t="s">
        <v>3789</v>
      </c>
      <c r="D106" s="17" t="s">
        <v>2843</v>
      </c>
      <c r="E106" s="34">
        <v>43747</v>
      </c>
      <c r="F106" s="35" t="s">
        <v>2844</v>
      </c>
      <c r="G106" s="36" t="s">
        <v>3794</v>
      </c>
      <c r="H106" s="37" t="s">
        <v>3338</v>
      </c>
      <c r="I106" s="37" t="s">
        <v>3339</v>
      </c>
      <c r="J106" s="37" t="s">
        <v>3340</v>
      </c>
      <c r="K106" s="37"/>
      <c r="L106" s="52"/>
      <c r="M106" s="37"/>
      <c r="N106" s="34">
        <v>43756</v>
      </c>
      <c r="O106" s="34">
        <v>44012</v>
      </c>
      <c r="P106" s="39">
        <f t="shared" si="1"/>
        <v>37</v>
      </c>
      <c r="Q106" s="40"/>
      <c r="R106" s="49" t="s">
        <v>116</v>
      </c>
      <c r="S106" s="37"/>
      <c r="T106" s="91" t="s">
        <v>1153</v>
      </c>
      <c r="U106" s="91" t="s">
        <v>1153</v>
      </c>
      <c r="V106" s="91" t="s">
        <v>1153</v>
      </c>
      <c r="W106" s="91" t="s">
        <v>1153</v>
      </c>
      <c r="X106" s="91" t="s">
        <v>1153</v>
      </c>
      <c r="Y106" s="91" t="s">
        <v>1153</v>
      </c>
      <c r="Z106" s="91" t="s">
        <v>1153</v>
      </c>
      <c r="AA106" s="91" t="s">
        <v>1153</v>
      </c>
      <c r="AB106" s="91" t="s">
        <v>1153</v>
      </c>
      <c r="AC106" s="91" t="s">
        <v>1153</v>
      </c>
      <c r="AD106" s="91" t="s">
        <v>1153</v>
      </c>
      <c r="AE106" s="91" t="s">
        <v>1153</v>
      </c>
      <c r="AF106" s="91" t="s">
        <v>1153</v>
      </c>
      <c r="AG106" s="91" t="s">
        <v>1153</v>
      </c>
      <c r="AH106" s="91" t="s">
        <v>1153</v>
      </c>
      <c r="AI106" s="91" t="s">
        <v>1153</v>
      </c>
      <c r="AJ106" s="91" t="s">
        <v>1153</v>
      </c>
      <c r="AK106" s="91" t="s">
        <v>1153</v>
      </c>
      <c r="AL106" s="8" t="s">
        <v>5659</v>
      </c>
      <c r="AM106" s="5" t="s">
        <v>5939</v>
      </c>
      <c r="AN106" s="5" t="s">
        <v>3595</v>
      </c>
      <c r="AO106" s="37" t="s">
        <v>5936</v>
      </c>
      <c r="AP106" s="37" t="s">
        <v>3620</v>
      </c>
      <c r="AQ106" s="37" t="s">
        <v>3625</v>
      </c>
      <c r="AR106" s="44" t="s">
        <v>1153</v>
      </c>
      <c r="AS106" s="37" t="s">
        <v>3644</v>
      </c>
      <c r="AT106" s="44" t="s">
        <v>1153</v>
      </c>
      <c r="AU106" s="37" t="s">
        <v>3644</v>
      </c>
      <c r="AV106" s="44" t="s">
        <v>1153</v>
      </c>
      <c r="AW106" s="37" t="s">
        <v>3644</v>
      </c>
      <c r="AX106" s="44" t="s">
        <v>1153</v>
      </c>
      <c r="AY106" s="37" t="s">
        <v>3644</v>
      </c>
      <c r="AZ106" s="44" t="s">
        <v>1153</v>
      </c>
      <c r="BA106" s="37" t="s">
        <v>3644</v>
      </c>
      <c r="BB106" s="44" t="s">
        <v>1153</v>
      </c>
      <c r="BC106" s="37" t="s">
        <v>3644</v>
      </c>
      <c r="BD106" s="44" t="s">
        <v>1153</v>
      </c>
      <c r="BE106" s="37" t="s">
        <v>3644</v>
      </c>
      <c r="BF106" s="44" t="s">
        <v>1153</v>
      </c>
      <c r="BG106" s="37" t="s">
        <v>3644</v>
      </c>
      <c r="BH106" s="31" t="s">
        <v>781</v>
      </c>
      <c r="BI106" s="47">
        <v>44215</v>
      </c>
      <c r="BJ106" s="33" t="s">
        <v>903</v>
      </c>
      <c r="BK106" s="31"/>
      <c r="BL106" s="46"/>
      <c r="BM106" s="46"/>
      <c r="BN106" s="46"/>
      <c r="BO106" s="46"/>
      <c r="BP106" s="44" t="s">
        <v>956</v>
      </c>
      <c r="BQ106" s="31"/>
      <c r="BR106" s="61"/>
    </row>
    <row r="107" spans="1:70" s="62" customFormat="1" ht="90" hidden="1" customHeight="1" x14ac:dyDescent="0.3">
      <c r="B107" s="32" t="s">
        <v>3466</v>
      </c>
      <c r="C107" s="33" t="s">
        <v>3789</v>
      </c>
      <c r="D107" s="17" t="s">
        <v>2843</v>
      </c>
      <c r="E107" s="34">
        <v>43747</v>
      </c>
      <c r="F107" s="35" t="s">
        <v>2844</v>
      </c>
      <c r="G107" s="36" t="s">
        <v>3795</v>
      </c>
      <c r="H107" s="37" t="s">
        <v>5940</v>
      </c>
      <c r="I107" s="37" t="s">
        <v>3341</v>
      </c>
      <c r="J107" s="37" t="s">
        <v>3342</v>
      </c>
      <c r="K107" s="37"/>
      <c r="L107" s="52"/>
      <c r="M107" s="37"/>
      <c r="N107" s="34">
        <v>43745</v>
      </c>
      <c r="O107" s="34">
        <v>43746</v>
      </c>
      <c r="P107" s="39">
        <f t="shared" si="1"/>
        <v>1</v>
      </c>
      <c r="Q107" s="40"/>
      <c r="R107" s="49" t="s">
        <v>116</v>
      </c>
      <c r="S107" s="37"/>
      <c r="T107" s="91" t="s">
        <v>1153</v>
      </c>
      <c r="U107" s="91" t="s">
        <v>1153</v>
      </c>
      <c r="V107" s="91" t="s">
        <v>1153</v>
      </c>
      <c r="W107" s="91" t="s">
        <v>1153</v>
      </c>
      <c r="X107" s="91" t="s">
        <v>1153</v>
      </c>
      <c r="Y107" s="91" t="s">
        <v>1153</v>
      </c>
      <c r="Z107" s="91" t="s">
        <v>1153</v>
      </c>
      <c r="AA107" s="91" t="s">
        <v>1153</v>
      </c>
      <c r="AB107" s="91" t="s">
        <v>1153</v>
      </c>
      <c r="AC107" s="91" t="s">
        <v>1153</v>
      </c>
      <c r="AD107" s="91" t="s">
        <v>1153</v>
      </c>
      <c r="AE107" s="91" t="s">
        <v>1153</v>
      </c>
      <c r="AF107" s="91" t="s">
        <v>1153</v>
      </c>
      <c r="AG107" s="91" t="s">
        <v>1153</v>
      </c>
      <c r="AH107" s="91" t="s">
        <v>1153</v>
      </c>
      <c r="AI107" s="91" t="s">
        <v>1153</v>
      </c>
      <c r="AJ107" s="91" t="s">
        <v>1153</v>
      </c>
      <c r="AK107" s="91" t="s">
        <v>1153</v>
      </c>
      <c r="AL107" s="96" t="s">
        <v>3343</v>
      </c>
      <c r="AM107" s="5" t="s">
        <v>5941</v>
      </c>
      <c r="AN107" s="5" t="s">
        <v>1153</v>
      </c>
      <c r="AO107" s="37" t="s">
        <v>3587</v>
      </c>
      <c r="AP107" s="5" t="s">
        <v>1153</v>
      </c>
      <c r="AQ107" s="37" t="s">
        <v>3587</v>
      </c>
      <c r="AR107" s="5" t="s">
        <v>1153</v>
      </c>
      <c r="AS107" s="37" t="s">
        <v>3587</v>
      </c>
      <c r="AT107" s="5" t="s">
        <v>1153</v>
      </c>
      <c r="AU107" s="37" t="s">
        <v>3587</v>
      </c>
      <c r="AV107" s="8" t="s">
        <v>1153</v>
      </c>
      <c r="AW107" s="8" t="s">
        <v>3587</v>
      </c>
      <c r="AX107" s="8" t="s">
        <v>1153</v>
      </c>
      <c r="AY107" s="8" t="s">
        <v>3587</v>
      </c>
      <c r="AZ107" s="8" t="s">
        <v>1153</v>
      </c>
      <c r="BA107" s="8" t="s">
        <v>3587</v>
      </c>
      <c r="BB107" s="8" t="s">
        <v>1153</v>
      </c>
      <c r="BC107" s="8" t="s">
        <v>3587</v>
      </c>
      <c r="BD107" s="8" t="s">
        <v>1153</v>
      </c>
      <c r="BE107" s="8" t="s">
        <v>3587</v>
      </c>
      <c r="BF107" s="8" t="s">
        <v>1153</v>
      </c>
      <c r="BG107" s="8" t="s">
        <v>3587</v>
      </c>
      <c r="BH107" s="31" t="s">
        <v>781</v>
      </c>
      <c r="BI107" s="47">
        <v>44020</v>
      </c>
      <c r="BJ107" s="33" t="s">
        <v>903</v>
      </c>
      <c r="BK107" s="31"/>
      <c r="BL107" s="46"/>
      <c r="BM107" s="46"/>
      <c r="BN107" s="46"/>
      <c r="BO107" s="46"/>
      <c r="BP107" s="44" t="s">
        <v>956</v>
      </c>
      <c r="BQ107" s="31"/>
      <c r="BR107" s="61"/>
    </row>
    <row r="108" spans="1:70" s="62" customFormat="1" ht="90" hidden="1" customHeight="1" x14ac:dyDescent="0.3">
      <c r="B108" s="32" t="s">
        <v>3467</v>
      </c>
      <c r="C108" s="33" t="s">
        <v>3789</v>
      </c>
      <c r="D108" s="17" t="s">
        <v>2843</v>
      </c>
      <c r="E108" s="34">
        <v>43747</v>
      </c>
      <c r="F108" s="35" t="s">
        <v>2844</v>
      </c>
      <c r="G108" s="36" t="s">
        <v>3796</v>
      </c>
      <c r="H108" s="37" t="s">
        <v>3344</v>
      </c>
      <c r="I108" s="37" t="s">
        <v>3345</v>
      </c>
      <c r="J108" s="37" t="s">
        <v>3346</v>
      </c>
      <c r="K108" s="37"/>
      <c r="L108" s="52"/>
      <c r="M108" s="37"/>
      <c r="N108" s="34">
        <v>43756</v>
      </c>
      <c r="O108" s="34">
        <v>44196</v>
      </c>
      <c r="P108" s="39">
        <f t="shared" si="1"/>
        <v>11</v>
      </c>
      <c r="Q108" s="40"/>
      <c r="R108" s="49" t="s">
        <v>116</v>
      </c>
      <c r="S108" s="37"/>
      <c r="T108" s="91" t="s">
        <v>1153</v>
      </c>
      <c r="U108" s="91" t="s">
        <v>1153</v>
      </c>
      <c r="V108" s="91" t="s">
        <v>1153</v>
      </c>
      <c r="W108" s="91" t="s">
        <v>1153</v>
      </c>
      <c r="X108" s="91" t="s">
        <v>1153</v>
      </c>
      <c r="Y108" s="91" t="s">
        <v>1153</v>
      </c>
      <c r="Z108" s="91" t="s">
        <v>1153</v>
      </c>
      <c r="AA108" s="91" t="s">
        <v>1153</v>
      </c>
      <c r="AB108" s="91" t="s">
        <v>1153</v>
      </c>
      <c r="AC108" s="91" t="s">
        <v>1153</v>
      </c>
      <c r="AD108" s="91" t="s">
        <v>1153</v>
      </c>
      <c r="AE108" s="91" t="s">
        <v>1153</v>
      </c>
      <c r="AF108" s="91" t="s">
        <v>1153</v>
      </c>
      <c r="AG108" s="91" t="s">
        <v>1153</v>
      </c>
      <c r="AH108" s="91" t="s">
        <v>1153</v>
      </c>
      <c r="AI108" s="91" t="s">
        <v>1153</v>
      </c>
      <c r="AJ108" s="91" t="s">
        <v>1153</v>
      </c>
      <c r="AK108" s="91" t="s">
        <v>1153</v>
      </c>
      <c r="AL108" s="5" t="s">
        <v>3347</v>
      </c>
      <c r="AM108" s="5" t="s">
        <v>5942</v>
      </c>
      <c r="AN108" s="5" t="s">
        <v>3595</v>
      </c>
      <c r="AO108" s="37" t="s">
        <v>5922</v>
      </c>
      <c r="AP108" s="37" t="s">
        <v>3621</v>
      </c>
      <c r="AQ108" s="37" t="s">
        <v>5943</v>
      </c>
      <c r="AR108" s="44" t="s">
        <v>1153</v>
      </c>
      <c r="AS108" s="37" t="s">
        <v>3644</v>
      </c>
      <c r="AT108" s="44" t="s">
        <v>1153</v>
      </c>
      <c r="AU108" s="37" t="s">
        <v>3644</v>
      </c>
      <c r="AV108" s="44" t="s">
        <v>1153</v>
      </c>
      <c r="AW108" s="37" t="s">
        <v>3644</v>
      </c>
      <c r="AX108" s="44" t="s">
        <v>1153</v>
      </c>
      <c r="AY108" s="37" t="s">
        <v>3644</v>
      </c>
      <c r="AZ108" s="44" t="s">
        <v>1153</v>
      </c>
      <c r="BA108" s="37" t="s">
        <v>3644</v>
      </c>
      <c r="BB108" s="44" t="s">
        <v>1153</v>
      </c>
      <c r="BC108" s="37" t="s">
        <v>3644</v>
      </c>
      <c r="BD108" s="44" t="s">
        <v>1153</v>
      </c>
      <c r="BE108" s="37" t="s">
        <v>3644</v>
      </c>
      <c r="BF108" s="44" t="s">
        <v>1153</v>
      </c>
      <c r="BG108" s="37" t="s">
        <v>3644</v>
      </c>
      <c r="BH108" s="31" t="s">
        <v>781</v>
      </c>
      <c r="BI108" s="47">
        <v>44215</v>
      </c>
      <c r="BJ108" s="33" t="s">
        <v>903</v>
      </c>
      <c r="BK108" s="31"/>
      <c r="BL108" s="46"/>
      <c r="BM108" s="46"/>
      <c r="BN108" s="46"/>
      <c r="BO108" s="46"/>
      <c r="BP108" s="44" t="s">
        <v>956</v>
      </c>
      <c r="BQ108" s="31"/>
      <c r="BR108" s="61"/>
    </row>
    <row r="109" spans="1:70" s="62" customFormat="1" ht="90" hidden="1" customHeight="1" x14ac:dyDescent="0.3">
      <c r="B109" s="32" t="s">
        <v>2849</v>
      </c>
      <c r="C109" s="33" t="s">
        <v>3789</v>
      </c>
      <c r="D109" s="17" t="s">
        <v>2843</v>
      </c>
      <c r="E109" s="34">
        <v>43747</v>
      </c>
      <c r="F109" s="35" t="s">
        <v>2844</v>
      </c>
      <c r="G109" s="36" t="s">
        <v>3797</v>
      </c>
      <c r="H109" s="37" t="s">
        <v>2850</v>
      </c>
      <c r="I109" s="37" t="s">
        <v>2851</v>
      </c>
      <c r="J109" s="37" t="s">
        <v>2852</v>
      </c>
      <c r="K109" s="37"/>
      <c r="L109" s="52"/>
      <c r="M109" s="37"/>
      <c r="N109" s="34">
        <v>43756</v>
      </c>
      <c r="O109" s="34">
        <v>44012</v>
      </c>
      <c r="P109" s="39">
        <f t="shared" si="1"/>
        <v>37</v>
      </c>
      <c r="Q109" s="40"/>
      <c r="R109" s="49" t="s">
        <v>116</v>
      </c>
      <c r="S109" s="37"/>
      <c r="T109" s="91" t="s">
        <v>1153</v>
      </c>
      <c r="U109" s="91" t="s">
        <v>1153</v>
      </c>
      <c r="V109" s="91" t="s">
        <v>1153</v>
      </c>
      <c r="W109" s="91" t="s">
        <v>1153</v>
      </c>
      <c r="X109" s="91" t="s">
        <v>1153</v>
      </c>
      <c r="Y109" s="91" t="s">
        <v>1153</v>
      </c>
      <c r="Z109" s="91" t="s">
        <v>1153</v>
      </c>
      <c r="AA109" s="91" t="s">
        <v>1153</v>
      </c>
      <c r="AB109" s="91" t="s">
        <v>1153</v>
      </c>
      <c r="AC109" s="91" t="s">
        <v>1153</v>
      </c>
      <c r="AD109" s="91" t="s">
        <v>1153</v>
      </c>
      <c r="AE109" s="91" t="s">
        <v>1153</v>
      </c>
      <c r="AF109" s="91" t="s">
        <v>1153</v>
      </c>
      <c r="AG109" s="91" t="s">
        <v>1153</v>
      </c>
      <c r="AH109" s="91" t="s">
        <v>1153</v>
      </c>
      <c r="AI109" s="91" t="s">
        <v>1153</v>
      </c>
      <c r="AJ109" s="91" t="s">
        <v>1153</v>
      </c>
      <c r="AK109" s="91" t="s">
        <v>1153</v>
      </c>
      <c r="AL109" s="5" t="s">
        <v>3348</v>
      </c>
      <c r="AM109" s="5" t="s">
        <v>5944</v>
      </c>
      <c r="AN109" s="5" t="s">
        <v>3596</v>
      </c>
      <c r="AO109" s="37" t="s">
        <v>5945</v>
      </c>
      <c r="AP109" s="37" t="s">
        <v>3622</v>
      </c>
      <c r="AQ109" s="37" t="s">
        <v>5946</v>
      </c>
      <c r="AR109" s="37" t="s">
        <v>2853</v>
      </c>
      <c r="AS109" s="37" t="s">
        <v>5947</v>
      </c>
      <c r="AT109" s="44" t="s">
        <v>1153</v>
      </c>
      <c r="AU109" s="37" t="s">
        <v>3788</v>
      </c>
      <c r="AV109" s="5" t="s">
        <v>1153</v>
      </c>
      <c r="AW109" s="8" t="s">
        <v>3788</v>
      </c>
      <c r="AX109" s="5" t="s">
        <v>1153</v>
      </c>
      <c r="AY109" s="8" t="s">
        <v>3788</v>
      </c>
      <c r="AZ109" s="5" t="s">
        <v>1153</v>
      </c>
      <c r="BA109" s="8" t="s">
        <v>3788</v>
      </c>
      <c r="BB109" s="5" t="s">
        <v>1153</v>
      </c>
      <c r="BC109" s="8" t="s">
        <v>3788</v>
      </c>
      <c r="BD109" s="5" t="s">
        <v>1153</v>
      </c>
      <c r="BE109" s="8" t="s">
        <v>3788</v>
      </c>
      <c r="BF109" s="5" t="s">
        <v>1153</v>
      </c>
      <c r="BG109" s="8" t="s">
        <v>3788</v>
      </c>
      <c r="BH109" s="31" t="s">
        <v>781</v>
      </c>
      <c r="BI109" s="47">
        <v>44404</v>
      </c>
      <c r="BJ109" s="33" t="s">
        <v>903</v>
      </c>
      <c r="BK109" s="31"/>
      <c r="BL109" s="46"/>
      <c r="BM109" s="46"/>
      <c r="BN109" s="46"/>
      <c r="BO109" s="46"/>
      <c r="BP109" s="44" t="s">
        <v>956</v>
      </c>
      <c r="BQ109" s="31"/>
      <c r="BR109" s="61"/>
    </row>
    <row r="110" spans="1:70" s="62" customFormat="1" ht="90" hidden="1" customHeight="1" x14ac:dyDescent="0.3">
      <c r="B110" s="32" t="s">
        <v>3468</v>
      </c>
      <c r="C110" s="33" t="s">
        <v>3823</v>
      </c>
      <c r="D110" s="17" t="s">
        <v>3826</v>
      </c>
      <c r="E110" s="34">
        <v>43889</v>
      </c>
      <c r="F110" s="35" t="s">
        <v>3120</v>
      </c>
      <c r="G110" s="36" t="s">
        <v>3790</v>
      </c>
      <c r="H110" s="37" t="s">
        <v>3349</v>
      </c>
      <c r="I110" s="37" t="s">
        <v>5660</v>
      </c>
      <c r="J110" s="37" t="s">
        <v>5661</v>
      </c>
      <c r="K110" s="37"/>
      <c r="L110" s="52"/>
      <c r="M110" s="37"/>
      <c r="N110" s="34">
        <v>43922</v>
      </c>
      <c r="O110" s="34">
        <v>44011</v>
      </c>
      <c r="P110" s="39">
        <f t="shared" si="1"/>
        <v>13</v>
      </c>
      <c r="Q110" s="40"/>
      <c r="R110" s="35" t="s">
        <v>5662</v>
      </c>
      <c r="S110" s="37"/>
      <c r="T110" s="91" t="s">
        <v>1153</v>
      </c>
      <c r="U110" s="91" t="s">
        <v>1153</v>
      </c>
      <c r="V110" s="91" t="s">
        <v>1153</v>
      </c>
      <c r="W110" s="91" t="s">
        <v>1153</v>
      </c>
      <c r="X110" s="91" t="s">
        <v>1153</v>
      </c>
      <c r="Y110" s="91" t="s">
        <v>1153</v>
      </c>
      <c r="Z110" s="91" t="s">
        <v>1153</v>
      </c>
      <c r="AA110" s="91" t="s">
        <v>1153</v>
      </c>
      <c r="AB110" s="91" t="s">
        <v>1153</v>
      </c>
      <c r="AC110" s="91" t="s">
        <v>1153</v>
      </c>
      <c r="AD110" s="91" t="s">
        <v>1153</v>
      </c>
      <c r="AE110" s="91" t="s">
        <v>1153</v>
      </c>
      <c r="AF110" s="91" t="s">
        <v>1153</v>
      </c>
      <c r="AG110" s="91" t="s">
        <v>1153</v>
      </c>
      <c r="AH110" s="91" t="s">
        <v>1153</v>
      </c>
      <c r="AI110" s="91" t="s">
        <v>1153</v>
      </c>
      <c r="AJ110" s="91" t="s">
        <v>1153</v>
      </c>
      <c r="AK110" s="91" t="s">
        <v>1153</v>
      </c>
      <c r="AL110" s="8" t="s">
        <v>5948</v>
      </c>
      <c r="AM110" s="5" t="s">
        <v>5949</v>
      </c>
      <c r="AN110" s="5" t="s">
        <v>1153</v>
      </c>
      <c r="AO110" s="37" t="s">
        <v>3587</v>
      </c>
      <c r="AP110" s="5" t="s">
        <v>1153</v>
      </c>
      <c r="AQ110" s="37" t="s">
        <v>3587</v>
      </c>
      <c r="AR110" s="5" t="s">
        <v>1153</v>
      </c>
      <c r="AS110" s="37" t="s">
        <v>3587</v>
      </c>
      <c r="AT110" s="5" t="s">
        <v>1153</v>
      </c>
      <c r="AU110" s="37" t="s">
        <v>3587</v>
      </c>
      <c r="AV110" s="8" t="s">
        <v>1153</v>
      </c>
      <c r="AW110" s="8" t="s">
        <v>3587</v>
      </c>
      <c r="AX110" s="8" t="s">
        <v>1153</v>
      </c>
      <c r="AY110" s="8" t="s">
        <v>3587</v>
      </c>
      <c r="AZ110" s="8" t="s">
        <v>1153</v>
      </c>
      <c r="BA110" s="8" t="s">
        <v>3587</v>
      </c>
      <c r="BB110" s="8" t="s">
        <v>1153</v>
      </c>
      <c r="BC110" s="8" t="s">
        <v>3587</v>
      </c>
      <c r="BD110" s="8" t="s">
        <v>1153</v>
      </c>
      <c r="BE110" s="8" t="s">
        <v>3587</v>
      </c>
      <c r="BF110" s="8" t="s">
        <v>1153</v>
      </c>
      <c r="BG110" s="8" t="s">
        <v>3587</v>
      </c>
      <c r="BH110" s="31" t="s">
        <v>781</v>
      </c>
      <c r="BI110" s="47">
        <v>44020</v>
      </c>
      <c r="BJ110" s="2" t="s">
        <v>954</v>
      </c>
      <c r="BK110" s="4">
        <v>44888</v>
      </c>
      <c r="BL110" s="320" t="s">
        <v>9228</v>
      </c>
      <c r="BM110" s="320" t="s">
        <v>9229</v>
      </c>
      <c r="BN110" s="320" t="s">
        <v>9230</v>
      </c>
      <c r="BO110" s="320" t="s">
        <v>9231</v>
      </c>
      <c r="BP110" s="320" t="s">
        <v>1885</v>
      </c>
      <c r="BQ110" s="31"/>
      <c r="BR110" s="61"/>
    </row>
    <row r="111" spans="1:70" s="62" customFormat="1" ht="90" hidden="1" customHeight="1" x14ac:dyDescent="0.3">
      <c r="B111" s="32" t="s">
        <v>3469</v>
      </c>
      <c r="C111" s="33" t="s">
        <v>3789</v>
      </c>
      <c r="D111" s="17" t="s">
        <v>2855</v>
      </c>
      <c r="E111" s="34">
        <v>43910</v>
      </c>
      <c r="F111" s="35"/>
      <c r="G111" s="36" t="s">
        <v>3790</v>
      </c>
      <c r="H111" s="37" t="s">
        <v>5950</v>
      </c>
      <c r="I111" s="37" t="s">
        <v>2856</v>
      </c>
      <c r="J111" s="37" t="s">
        <v>5663</v>
      </c>
      <c r="K111" s="37"/>
      <c r="L111" s="44" t="s">
        <v>5664</v>
      </c>
      <c r="M111" s="37"/>
      <c r="N111" s="34">
        <v>43983</v>
      </c>
      <c r="O111" s="34">
        <v>44104</v>
      </c>
      <c r="P111" s="39">
        <f t="shared" si="1"/>
        <v>18</v>
      </c>
      <c r="Q111" s="40"/>
      <c r="R111" s="35" t="s">
        <v>2859</v>
      </c>
      <c r="S111" s="37"/>
      <c r="T111" s="91" t="s">
        <v>1153</v>
      </c>
      <c r="U111" s="91" t="s">
        <v>1153</v>
      </c>
      <c r="V111" s="91" t="s">
        <v>1153</v>
      </c>
      <c r="W111" s="91" t="s">
        <v>1153</v>
      </c>
      <c r="X111" s="91" t="s">
        <v>1153</v>
      </c>
      <c r="Y111" s="91" t="s">
        <v>1153</v>
      </c>
      <c r="Z111" s="91" t="s">
        <v>1153</v>
      </c>
      <c r="AA111" s="91" t="s">
        <v>1153</v>
      </c>
      <c r="AB111" s="91" t="s">
        <v>1153</v>
      </c>
      <c r="AC111" s="91" t="s">
        <v>1153</v>
      </c>
      <c r="AD111" s="91" t="s">
        <v>1153</v>
      </c>
      <c r="AE111" s="91" t="s">
        <v>1153</v>
      </c>
      <c r="AF111" s="91" t="s">
        <v>1153</v>
      </c>
      <c r="AG111" s="91" t="s">
        <v>1153</v>
      </c>
      <c r="AH111" s="91" t="s">
        <v>1153</v>
      </c>
      <c r="AI111" s="91" t="s">
        <v>1153</v>
      </c>
      <c r="AJ111" s="91" t="s">
        <v>1153</v>
      </c>
      <c r="AK111" s="91" t="s">
        <v>1153</v>
      </c>
      <c r="AL111" s="37" t="s">
        <v>5951</v>
      </c>
      <c r="AM111" s="37" t="s">
        <v>3650</v>
      </c>
      <c r="AN111" s="37" t="s">
        <v>5665</v>
      </c>
      <c r="AO111" s="37" t="s">
        <v>5952</v>
      </c>
      <c r="AP111" s="8" t="s">
        <v>3623</v>
      </c>
      <c r="AQ111" s="37" t="s">
        <v>5953</v>
      </c>
      <c r="AR111" s="44" t="s">
        <v>1153</v>
      </c>
      <c r="AS111" s="37" t="s">
        <v>3644</v>
      </c>
      <c r="AT111" s="44" t="s">
        <v>1153</v>
      </c>
      <c r="AU111" s="37" t="s">
        <v>3644</v>
      </c>
      <c r="AV111" s="44" t="s">
        <v>1153</v>
      </c>
      <c r="AW111" s="37" t="s">
        <v>3644</v>
      </c>
      <c r="AX111" s="44" t="s">
        <v>1153</v>
      </c>
      <c r="AY111" s="37" t="s">
        <v>3644</v>
      </c>
      <c r="AZ111" s="44" t="s">
        <v>1153</v>
      </c>
      <c r="BA111" s="37" t="s">
        <v>3644</v>
      </c>
      <c r="BB111" s="44" t="s">
        <v>1153</v>
      </c>
      <c r="BC111" s="37" t="s">
        <v>3644</v>
      </c>
      <c r="BD111" s="44" t="s">
        <v>1153</v>
      </c>
      <c r="BE111" s="37" t="s">
        <v>3644</v>
      </c>
      <c r="BF111" s="44" t="s">
        <v>1153</v>
      </c>
      <c r="BG111" s="37" t="s">
        <v>3644</v>
      </c>
      <c r="BH111" s="31" t="s">
        <v>781</v>
      </c>
      <c r="BI111" s="47">
        <v>44216</v>
      </c>
      <c r="BJ111" s="33" t="s">
        <v>903</v>
      </c>
      <c r="BK111" s="31"/>
      <c r="BL111" s="46"/>
      <c r="BM111" s="46"/>
      <c r="BN111" s="46"/>
      <c r="BO111" s="46"/>
      <c r="BP111" s="44" t="s">
        <v>956</v>
      </c>
      <c r="BQ111" s="31"/>
      <c r="BR111" s="61"/>
    </row>
    <row r="112" spans="1:70" s="62" customFormat="1" ht="90" hidden="1" customHeight="1" x14ac:dyDescent="0.3">
      <c r="B112" s="32" t="s">
        <v>2854</v>
      </c>
      <c r="C112" s="33" t="s">
        <v>3789</v>
      </c>
      <c r="D112" s="17" t="s">
        <v>2855</v>
      </c>
      <c r="E112" s="34">
        <v>43910</v>
      </c>
      <c r="F112" s="35"/>
      <c r="G112" s="36" t="s">
        <v>3790</v>
      </c>
      <c r="H112" s="37" t="s">
        <v>5954</v>
      </c>
      <c r="I112" s="37" t="s">
        <v>2856</v>
      </c>
      <c r="J112" s="37" t="s">
        <v>2857</v>
      </c>
      <c r="K112" s="37"/>
      <c r="L112" s="44" t="s">
        <v>2858</v>
      </c>
      <c r="M112" s="37"/>
      <c r="N112" s="34">
        <v>43983</v>
      </c>
      <c r="O112" s="34">
        <v>44165</v>
      </c>
      <c r="P112" s="39">
        <f t="shared" si="1"/>
        <v>26</v>
      </c>
      <c r="Q112" s="40"/>
      <c r="R112" s="35" t="s">
        <v>2859</v>
      </c>
      <c r="S112" s="37"/>
      <c r="T112" s="91" t="s">
        <v>1153</v>
      </c>
      <c r="U112" s="91" t="s">
        <v>1153</v>
      </c>
      <c r="V112" s="91" t="s">
        <v>1153</v>
      </c>
      <c r="W112" s="91" t="s">
        <v>1153</v>
      </c>
      <c r="X112" s="91" t="s">
        <v>1153</v>
      </c>
      <c r="Y112" s="91" t="s">
        <v>1153</v>
      </c>
      <c r="Z112" s="91" t="s">
        <v>1153</v>
      </c>
      <c r="AA112" s="91" t="s">
        <v>1153</v>
      </c>
      <c r="AB112" s="91" t="s">
        <v>1153</v>
      </c>
      <c r="AC112" s="91" t="s">
        <v>1153</v>
      </c>
      <c r="AD112" s="91" t="s">
        <v>1153</v>
      </c>
      <c r="AE112" s="91" t="s">
        <v>1153</v>
      </c>
      <c r="AF112" s="91" t="s">
        <v>1153</v>
      </c>
      <c r="AG112" s="91" t="s">
        <v>1153</v>
      </c>
      <c r="AH112" s="91" t="s">
        <v>1153</v>
      </c>
      <c r="AI112" s="91" t="s">
        <v>1153</v>
      </c>
      <c r="AJ112" s="91" t="s">
        <v>1153</v>
      </c>
      <c r="AK112" s="91" t="s">
        <v>1153</v>
      </c>
      <c r="AL112" s="37" t="s">
        <v>5951</v>
      </c>
      <c r="AM112" s="37" t="s">
        <v>3650</v>
      </c>
      <c r="AN112" s="37" t="s">
        <v>3597</v>
      </c>
      <c r="AO112" s="37" t="s">
        <v>5955</v>
      </c>
      <c r="AP112" s="37" t="s">
        <v>3623</v>
      </c>
      <c r="AQ112" s="37" t="s">
        <v>5956</v>
      </c>
      <c r="AR112" s="37" t="s">
        <v>2860</v>
      </c>
      <c r="AS112" s="37" t="s">
        <v>5957</v>
      </c>
      <c r="AT112" s="44" t="s">
        <v>1153</v>
      </c>
      <c r="AU112" s="37" t="s">
        <v>3788</v>
      </c>
      <c r="AV112" s="5" t="s">
        <v>1153</v>
      </c>
      <c r="AW112" s="8" t="s">
        <v>3788</v>
      </c>
      <c r="AX112" s="5" t="s">
        <v>1153</v>
      </c>
      <c r="AY112" s="8" t="s">
        <v>3788</v>
      </c>
      <c r="AZ112" s="5" t="s">
        <v>1153</v>
      </c>
      <c r="BA112" s="8" t="s">
        <v>3788</v>
      </c>
      <c r="BB112" s="5" t="s">
        <v>1153</v>
      </c>
      <c r="BC112" s="8" t="s">
        <v>3788</v>
      </c>
      <c r="BD112" s="5" t="s">
        <v>1153</v>
      </c>
      <c r="BE112" s="8" t="s">
        <v>3788</v>
      </c>
      <c r="BF112" s="5" t="s">
        <v>1153</v>
      </c>
      <c r="BG112" s="8" t="s">
        <v>3788</v>
      </c>
      <c r="BH112" s="31" t="s">
        <v>781</v>
      </c>
      <c r="BI112" s="47">
        <v>44406</v>
      </c>
      <c r="BJ112" s="33" t="s">
        <v>903</v>
      </c>
      <c r="BK112" s="31"/>
      <c r="BL112" s="46"/>
      <c r="BM112" s="46"/>
      <c r="BN112" s="46"/>
      <c r="BO112" s="46"/>
      <c r="BP112" s="44" t="s">
        <v>956</v>
      </c>
      <c r="BQ112" s="31"/>
      <c r="BR112" s="61"/>
    </row>
    <row r="113" spans="2:70" s="62" customFormat="1" ht="90" hidden="1" customHeight="1" x14ac:dyDescent="0.3">
      <c r="B113" s="32" t="s">
        <v>2861</v>
      </c>
      <c r="C113" s="33" t="s">
        <v>3789</v>
      </c>
      <c r="D113" s="17" t="s">
        <v>2855</v>
      </c>
      <c r="E113" s="34">
        <v>43910</v>
      </c>
      <c r="F113" s="35"/>
      <c r="G113" s="36" t="s">
        <v>3790</v>
      </c>
      <c r="H113" s="37" t="s">
        <v>5950</v>
      </c>
      <c r="I113" s="37" t="s">
        <v>2856</v>
      </c>
      <c r="J113" s="37" t="s">
        <v>2862</v>
      </c>
      <c r="K113" s="37"/>
      <c r="L113" s="44" t="s">
        <v>2863</v>
      </c>
      <c r="M113" s="37"/>
      <c r="N113" s="34">
        <v>44075</v>
      </c>
      <c r="O113" s="34">
        <v>44165</v>
      </c>
      <c r="P113" s="39">
        <f t="shared" si="1"/>
        <v>13</v>
      </c>
      <c r="Q113" s="40"/>
      <c r="R113" s="35" t="s">
        <v>2859</v>
      </c>
      <c r="S113" s="37"/>
      <c r="T113" s="91" t="s">
        <v>1153</v>
      </c>
      <c r="U113" s="91" t="s">
        <v>1153</v>
      </c>
      <c r="V113" s="91" t="s">
        <v>1153</v>
      </c>
      <c r="W113" s="91" t="s">
        <v>1153</v>
      </c>
      <c r="X113" s="91" t="s">
        <v>1153</v>
      </c>
      <c r="Y113" s="91" t="s">
        <v>1153</v>
      </c>
      <c r="Z113" s="91" t="s">
        <v>1153</v>
      </c>
      <c r="AA113" s="91" t="s">
        <v>1153</v>
      </c>
      <c r="AB113" s="91" t="s">
        <v>1153</v>
      </c>
      <c r="AC113" s="91" t="s">
        <v>1153</v>
      </c>
      <c r="AD113" s="91" t="s">
        <v>1153</v>
      </c>
      <c r="AE113" s="91" t="s">
        <v>1153</v>
      </c>
      <c r="AF113" s="91" t="s">
        <v>1153</v>
      </c>
      <c r="AG113" s="91" t="s">
        <v>1153</v>
      </c>
      <c r="AH113" s="91" t="s">
        <v>1153</v>
      </c>
      <c r="AI113" s="91" t="s">
        <v>1153</v>
      </c>
      <c r="AJ113" s="91" t="s">
        <v>1153</v>
      </c>
      <c r="AK113" s="91" t="s">
        <v>1153</v>
      </c>
      <c r="AL113" s="37" t="s">
        <v>5951</v>
      </c>
      <c r="AM113" s="37" t="s">
        <v>3651</v>
      </c>
      <c r="AN113" s="37" t="s">
        <v>3598</v>
      </c>
      <c r="AO113" s="37" t="s">
        <v>5955</v>
      </c>
      <c r="AP113" s="37" t="s">
        <v>3627</v>
      </c>
      <c r="AQ113" s="37" t="s">
        <v>5958</v>
      </c>
      <c r="AR113" s="37" t="s">
        <v>2864</v>
      </c>
      <c r="AS113" s="37" t="s">
        <v>5959</v>
      </c>
      <c r="AT113" s="44" t="s">
        <v>1153</v>
      </c>
      <c r="AU113" s="37" t="s">
        <v>3788</v>
      </c>
      <c r="AV113" s="5" t="s">
        <v>1153</v>
      </c>
      <c r="AW113" s="8" t="s">
        <v>3788</v>
      </c>
      <c r="AX113" s="5" t="s">
        <v>1153</v>
      </c>
      <c r="AY113" s="8" t="s">
        <v>3788</v>
      </c>
      <c r="AZ113" s="5" t="s">
        <v>1153</v>
      </c>
      <c r="BA113" s="8" t="s">
        <v>3788</v>
      </c>
      <c r="BB113" s="5" t="s">
        <v>1153</v>
      </c>
      <c r="BC113" s="8" t="s">
        <v>3788</v>
      </c>
      <c r="BD113" s="5" t="s">
        <v>1153</v>
      </c>
      <c r="BE113" s="8" t="s">
        <v>3788</v>
      </c>
      <c r="BF113" s="5" t="s">
        <v>1153</v>
      </c>
      <c r="BG113" s="8" t="s">
        <v>3788</v>
      </c>
      <c r="BH113" s="31" t="s">
        <v>781</v>
      </c>
      <c r="BI113" s="47">
        <v>44406</v>
      </c>
      <c r="BJ113" s="33" t="s">
        <v>903</v>
      </c>
      <c r="BK113" s="31"/>
      <c r="BL113" s="46"/>
      <c r="BM113" s="46"/>
      <c r="BN113" s="46"/>
      <c r="BO113" s="46"/>
      <c r="BP113" s="44" t="s">
        <v>956</v>
      </c>
      <c r="BQ113" s="31"/>
      <c r="BR113" s="61"/>
    </row>
    <row r="114" spans="2:70" s="62" customFormat="1" ht="90" hidden="1" customHeight="1" x14ac:dyDescent="0.3">
      <c r="B114" s="32" t="s">
        <v>3470</v>
      </c>
      <c r="C114" s="33" t="s">
        <v>3789</v>
      </c>
      <c r="D114" s="17" t="s">
        <v>2855</v>
      </c>
      <c r="E114" s="34">
        <v>43910</v>
      </c>
      <c r="F114" s="35"/>
      <c r="G114" s="36" t="s">
        <v>3790</v>
      </c>
      <c r="H114" s="37" t="s">
        <v>5960</v>
      </c>
      <c r="I114" s="37" t="s">
        <v>2856</v>
      </c>
      <c r="J114" s="37" t="s">
        <v>3350</v>
      </c>
      <c r="K114" s="37"/>
      <c r="L114" s="44" t="s">
        <v>2863</v>
      </c>
      <c r="M114" s="37"/>
      <c r="N114" s="34">
        <v>43983</v>
      </c>
      <c r="O114" s="34">
        <v>44195</v>
      </c>
      <c r="P114" s="39">
        <f t="shared" si="1"/>
        <v>31</v>
      </c>
      <c r="Q114" s="40"/>
      <c r="R114" s="35" t="s">
        <v>2859</v>
      </c>
      <c r="S114" s="37"/>
      <c r="T114" s="91" t="s">
        <v>1153</v>
      </c>
      <c r="U114" s="91" t="s">
        <v>1153</v>
      </c>
      <c r="V114" s="91" t="s">
        <v>1153</v>
      </c>
      <c r="W114" s="91" t="s">
        <v>1153</v>
      </c>
      <c r="X114" s="91" t="s">
        <v>1153</v>
      </c>
      <c r="Y114" s="91" t="s">
        <v>1153</v>
      </c>
      <c r="Z114" s="91" t="s">
        <v>1153</v>
      </c>
      <c r="AA114" s="91" t="s">
        <v>1153</v>
      </c>
      <c r="AB114" s="91" t="s">
        <v>1153</v>
      </c>
      <c r="AC114" s="91" t="s">
        <v>1153</v>
      </c>
      <c r="AD114" s="91" t="s">
        <v>1153</v>
      </c>
      <c r="AE114" s="91" t="s">
        <v>1153</v>
      </c>
      <c r="AF114" s="91" t="s">
        <v>1153</v>
      </c>
      <c r="AG114" s="91" t="s">
        <v>1153</v>
      </c>
      <c r="AH114" s="91" t="s">
        <v>1153</v>
      </c>
      <c r="AI114" s="91" t="s">
        <v>1153</v>
      </c>
      <c r="AJ114" s="91" t="s">
        <v>1153</v>
      </c>
      <c r="AK114" s="91" t="s">
        <v>1153</v>
      </c>
      <c r="AL114" s="37" t="s">
        <v>5951</v>
      </c>
      <c r="AM114" s="37" t="s">
        <v>3650</v>
      </c>
      <c r="AN114" s="37" t="s">
        <v>5666</v>
      </c>
      <c r="AO114" s="37" t="s">
        <v>5961</v>
      </c>
      <c r="AP114" s="37" t="s">
        <v>3628</v>
      </c>
      <c r="AQ114" s="37" t="s">
        <v>5962</v>
      </c>
      <c r="AR114" s="44" t="s">
        <v>1153</v>
      </c>
      <c r="AS114" s="37" t="s">
        <v>3644</v>
      </c>
      <c r="AT114" s="44" t="s">
        <v>1153</v>
      </c>
      <c r="AU114" s="37" t="s">
        <v>3644</v>
      </c>
      <c r="AV114" s="44" t="s">
        <v>1153</v>
      </c>
      <c r="AW114" s="37" t="s">
        <v>3644</v>
      </c>
      <c r="AX114" s="44" t="s">
        <v>1153</v>
      </c>
      <c r="AY114" s="37" t="s">
        <v>3644</v>
      </c>
      <c r="AZ114" s="44" t="s">
        <v>1153</v>
      </c>
      <c r="BA114" s="37" t="s">
        <v>3644</v>
      </c>
      <c r="BB114" s="44" t="s">
        <v>1153</v>
      </c>
      <c r="BC114" s="37" t="s">
        <v>3644</v>
      </c>
      <c r="BD114" s="44" t="s">
        <v>1153</v>
      </c>
      <c r="BE114" s="37" t="s">
        <v>3644</v>
      </c>
      <c r="BF114" s="44" t="s">
        <v>1153</v>
      </c>
      <c r="BG114" s="37" t="s">
        <v>3644</v>
      </c>
      <c r="BH114" s="31" t="s">
        <v>781</v>
      </c>
      <c r="BI114" s="47">
        <v>44216</v>
      </c>
      <c r="BJ114" s="33" t="s">
        <v>903</v>
      </c>
      <c r="BK114" s="31"/>
      <c r="BL114" s="46"/>
      <c r="BM114" s="46"/>
      <c r="BN114" s="46"/>
      <c r="BO114" s="46"/>
      <c r="BP114" s="44" t="s">
        <v>956</v>
      </c>
      <c r="BQ114" s="31"/>
      <c r="BR114" s="61"/>
    </row>
    <row r="115" spans="2:70" s="62" customFormat="1" ht="90" hidden="1" customHeight="1" x14ac:dyDescent="0.3">
      <c r="B115" s="32" t="s">
        <v>2865</v>
      </c>
      <c r="C115" s="33" t="s">
        <v>3789</v>
      </c>
      <c r="D115" s="17" t="s">
        <v>2855</v>
      </c>
      <c r="E115" s="34">
        <v>43910</v>
      </c>
      <c r="F115" s="35"/>
      <c r="G115" s="36" t="s">
        <v>3791</v>
      </c>
      <c r="H115" s="37" t="s">
        <v>5963</v>
      </c>
      <c r="I115" s="37" t="s">
        <v>2866</v>
      </c>
      <c r="J115" s="37" t="s">
        <v>2867</v>
      </c>
      <c r="K115" s="37"/>
      <c r="L115" s="44" t="s">
        <v>5667</v>
      </c>
      <c r="M115" s="37"/>
      <c r="N115" s="34">
        <v>43983</v>
      </c>
      <c r="O115" s="34">
        <v>44104</v>
      </c>
      <c r="P115" s="39">
        <f t="shared" si="1"/>
        <v>18</v>
      </c>
      <c r="Q115" s="40"/>
      <c r="R115" s="35" t="s">
        <v>2859</v>
      </c>
      <c r="S115" s="37"/>
      <c r="T115" s="91" t="s">
        <v>1153</v>
      </c>
      <c r="U115" s="91" t="s">
        <v>1153</v>
      </c>
      <c r="V115" s="91" t="s">
        <v>1153</v>
      </c>
      <c r="W115" s="91" t="s">
        <v>1153</v>
      </c>
      <c r="X115" s="91" t="s">
        <v>1153</v>
      </c>
      <c r="Y115" s="91" t="s">
        <v>1153</v>
      </c>
      <c r="Z115" s="91" t="s">
        <v>1153</v>
      </c>
      <c r="AA115" s="91" t="s">
        <v>1153</v>
      </c>
      <c r="AB115" s="91" t="s">
        <v>1153</v>
      </c>
      <c r="AC115" s="91" t="s">
        <v>1153</v>
      </c>
      <c r="AD115" s="91" t="s">
        <v>1153</v>
      </c>
      <c r="AE115" s="91" t="s">
        <v>1153</v>
      </c>
      <c r="AF115" s="91" t="s">
        <v>1153</v>
      </c>
      <c r="AG115" s="91" t="s">
        <v>1153</v>
      </c>
      <c r="AH115" s="91" t="s">
        <v>1153</v>
      </c>
      <c r="AI115" s="91" t="s">
        <v>1153</v>
      </c>
      <c r="AJ115" s="91" t="s">
        <v>1153</v>
      </c>
      <c r="AK115" s="91" t="s">
        <v>1153</v>
      </c>
      <c r="AL115" s="37" t="s">
        <v>5951</v>
      </c>
      <c r="AM115" s="37" t="s">
        <v>3650</v>
      </c>
      <c r="AN115" s="37" t="s">
        <v>3599</v>
      </c>
      <c r="AO115" s="37" t="s">
        <v>5961</v>
      </c>
      <c r="AP115" s="37" t="s">
        <v>5668</v>
      </c>
      <c r="AQ115" s="37" t="s">
        <v>5964</v>
      </c>
      <c r="AR115" s="37" t="s">
        <v>2868</v>
      </c>
      <c r="AS115" s="37" t="s">
        <v>5957</v>
      </c>
      <c r="AT115" s="44" t="s">
        <v>1153</v>
      </c>
      <c r="AU115" s="37" t="s">
        <v>3788</v>
      </c>
      <c r="AV115" s="5" t="s">
        <v>1153</v>
      </c>
      <c r="AW115" s="8" t="s">
        <v>3788</v>
      </c>
      <c r="AX115" s="5" t="s">
        <v>1153</v>
      </c>
      <c r="AY115" s="8" t="s">
        <v>3788</v>
      </c>
      <c r="AZ115" s="5" t="s">
        <v>1153</v>
      </c>
      <c r="BA115" s="8" t="s">
        <v>3788</v>
      </c>
      <c r="BB115" s="5" t="s">
        <v>1153</v>
      </c>
      <c r="BC115" s="8" t="s">
        <v>3788</v>
      </c>
      <c r="BD115" s="5" t="s">
        <v>1153</v>
      </c>
      <c r="BE115" s="8" t="s">
        <v>3788</v>
      </c>
      <c r="BF115" s="5" t="s">
        <v>1153</v>
      </c>
      <c r="BG115" s="8" t="s">
        <v>3788</v>
      </c>
      <c r="BH115" s="31" t="s">
        <v>781</v>
      </c>
      <c r="BI115" s="47">
        <v>44406</v>
      </c>
      <c r="BJ115" s="33" t="s">
        <v>903</v>
      </c>
      <c r="BK115" s="31"/>
      <c r="BL115" s="46"/>
      <c r="BM115" s="46"/>
      <c r="BN115" s="46"/>
      <c r="BO115" s="46"/>
      <c r="BP115" s="44" t="s">
        <v>956</v>
      </c>
      <c r="BQ115" s="31"/>
      <c r="BR115" s="61"/>
    </row>
    <row r="116" spans="2:70" s="62" customFormat="1" ht="90" hidden="1" customHeight="1" x14ac:dyDescent="0.3">
      <c r="B116" s="32" t="s">
        <v>3471</v>
      </c>
      <c r="C116" s="33" t="s">
        <v>3789</v>
      </c>
      <c r="D116" s="17" t="s">
        <v>2855</v>
      </c>
      <c r="E116" s="34">
        <v>43910</v>
      </c>
      <c r="F116" s="35"/>
      <c r="G116" s="36" t="s">
        <v>3791</v>
      </c>
      <c r="H116" s="37" t="s">
        <v>5963</v>
      </c>
      <c r="I116" s="37" t="s">
        <v>2866</v>
      </c>
      <c r="J116" s="37" t="s">
        <v>3351</v>
      </c>
      <c r="K116" s="37"/>
      <c r="L116" s="44" t="s">
        <v>3352</v>
      </c>
      <c r="M116" s="37"/>
      <c r="N116" s="34">
        <v>44013</v>
      </c>
      <c r="O116" s="34">
        <v>44104</v>
      </c>
      <c r="P116" s="39">
        <f t="shared" si="1"/>
        <v>13</v>
      </c>
      <c r="Q116" s="40"/>
      <c r="R116" s="35" t="s">
        <v>2859</v>
      </c>
      <c r="S116" s="37"/>
      <c r="T116" s="91" t="s">
        <v>1153</v>
      </c>
      <c r="U116" s="91" t="s">
        <v>1153</v>
      </c>
      <c r="V116" s="91" t="s">
        <v>1153</v>
      </c>
      <c r="W116" s="91" t="s">
        <v>1153</v>
      </c>
      <c r="X116" s="91" t="s">
        <v>1153</v>
      </c>
      <c r="Y116" s="91" t="s">
        <v>1153</v>
      </c>
      <c r="Z116" s="91" t="s">
        <v>1153</v>
      </c>
      <c r="AA116" s="91" t="s">
        <v>1153</v>
      </c>
      <c r="AB116" s="91" t="s">
        <v>1153</v>
      </c>
      <c r="AC116" s="91" t="s">
        <v>1153</v>
      </c>
      <c r="AD116" s="91" t="s">
        <v>1153</v>
      </c>
      <c r="AE116" s="91" t="s">
        <v>1153</v>
      </c>
      <c r="AF116" s="91" t="s">
        <v>1153</v>
      </c>
      <c r="AG116" s="91" t="s">
        <v>1153</v>
      </c>
      <c r="AH116" s="91" t="s">
        <v>1153</v>
      </c>
      <c r="AI116" s="91" t="s">
        <v>1153</v>
      </c>
      <c r="AJ116" s="91" t="s">
        <v>1153</v>
      </c>
      <c r="AK116" s="91" t="s">
        <v>1153</v>
      </c>
      <c r="AL116" s="37" t="s">
        <v>5951</v>
      </c>
      <c r="AM116" s="37" t="s">
        <v>3652</v>
      </c>
      <c r="AN116" s="37" t="s">
        <v>3600</v>
      </c>
      <c r="AO116" s="37" t="s">
        <v>5961</v>
      </c>
      <c r="AP116" s="37" t="s">
        <v>3629</v>
      </c>
      <c r="AQ116" s="37" t="s">
        <v>5965</v>
      </c>
      <c r="AR116" s="44" t="s">
        <v>1153</v>
      </c>
      <c r="AS116" s="37" t="s">
        <v>3644</v>
      </c>
      <c r="AT116" s="44" t="s">
        <v>1153</v>
      </c>
      <c r="AU116" s="37" t="s">
        <v>3644</v>
      </c>
      <c r="AV116" s="44" t="s">
        <v>1153</v>
      </c>
      <c r="AW116" s="37" t="s">
        <v>3644</v>
      </c>
      <c r="AX116" s="44" t="s">
        <v>1153</v>
      </c>
      <c r="AY116" s="37" t="s">
        <v>3644</v>
      </c>
      <c r="AZ116" s="44" t="s">
        <v>1153</v>
      </c>
      <c r="BA116" s="37" t="s">
        <v>3644</v>
      </c>
      <c r="BB116" s="44" t="s">
        <v>1153</v>
      </c>
      <c r="BC116" s="37" t="s">
        <v>3644</v>
      </c>
      <c r="BD116" s="44" t="s">
        <v>1153</v>
      </c>
      <c r="BE116" s="37" t="s">
        <v>3644</v>
      </c>
      <c r="BF116" s="44" t="s">
        <v>1153</v>
      </c>
      <c r="BG116" s="37" t="s">
        <v>3644</v>
      </c>
      <c r="BH116" s="31" t="s">
        <v>781</v>
      </c>
      <c r="BI116" s="47">
        <v>44216</v>
      </c>
      <c r="BJ116" s="33" t="s">
        <v>903</v>
      </c>
      <c r="BK116" s="31"/>
      <c r="BL116" s="46"/>
      <c r="BM116" s="46"/>
      <c r="BN116" s="46"/>
      <c r="BO116" s="46"/>
      <c r="BP116" s="44" t="s">
        <v>956</v>
      </c>
      <c r="BQ116" s="31"/>
      <c r="BR116" s="61"/>
    </row>
    <row r="117" spans="2:70" s="62" customFormat="1" ht="90" hidden="1" customHeight="1" x14ac:dyDescent="0.3">
      <c r="B117" s="32" t="s">
        <v>2869</v>
      </c>
      <c r="C117" s="33" t="s">
        <v>3789</v>
      </c>
      <c r="D117" s="17" t="s">
        <v>2855</v>
      </c>
      <c r="E117" s="34">
        <v>43910</v>
      </c>
      <c r="F117" s="35"/>
      <c r="G117" s="36" t="s">
        <v>3791</v>
      </c>
      <c r="H117" s="37" t="s">
        <v>5963</v>
      </c>
      <c r="I117" s="37" t="s">
        <v>2866</v>
      </c>
      <c r="J117" s="37" t="s">
        <v>2870</v>
      </c>
      <c r="K117" s="37"/>
      <c r="L117" s="44" t="s">
        <v>2871</v>
      </c>
      <c r="M117" s="37"/>
      <c r="N117" s="34">
        <v>43983</v>
      </c>
      <c r="O117" s="34">
        <v>44195</v>
      </c>
      <c r="P117" s="39">
        <f t="shared" si="1"/>
        <v>31</v>
      </c>
      <c r="Q117" s="40"/>
      <c r="R117" s="35" t="s">
        <v>2859</v>
      </c>
      <c r="S117" s="37"/>
      <c r="T117" s="91" t="s">
        <v>1153</v>
      </c>
      <c r="U117" s="91" t="s">
        <v>1153</v>
      </c>
      <c r="V117" s="91" t="s">
        <v>1153</v>
      </c>
      <c r="W117" s="91" t="s">
        <v>1153</v>
      </c>
      <c r="X117" s="91" t="s">
        <v>1153</v>
      </c>
      <c r="Y117" s="91" t="s">
        <v>1153</v>
      </c>
      <c r="Z117" s="91" t="s">
        <v>1153</v>
      </c>
      <c r="AA117" s="91" t="s">
        <v>1153</v>
      </c>
      <c r="AB117" s="91" t="s">
        <v>1153</v>
      </c>
      <c r="AC117" s="91" t="s">
        <v>1153</v>
      </c>
      <c r="AD117" s="91" t="s">
        <v>1153</v>
      </c>
      <c r="AE117" s="91" t="s">
        <v>1153</v>
      </c>
      <c r="AF117" s="91" t="s">
        <v>1153</v>
      </c>
      <c r="AG117" s="91" t="s">
        <v>1153</v>
      </c>
      <c r="AH117" s="91" t="s">
        <v>1153</v>
      </c>
      <c r="AI117" s="91" t="s">
        <v>1153</v>
      </c>
      <c r="AJ117" s="91" t="s">
        <v>1153</v>
      </c>
      <c r="AK117" s="91" t="s">
        <v>1153</v>
      </c>
      <c r="AL117" s="37" t="s">
        <v>5951</v>
      </c>
      <c r="AM117" s="37" t="s">
        <v>3650</v>
      </c>
      <c r="AN117" s="37" t="s">
        <v>3600</v>
      </c>
      <c r="AO117" s="37" t="s">
        <v>5961</v>
      </c>
      <c r="AP117" s="37" t="s">
        <v>3630</v>
      </c>
      <c r="AQ117" s="37" t="s">
        <v>3626</v>
      </c>
      <c r="AR117" s="37" t="s">
        <v>2872</v>
      </c>
      <c r="AS117" s="37" t="s">
        <v>5966</v>
      </c>
      <c r="AT117" s="44" t="s">
        <v>1153</v>
      </c>
      <c r="AU117" s="37" t="s">
        <v>3788</v>
      </c>
      <c r="AV117" s="5" t="s">
        <v>1153</v>
      </c>
      <c r="AW117" s="8" t="s">
        <v>3788</v>
      </c>
      <c r="AX117" s="5" t="s">
        <v>1153</v>
      </c>
      <c r="AY117" s="8" t="s">
        <v>3788</v>
      </c>
      <c r="AZ117" s="5" t="s">
        <v>1153</v>
      </c>
      <c r="BA117" s="8" t="s">
        <v>3788</v>
      </c>
      <c r="BB117" s="5" t="s">
        <v>1153</v>
      </c>
      <c r="BC117" s="8" t="s">
        <v>3788</v>
      </c>
      <c r="BD117" s="5" t="s">
        <v>1153</v>
      </c>
      <c r="BE117" s="8" t="s">
        <v>3788</v>
      </c>
      <c r="BF117" s="5" t="s">
        <v>1153</v>
      </c>
      <c r="BG117" s="8" t="s">
        <v>3788</v>
      </c>
      <c r="BH117" s="31" t="s">
        <v>781</v>
      </c>
      <c r="BI117" s="47">
        <v>44406</v>
      </c>
      <c r="BJ117" s="33" t="s">
        <v>903</v>
      </c>
      <c r="BK117" s="31"/>
      <c r="BL117" s="46"/>
      <c r="BM117" s="46"/>
      <c r="BN117" s="46"/>
      <c r="BO117" s="46"/>
      <c r="BP117" s="44" t="s">
        <v>956</v>
      </c>
      <c r="BQ117" s="31"/>
      <c r="BR117" s="61"/>
    </row>
    <row r="118" spans="2:70" s="62" customFormat="1" ht="90" hidden="1" customHeight="1" x14ac:dyDescent="0.3">
      <c r="B118" s="32" t="s">
        <v>3472</v>
      </c>
      <c r="C118" s="33" t="s">
        <v>3822</v>
      </c>
      <c r="D118" s="35" t="s">
        <v>3830</v>
      </c>
      <c r="E118" s="34">
        <v>43973</v>
      </c>
      <c r="F118" s="35" t="s">
        <v>2237</v>
      </c>
      <c r="G118" s="36" t="s">
        <v>3829</v>
      </c>
      <c r="H118" s="37" t="s">
        <v>5967</v>
      </c>
      <c r="I118" s="37" t="s">
        <v>3353</v>
      </c>
      <c r="J118" s="37" t="s">
        <v>3635</v>
      </c>
      <c r="K118" s="37"/>
      <c r="L118" s="44" t="s">
        <v>3354</v>
      </c>
      <c r="M118" s="37"/>
      <c r="N118" s="34">
        <v>43617</v>
      </c>
      <c r="O118" s="34">
        <v>43617</v>
      </c>
      <c r="P118" s="39">
        <f t="shared" si="1"/>
        <v>0</v>
      </c>
      <c r="Q118" s="40"/>
      <c r="R118" s="35" t="s">
        <v>412</v>
      </c>
      <c r="S118" s="37"/>
      <c r="T118" s="91" t="s">
        <v>1153</v>
      </c>
      <c r="U118" s="91" t="s">
        <v>1153</v>
      </c>
      <c r="V118" s="91" t="s">
        <v>1153</v>
      </c>
      <c r="W118" s="91" t="s">
        <v>1153</v>
      </c>
      <c r="X118" s="91" t="s">
        <v>1153</v>
      </c>
      <c r="Y118" s="91" t="s">
        <v>1153</v>
      </c>
      <c r="Z118" s="91" t="s">
        <v>1153</v>
      </c>
      <c r="AA118" s="91" t="s">
        <v>1153</v>
      </c>
      <c r="AB118" s="91" t="s">
        <v>1153</v>
      </c>
      <c r="AC118" s="91" t="s">
        <v>1153</v>
      </c>
      <c r="AD118" s="91" t="s">
        <v>1153</v>
      </c>
      <c r="AE118" s="91" t="s">
        <v>1153</v>
      </c>
      <c r="AF118" s="91" t="s">
        <v>1153</v>
      </c>
      <c r="AG118" s="91" t="s">
        <v>1153</v>
      </c>
      <c r="AH118" s="91" t="s">
        <v>1153</v>
      </c>
      <c r="AI118" s="91" t="s">
        <v>1153</v>
      </c>
      <c r="AJ118" s="91" t="s">
        <v>1153</v>
      </c>
      <c r="AK118" s="91" t="s">
        <v>1153</v>
      </c>
      <c r="AL118" s="91" t="s">
        <v>1153</v>
      </c>
      <c r="AM118" s="37" t="s">
        <v>3653</v>
      </c>
      <c r="AN118" s="37" t="s">
        <v>5669</v>
      </c>
      <c r="AO118" s="37" t="s">
        <v>5961</v>
      </c>
      <c r="AP118" s="37" t="s">
        <v>5670</v>
      </c>
      <c r="AQ118" s="37" t="s">
        <v>5968</v>
      </c>
      <c r="AR118" s="44" t="s">
        <v>1153</v>
      </c>
      <c r="AS118" s="37" t="s">
        <v>3644</v>
      </c>
      <c r="AT118" s="44" t="s">
        <v>1153</v>
      </c>
      <c r="AU118" s="37" t="s">
        <v>3644</v>
      </c>
      <c r="AV118" s="44" t="s">
        <v>1153</v>
      </c>
      <c r="AW118" s="37" t="s">
        <v>3644</v>
      </c>
      <c r="AX118" s="44" t="s">
        <v>1153</v>
      </c>
      <c r="AY118" s="37" t="s">
        <v>3644</v>
      </c>
      <c r="AZ118" s="44" t="s">
        <v>1153</v>
      </c>
      <c r="BA118" s="37" t="s">
        <v>3644</v>
      </c>
      <c r="BB118" s="44" t="s">
        <v>1153</v>
      </c>
      <c r="BC118" s="37" t="s">
        <v>3644</v>
      </c>
      <c r="BD118" s="44" t="s">
        <v>1153</v>
      </c>
      <c r="BE118" s="37" t="s">
        <v>3644</v>
      </c>
      <c r="BF118" s="44" t="s">
        <v>1153</v>
      </c>
      <c r="BG118" s="37" t="s">
        <v>3644</v>
      </c>
      <c r="BH118" s="31" t="s">
        <v>781</v>
      </c>
      <c r="BI118" s="47">
        <v>44225</v>
      </c>
      <c r="BJ118" s="2" t="s">
        <v>954</v>
      </c>
      <c r="BK118" s="4">
        <v>44888</v>
      </c>
      <c r="BL118" s="320" t="s">
        <v>9232</v>
      </c>
      <c r="BM118" s="320" t="s">
        <v>9233</v>
      </c>
      <c r="BN118" s="320" t="s">
        <v>9234</v>
      </c>
      <c r="BO118" s="320" t="s">
        <v>9231</v>
      </c>
      <c r="BP118" s="320" t="s">
        <v>1885</v>
      </c>
      <c r="BQ118" s="31"/>
      <c r="BR118" s="61"/>
    </row>
    <row r="119" spans="2:70" s="62" customFormat="1" ht="90" hidden="1" customHeight="1" x14ac:dyDescent="0.3">
      <c r="B119" s="32" t="s">
        <v>2873</v>
      </c>
      <c r="C119" s="33" t="s">
        <v>3822</v>
      </c>
      <c r="D119" s="35" t="s">
        <v>3830</v>
      </c>
      <c r="E119" s="34">
        <v>43973</v>
      </c>
      <c r="F119" s="35" t="s">
        <v>2237</v>
      </c>
      <c r="G119" s="36" t="s">
        <v>3790</v>
      </c>
      <c r="H119" s="37" t="s">
        <v>5969</v>
      </c>
      <c r="I119" s="37" t="s">
        <v>2874</v>
      </c>
      <c r="J119" s="37" t="s">
        <v>5671</v>
      </c>
      <c r="K119" s="37"/>
      <c r="L119" s="44" t="s">
        <v>2875</v>
      </c>
      <c r="M119" s="37"/>
      <c r="N119" s="34">
        <v>43617</v>
      </c>
      <c r="O119" s="34">
        <v>44196</v>
      </c>
      <c r="P119" s="39">
        <f t="shared" si="1"/>
        <v>31</v>
      </c>
      <c r="Q119" s="40"/>
      <c r="R119" s="35" t="s">
        <v>412</v>
      </c>
      <c r="S119" s="37"/>
      <c r="T119" s="91" t="s">
        <v>1153</v>
      </c>
      <c r="U119" s="91" t="s">
        <v>1153</v>
      </c>
      <c r="V119" s="91" t="s">
        <v>1153</v>
      </c>
      <c r="W119" s="91" t="s">
        <v>1153</v>
      </c>
      <c r="X119" s="91" t="s">
        <v>1153</v>
      </c>
      <c r="Y119" s="91" t="s">
        <v>1153</v>
      </c>
      <c r="Z119" s="91" t="s">
        <v>1153</v>
      </c>
      <c r="AA119" s="91" t="s">
        <v>1153</v>
      </c>
      <c r="AB119" s="91" t="s">
        <v>1153</v>
      </c>
      <c r="AC119" s="91" t="s">
        <v>1153</v>
      </c>
      <c r="AD119" s="91" t="s">
        <v>1153</v>
      </c>
      <c r="AE119" s="91" t="s">
        <v>1153</v>
      </c>
      <c r="AF119" s="91" t="s">
        <v>1153</v>
      </c>
      <c r="AG119" s="91" t="s">
        <v>1153</v>
      </c>
      <c r="AH119" s="91" t="s">
        <v>1153</v>
      </c>
      <c r="AI119" s="91" t="s">
        <v>1153</v>
      </c>
      <c r="AJ119" s="91" t="s">
        <v>1153</v>
      </c>
      <c r="AK119" s="91" t="s">
        <v>1153</v>
      </c>
      <c r="AL119" s="91" t="s">
        <v>1153</v>
      </c>
      <c r="AM119" s="37" t="s">
        <v>3653</v>
      </c>
      <c r="AN119" s="37" t="s">
        <v>3601</v>
      </c>
      <c r="AO119" s="37" t="s">
        <v>5961</v>
      </c>
      <c r="AP119" s="37" t="s">
        <v>5672</v>
      </c>
      <c r="AQ119" s="37" t="s">
        <v>5970</v>
      </c>
      <c r="AR119" s="37" t="s">
        <v>2876</v>
      </c>
      <c r="AS119" s="37" t="s">
        <v>5971</v>
      </c>
      <c r="AT119" s="44" t="s">
        <v>1153</v>
      </c>
      <c r="AU119" s="37" t="s">
        <v>3788</v>
      </c>
      <c r="AV119" s="5" t="s">
        <v>1153</v>
      </c>
      <c r="AW119" s="8" t="s">
        <v>3788</v>
      </c>
      <c r="AX119" s="5" t="s">
        <v>1153</v>
      </c>
      <c r="AY119" s="8" t="s">
        <v>3788</v>
      </c>
      <c r="AZ119" s="5" t="s">
        <v>1153</v>
      </c>
      <c r="BA119" s="8" t="s">
        <v>3788</v>
      </c>
      <c r="BB119" s="5" t="s">
        <v>1153</v>
      </c>
      <c r="BC119" s="8" t="s">
        <v>3788</v>
      </c>
      <c r="BD119" s="5" t="s">
        <v>1153</v>
      </c>
      <c r="BE119" s="8" t="s">
        <v>3788</v>
      </c>
      <c r="BF119" s="5" t="s">
        <v>1153</v>
      </c>
      <c r="BG119" s="8" t="s">
        <v>3788</v>
      </c>
      <c r="BH119" s="31" t="s">
        <v>781</v>
      </c>
      <c r="BI119" s="47">
        <v>44404</v>
      </c>
      <c r="BJ119" s="33" t="s">
        <v>4373</v>
      </c>
      <c r="BK119" s="47">
        <v>44439</v>
      </c>
      <c r="BL119" s="44" t="s">
        <v>4086</v>
      </c>
      <c r="BM119" s="44" t="s">
        <v>4087</v>
      </c>
      <c r="BN119" s="44" t="s">
        <v>4088</v>
      </c>
      <c r="BO119" s="46" t="s">
        <v>4369</v>
      </c>
      <c r="BP119" s="44" t="s">
        <v>1886</v>
      </c>
      <c r="BQ119" s="104" t="s">
        <v>2580</v>
      </c>
      <c r="BR119" s="61"/>
    </row>
    <row r="120" spans="2:70" s="62" customFormat="1" ht="90" hidden="1" customHeight="1" x14ac:dyDescent="0.3">
      <c r="B120" s="32" t="s">
        <v>2877</v>
      </c>
      <c r="C120" s="33" t="s">
        <v>3823</v>
      </c>
      <c r="D120" s="17" t="s">
        <v>2878</v>
      </c>
      <c r="E120" s="100">
        <v>44012</v>
      </c>
      <c r="F120" s="17" t="s">
        <v>2879</v>
      </c>
      <c r="G120" s="73" t="s">
        <v>3856</v>
      </c>
      <c r="H120" s="8" t="s">
        <v>5972</v>
      </c>
      <c r="I120" s="8" t="s">
        <v>5673</v>
      </c>
      <c r="J120" s="8" t="s">
        <v>2880</v>
      </c>
      <c r="K120" s="8"/>
      <c r="L120" s="8" t="s">
        <v>122</v>
      </c>
      <c r="M120" s="61"/>
      <c r="N120" s="100">
        <v>44075</v>
      </c>
      <c r="O120" s="47">
        <v>44286</v>
      </c>
      <c r="P120" s="39">
        <f t="shared" si="1"/>
        <v>31</v>
      </c>
      <c r="Q120" s="40"/>
      <c r="R120" s="49" t="s">
        <v>60</v>
      </c>
      <c r="S120" s="61" t="s">
        <v>3608</v>
      </c>
      <c r="T120" s="91" t="s">
        <v>1153</v>
      </c>
      <c r="U120" s="91" t="s">
        <v>1153</v>
      </c>
      <c r="V120" s="91" t="s">
        <v>1153</v>
      </c>
      <c r="W120" s="91" t="s">
        <v>1153</v>
      </c>
      <c r="X120" s="91" t="s">
        <v>1153</v>
      </c>
      <c r="Y120" s="91" t="s">
        <v>1153</v>
      </c>
      <c r="Z120" s="91" t="s">
        <v>1153</v>
      </c>
      <c r="AA120" s="91" t="s">
        <v>1153</v>
      </c>
      <c r="AB120" s="91" t="s">
        <v>1153</v>
      </c>
      <c r="AC120" s="91" t="s">
        <v>1153</v>
      </c>
      <c r="AD120" s="91" t="s">
        <v>1153</v>
      </c>
      <c r="AE120" s="91" t="s">
        <v>1153</v>
      </c>
      <c r="AF120" s="91" t="s">
        <v>1153</v>
      </c>
      <c r="AG120" s="91" t="s">
        <v>1153</v>
      </c>
      <c r="AH120" s="91" t="s">
        <v>1153</v>
      </c>
      <c r="AI120" s="91" t="s">
        <v>1153</v>
      </c>
      <c r="AJ120" s="91" t="s">
        <v>1153</v>
      </c>
      <c r="AK120" s="91" t="s">
        <v>1153</v>
      </c>
      <c r="AL120" s="91" t="s">
        <v>1153</v>
      </c>
      <c r="AM120" s="91" t="s">
        <v>1153</v>
      </c>
      <c r="AN120" s="8" t="s">
        <v>3603</v>
      </c>
      <c r="AO120" s="8" t="s">
        <v>5973</v>
      </c>
      <c r="AP120" s="8" t="s">
        <v>3614</v>
      </c>
      <c r="AQ120" s="8" t="s">
        <v>5974</v>
      </c>
      <c r="AR120" s="8" t="s">
        <v>2882</v>
      </c>
      <c r="AS120" s="8" t="s">
        <v>5975</v>
      </c>
      <c r="AT120" s="5" t="s">
        <v>937</v>
      </c>
      <c r="AU120" s="8" t="s">
        <v>9292</v>
      </c>
      <c r="AV120" s="5" t="s">
        <v>937</v>
      </c>
      <c r="AW120" s="8" t="s">
        <v>9292</v>
      </c>
      <c r="AX120" s="5" t="s">
        <v>937</v>
      </c>
      <c r="AY120" s="8" t="s">
        <v>9292</v>
      </c>
      <c r="AZ120" s="5" t="s">
        <v>937</v>
      </c>
      <c r="BA120" s="8" t="s">
        <v>9292</v>
      </c>
      <c r="BB120" s="5" t="s">
        <v>937</v>
      </c>
      <c r="BC120" s="8" t="s">
        <v>9292</v>
      </c>
      <c r="BD120" s="5" t="s">
        <v>937</v>
      </c>
      <c r="BE120" s="8" t="s">
        <v>9292</v>
      </c>
      <c r="BF120" s="5" t="s">
        <v>937</v>
      </c>
      <c r="BG120" s="8" t="s">
        <v>9292</v>
      </c>
      <c r="BH120" s="33" t="s">
        <v>902</v>
      </c>
      <c r="BI120" s="100">
        <v>44404</v>
      </c>
      <c r="BJ120" s="33" t="s">
        <v>903</v>
      </c>
      <c r="BK120" s="31"/>
      <c r="BL120" s="46"/>
      <c r="BM120" s="46"/>
      <c r="BN120" s="46"/>
      <c r="BO120" s="46"/>
      <c r="BP120" s="44" t="s">
        <v>956</v>
      </c>
      <c r="BQ120" s="104"/>
      <c r="BR120" s="61"/>
    </row>
    <row r="121" spans="2:70" s="62" customFormat="1" ht="90" hidden="1" customHeight="1" x14ac:dyDescent="0.3">
      <c r="B121" s="32" t="s">
        <v>3602</v>
      </c>
      <c r="C121" s="33" t="s">
        <v>3789</v>
      </c>
      <c r="D121" s="17" t="s">
        <v>2884</v>
      </c>
      <c r="E121" s="100">
        <v>44012</v>
      </c>
      <c r="F121" s="8" t="s">
        <v>2577</v>
      </c>
      <c r="G121" s="73" t="s">
        <v>3790</v>
      </c>
      <c r="H121" s="8" t="s">
        <v>3604</v>
      </c>
      <c r="I121" s="8" t="s">
        <v>3605</v>
      </c>
      <c r="J121" s="8" t="s">
        <v>3606</v>
      </c>
      <c r="K121" s="8"/>
      <c r="L121" s="8" t="s">
        <v>3607</v>
      </c>
      <c r="M121" s="104">
        <v>1</v>
      </c>
      <c r="N121" s="100">
        <v>44036</v>
      </c>
      <c r="O121" s="47">
        <v>44220</v>
      </c>
      <c r="P121" s="39">
        <f t="shared" si="1"/>
        <v>27</v>
      </c>
      <c r="Q121" s="105">
        <v>1</v>
      </c>
      <c r="R121" s="17" t="s">
        <v>29</v>
      </c>
      <c r="S121" s="8" t="s">
        <v>3609</v>
      </c>
      <c r="T121" s="91" t="s">
        <v>1153</v>
      </c>
      <c r="U121" s="91" t="s">
        <v>1153</v>
      </c>
      <c r="V121" s="91" t="s">
        <v>1153</v>
      </c>
      <c r="W121" s="91" t="s">
        <v>1153</v>
      </c>
      <c r="X121" s="91" t="s">
        <v>1153</v>
      </c>
      <c r="Y121" s="91" t="s">
        <v>1153</v>
      </c>
      <c r="Z121" s="91" t="s">
        <v>1153</v>
      </c>
      <c r="AA121" s="91" t="s">
        <v>1153</v>
      </c>
      <c r="AB121" s="91" t="s">
        <v>1153</v>
      </c>
      <c r="AC121" s="91" t="s">
        <v>1153</v>
      </c>
      <c r="AD121" s="91" t="s">
        <v>1153</v>
      </c>
      <c r="AE121" s="91" t="s">
        <v>1153</v>
      </c>
      <c r="AF121" s="91" t="s">
        <v>1153</v>
      </c>
      <c r="AG121" s="91" t="s">
        <v>1153</v>
      </c>
      <c r="AH121" s="91" t="s">
        <v>1153</v>
      </c>
      <c r="AI121" s="91" t="s">
        <v>1153</v>
      </c>
      <c r="AJ121" s="91" t="s">
        <v>1153</v>
      </c>
      <c r="AK121" s="91" t="s">
        <v>1153</v>
      </c>
      <c r="AL121" s="91" t="s">
        <v>1153</v>
      </c>
      <c r="AM121" s="91" t="s">
        <v>1153</v>
      </c>
      <c r="AN121" s="8" t="s">
        <v>5674</v>
      </c>
      <c r="AO121" s="37" t="s">
        <v>5961</v>
      </c>
      <c r="AP121" s="37" t="s">
        <v>5675</v>
      </c>
      <c r="AQ121" s="37" t="s">
        <v>5976</v>
      </c>
      <c r="AR121" s="44" t="s">
        <v>1153</v>
      </c>
      <c r="AS121" s="37" t="s">
        <v>3644</v>
      </c>
      <c r="AT121" s="44" t="s">
        <v>1153</v>
      </c>
      <c r="AU121" s="37" t="s">
        <v>3644</v>
      </c>
      <c r="AV121" s="44" t="s">
        <v>1153</v>
      </c>
      <c r="AW121" s="37" t="s">
        <v>3644</v>
      </c>
      <c r="AX121" s="44" t="s">
        <v>1153</v>
      </c>
      <c r="AY121" s="37" t="s">
        <v>3644</v>
      </c>
      <c r="AZ121" s="44" t="s">
        <v>1153</v>
      </c>
      <c r="BA121" s="37" t="s">
        <v>3644</v>
      </c>
      <c r="BB121" s="44" t="s">
        <v>1153</v>
      </c>
      <c r="BC121" s="37" t="s">
        <v>3644</v>
      </c>
      <c r="BD121" s="44" t="s">
        <v>1153</v>
      </c>
      <c r="BE121" s="37" t="s">
        <v>3644</v>
      </c>
      <c r="BF121" s="44" t="s">
        <v>1153</v>
      </c>
      <c r="BG121" s="37" t="s">
        <v>3644</v>
      </c>
      <c r="BH121" s="31" t="s">
        <v>781</v>
      </c>
      <c r="BI121" s="47">
        <v>44217</v>
      </c>
      <c r="BJ121" s="33" t="s">
        <v>903</v>
      </c>
      <c r="BK121" s="31"/>
      <c r="BL121" s="46"/>
      <c r="BM121" s="46"/>
      <c r="BN121" s="46"/>
      <c r="BO121" s="46"/>
      <c r="BP121" s="44" t="s">
        <v>956</v>
      </c>
      <c r="BQ121" s="104"/>
      <c r="BR121" s="61"/>
    </row>
    <row r="122" spans="2:70" s="62" customFormat="1" ht="90" hidden="1" customHeight="1" x14ac:dyDescent="0.3">
      <c r="B122" s="32" t="s">
        <v>2883</v>
      </c>
      <c r="C122" s="33" t="s">
        <v>3789</v>
      </c>
      <c r="D122" s="17" t="s">
        <v>2884</v>
      </c>
      <c r="E122" s="100">
        <v>44012</v>
      </c>
      <c r="F122" s="8" t="s">
        <v>2577</v>
      </c>
      <c r="G122" s="73" t="s">
        <v>3791</v>
      </c>
      <c r="H122" s="8" t="s">
        <v>2885</v>
      </c>
      <c r="I122" s="8" t="s">
        <v>2886</v>
      </c>
      <c r="J122" s="8" t="s">
        <v>2887</v>
      </c>
      <c r="K122" s="8"/>
      <c r="L122" s="8" t="s">
        <v>2888</v>
      </c>
      <c r="M122" s="104">
        <v>1</v>
      </c>
      <c r="N122" s="100">
        <v>44036</v>
      </c>
      <c r="O122" s="47">
        <v>44220</v>
      </c>
      <c r="P122" s="39">
        <f t="shared" si="1"/>
        <v>27</v>
      </c>
      <c r="Q122" s="105">
        <v>1</v>
      </c>
      <c r="R122" s="17" t="s">
        <v>29</v>
      </c>
      <c r="S122" s="8" t="s">
        <v>3610</v>
      </c>
      <c r="T122" s="91" t="s">
        <v>1153</v>
      </c>
      <c r="U122" s="91" t="s">
        <v>1153</v>
      </c>
      <c r="V122" s="91" t="s">
        <v>1153</v>
      </c>
      <c r="W122" s="91" t="s">
        <v>1153</v>
      </c>
      <c r="X122" s="91" t="s">
        <v>1153</v>
      </c>
      <c r="Y122" s="91" t="s">
        <v>1153</v>
      </c>
      <c r="Z122" s="91" t="s">
        <v>1153</v>
      </c>
      <c r="AA122" s="91" t="s">
        <v>1153</v>
      </c>
      <c r="AB122" s="91" t="s">
        <v>1153</v>
      </c>
      <c r="AC122" s="91" t="s">
        <v>1153</v>
      </c>
      <c r="AD122" s="91" t="s">
        <v>1153</v>
      </c>
      <c r="AE122" s="91" t="s">
        <v>1153</v>
      </c>
      <c r="AF122" s="91" t="s">
        <v>1153</v>
      </c>
      <c r="AG122" s="91" t="s">
        <v>1153</v>
      </c>
      <c r="AH122" s="91" t="s">
        <v>1153</v>
      </c>
      <c r="AI122" s="91" t="s">
        <v>1153</v>
      </c>
      <c r="AJ122" s="91" t="s">
        <v>1153</v>
      </c>
      <c r="AK122" s="91" t="s">
        <v>1153</v>
      </c>
      <c r="AL122" s="91" t="s">
        <v>1153</v>
      </c>
      <c r="AM122" s="91" t="s">
        <v>1153</v>
      </c>
      <c r="AN122" s="8" t="s">
        <v>5676</v>
      </c>
      <c r="AO122" s="37" t="s">
        <v>5961</v>
      </c>
      <c r="AP122" s="37" t="s">
        <v>5677</v>
      </c>
      <c r="AQ122" s="37" t="s">
        <v>5977</v>
      </c>
      <c r="AR122" s="37" t="s">
        <v>5678</v>
      </c>
      <c r="AS122" s="37" t="s">
        <v>5978</v>
      </c>
      <c r="AT122" s="44" t="s">
        <v>1153</v>
      </c>
      <c r="AU122" s="37" t="s">
        <v>3788</v>
      </c>
      <c r="AV122" s="5" t="s">
        <v>1153</v>
      </c>
      <c r="AW122" s="8" t="s">
        <v>3788</v>
      </c>
      <c r="AX122" s="5" t="s">
        <v>1153</v>
      </c>
      <c r="AY122" s="8" t="s">
        <v>3788</v>
      </c>
      <c r="AZ122" s="5" t="s">
        <v>1153</v>
      </c>
      <c r="BA122" s="8" t="s">
        <v>3788</v>
      </c>
      <c r="BB122" s="5" t="s">
        <v>1153</v>
      </c>
      <c r="BC122" s="8" t="s">
        <v>3788</v>
      </c>
      <c r="BD122" s="5" t="s">
        <v>1153</v>
      </c>
      <c r="BE122" s="8" t="s">
        <v>3788</v>
      </c>
      <c r="BF122" s="5" t="s">
        <v>1153</v>
      </c>
      <c r="BG122" s="8" t="s">
        <v>3788</v>
      </c>
      <c r="BH122" s="33" t="s">
        <v>781</v>
      </c>
      <c r="BI122" s="100">
        <v>44404</v>
      </c>
      <c r="BJ122" s="33" t="s">
        <v>4373</v>
      </c>
      <c r="BK122" s="47">
        <v>44757</v>
      </c>
      <c r="BL122" s="35" t="s">
        <v>5979</v>
      </c>
      <c r="BM122" s="5" t="s">
        <v>5084</v>
      </c>
      <c r="BN122" s="5" t="s">
        <v>5492</v>
      </c>
      <c r="BO122" s="5" t="s">
        <v>5450</v>
      </c>
      <c r="BP122" s="44" t="s">
        <v>1886</v>
      </c>
      <c r="BQ122" s="104" t="s">
        <v>2580</v>
      </c>
      <c r="BR122" s="61"/>
    </row>
    <row r="123" spans="2:70" s="62" customFormat="1" ht="90" hidden="1" customHeight="1" x14ac:dyDescent="0.3">
      <c r="B123" s="32" t="s">
        <v>2889</v>
      </c>
      <c r="C123" s="33" t="s">
        <v>3789</v>
      </c>
      <c r="D123" s="17" t="s">
        <v>3642</v>
      </c>
      <c r="E123" s="100">
        <v>44154</v>
      </c>
      <c r="F123" s="91" t="s">
        <v>3120</v>
      </c>
      <c r="G123" s="106" t="s">
        <v>3790</v>
      </c>
      <c r="H123" s="8" t="s">
        <v>2890</v>
      </c>
      <c r="I123" s="8" t="s">
        <v>2891</v>
      </c>
      <c r="J123" s="8" t="s">
        <v>2892</v>
      </c>
      <c r="K123" s="8"/>
      <c r="L123" s="8" t="s">
        <v>2893</v>
      </c>
      <c r="M123" s="61"/>
      <c r="N123" s="34">
        <v>44270</v>
      </c>
      <c r="O123" s="34">
        <v>44500</v>
      </c>
      <c r="P123" s="31">
        <f t="shared" si="1"/>
        <v>33</v>
      </c>
      <c r="Q123" s="107"/>
      <c r="R123" s="17" t="s">
        <v>2859</v>
      </c>
      <c r="S123" s="61"/>
      <c r="T123" s="91" t="s">
        <v>1153</v>
      </c>
      <c r="U123" s="91" t="s">
        <v>1153</v>
      </c>
      <c r="V123" s="91" t="s">
        <v>1153</v>
      </c>
      <c r="W123" s="91" t="s">
        <v>1153</v>
      </c>
      <c r="X123" s="91" t="s">
        <v>1153</v>
      </c>
      <c r="Y123" s="91" t="s">
        <v>1153</v>
      </c>
      <c r="Z123" s="91" t="s">
        <v>1153</v>
      </c>
      <c r="AA123" s="91" t="s">
        <v>1153</v>
      </c>
      <c r="AB123" s="91" t="s">
        <v>1153</v>
      </c>
      <c r="AC123" s="91" t="s">
        <v>1153</v>
      </c>
      <c r="AD123" s="91" t="s">
        <v>1153</v>
      </c>
      <c r="AE123" s="91" t="s">
        <v>1153</v>
      </c>
      <c r="AF123" s="91" t="s">
        <v>1153</v>
      </c>
      <c r="AG123" s="91" t="s">
        <v>1153</v>
      </c>
      <c r="AH123" s="91" t="s">
        <v>1153</v>
      </c>
      <c r="AI123" s="91" t="s">
        <v>1153</v>
      </c>
      <c r="AJ123" s="91" t="s">
        <v>1153</v>
      </c>
      <c r="AK123" s="91" t="s">
        <v>1153</v>
      </c>
      <c r="AL123" s="91" t="s">
        <v>1153</v>
      </c>
      <c r="AM123" s="91" t="s">
        <v>1153</v>
      </c>
      <c r="AN123" s="91" t="s">
        <v>1153</v>
      </c>
      <c r="AO123" s="91" t="s">
        <v>1153</v>
      </c>
      <c r="AP123" s="91"/>
      <c r="AQ123" s="8" t="s">
        <v>5980</v>
      </c>
      <c r="AR123" s="8" t="s">
        <v>2894</v>
      </c>
      <c r="AS123" s="8" t="s">
        <v>5981</v>
      </c>
      <c r="AT123" s="8" t="s">
        <v>5982</v>
      </c>
      <c r="AU123" s="8" t="s">
        <v>5983</v>
      </c>
      <c r="AV123" s="8" t="s">
        <v>4232</v>
      </c>
      <c r="AW123" s="8" t="s">
        <v>5984</v>
      </c>
      <c r="AX123" s="37" t="s">
        <v>1153</v>
      </c>
      <c r="AY123" s="37" t="s">
        <v>4277</v>
      </c>
      <c r="AZ123" s="37" t="s">
        <v>1153</v>
      </c>
      <c r="BA123" s="37" t="s">
        <v>4277</v>
      </c>
      <c r="BB123" s="37" t="s">
        <v>1153</v>
      </c>
      <c r="BC123" s="37" t="s">
        <v>4277</v>
      </c>
      <c r="BD123" s="37" t="s">
        <v>1153</v>
      </c>
      <c r="BE123" s="37" t="s">
        <v>4277</v>
      </c>
      <c r="BF123" s="37" t="s">
        <v>1153</v>
      </c>
      <c r="BG123" s="37" t="s">
        <v>4277</v>
      </c>
      <c r="BH123" s="33" t="s">
        <v>781</v>
      </c>
      <c r="BI123" s="100">
        <v>44576</v>
      </c>
      <c r="BJ123" s="33" t="s">
        <v>903</v>
      </c>
      <c r="BK123" s="31"/>
      <c r="BL123" s="46"/>
      <c r="BM123" s="46"/>
      <c r="BN123" s="46"/>
      <c r="BO123" s="46"/>
      <c r="BP123" s="44" t="s">
        <v>956</v>
      </c>
      <c r="BQ123" s="104"/>
      <c r="BR123" s="61"/>
    </row>
    <row r="124" spans="2:70" s="62" customFormat="1" ht="90" hidden="1" customHeight="1" x14ac:dyDescent="0.3">
      <c r="B124" s="32" t="s">
        <v>2895</v>
      </c>
      <c r="C124" s="33" t="s">
        <v>3789</v>
      </c>
      <c r="D124" s="17" t="s">
        <v>3642</v>
      </c>
      <c r="E124" s="100">
        <v>44154</v>
      </c>
      <c r="F124" s="91" t="s">
        <v>3120</v>
      </c>
      <c r="G124" s="106" t="s">
        <v>3790</v>
      </c>
      <c r="H124" s="8" t="s">
        <v>2890</v>
      </c>
      <c r="I124" s="8" t="s">
        <v>2891</v>
      </c>
      <c r="J124" s="8" t="s">
        <v>2896</v>
      </c>
      <c r="K124" s="8"/>
      <c r="L124" s="8" t="s">
        <v>5679</v>
      </c>
      <c r="M124" s="61"/>
      <c r="N124" s="34">
        <v>44270</v>
      </c>
      <c r="O124" s="47">
        <v>44469</v>
      </c>
      <c r="P124" s="31">
        <f t="shared" si="1"/>
        <v>29</v>
      </c>
      <c r="Q124" s="107"/>
      <c r="R124" s="17" t="s">
        <v>2859</v>
      </c>
      <c r="S124" s="61"/>
      <c r="T124" s="91" t="s">
        <v>1153</v>
      </c>
      <c r="U124" s="91" t="s">
        <v>1153</v>
      </c>
      <c r="V124" s="91" t="s">
        <v>1153</v>
      </c>
      <c r="W124" s="91" t="s">
        <v>1153</v>
      </c>
      <c r="X124" s="91" t="s">
        <v>1153</v>
      </c>
      <c r="Y124" s="91" t="s">
        <v>1153</v>
      </c>
      <c r="Z124" s="91" t="s">
        <v>1153</v>
      </c>
      <c r="AA124" s="91" t="s">
        <v>1153</v>
      </c>
      <c r="AB124" s="91" t="s">
        <v>1153</v>
      </c>
      <c r="AC124" s="91" t="s">
        <v>1153</v>
      </c>
      <c r="AD124" s="91" t="s">
        <v>1153</v>
      </c>
      <c r="AE124" s="91" t="s">
        <v>1153</v>
      </c>
      <c r="AF124" s="91" t="s">
        <v>1153</v>
      </c>
      <c r="AG124" s="91" t="s">
        <v>1153</v>
      </c>
      <c r="AH124" s="91" t="s">
        <v>1153</v>
      </c>
      <c r="AI124" s="91" t="s">
        <v>1153</v>
      </c>
      <c r="AJ124" s="91" t="s">
        <v>1153</v>
      </c>
      <c r="AK124" s="91" t="s">
        <v>1153</v>
      </c>
      <c r="AL124" s="91" t="s">
        <v>1153</v>
      </c>
      <c r="AM124" s="91" t="s">
        <v>1153</v>
      </c>
      <c r="AN124" s="91" t="s">
        <v>1153</v>
      </c>
      <c r="AO124" s="91" t="s">
        <v>1153</v>
      </c>
      <c r="AP124" s="61"/>
      <c r="AQ124" s="8" t="s">
        <v>5980</v>
      </c>
      <c r="AR124" s="8" t="s">
        <v>2894</v>
      </c>
      <c r="AS124" s="8" t="s">
        <v>5985</v>
      </c>
      <c r="AT124" s="8" t="s">
        <v>5986</v>
      </c>
      <c r="AU124" s="8" t="s">
        <v>5987</v>
      </c>
      <c r="AV124" s="8" t="s">
        <v>1153</v>
      </c>
      <c r="AW124" s="8" t="s">
        <v>4126</v>
      </c>
      <c r="AX124" s="8" t="s">
        <v>1153</v>
      </c>
      <c r="AY124" s="8" t="s">
        <v>4126</v>
      </c>
      <c r="AZ124" s="8" t="s">
        <v>1153</v>
      </c>
      <c r="BA124" s="8" t="s">
        <v>4126</v>
      </c>
      <c r="BB124" s="8" t="s">
        <v>1153</v>
      </c>
      <c r="BC124" s="8" t="s">
        <v>4126</v>
      </c>
      <c r="BD124" s="8" t="s">
        <v>1153</v>
      </c>
      <c r="BE124" s="8" t="s">
        <v>4126</v>
      </c>
      <c r="BF124" s="8" t="s">
        <v>1153</v>
      </c>
      <c r="BG124" s="8" t="s">
        <v>4126</v>
      </c>
      <c r="BH124" s="33" t="s">
        <v>781</v>
      </c>
      <c r="BI124" s="100">
        <v>44478</v>
      </c>
      <c r="BJ124" s="33" t="s">
        <v>903</v>
      </c>
      <c r="BK124" s="31"/>
      <c r="BL124" s="46"/>
      <c r="BM124" s="46"/>
      <c r="BN124" s="46"/>
      <c r="BO124" s="46"/>
      <c r="BP124" s="44" t="s">
        <v>956</v>
      </c>
      <c r="BQ124" s="104"/>
      <c r="BR124" s="61"/>
    </row>
    <row r="125" spans="2:70" s="62" customFormat="1" ht="90" hidden="1" customHeight="1" x14ac:dyDescent="0.3">
      <c r="B125" s="32" t="s">
        <v>2897</v>
      </c>
      <c r="C125" s="33" t="s">
        <v>3789</v>
      </c>
      <c r="D125" s="17" t="s">
        <v>3642</v>
      </c>
      <c r="E125" s="100">
        <v>44154</v>
      </c>
      <c r="F125" s="91" t="s">
        <v>3120</v>
      </c>
      <c r="G125" s="106" t="s">
        <v>3790</v>
      </c>
      <c r="H125" s="8" t="s">
        <v>2890</v>
      </c>
      <c r="I125" s="8" t="s">
        <v>2891</v>
      </c>
      <c r="J125" s="8" t="s">
        <v>2898</v>
      </c>
      <c r="K125" s="8"/>
      <c r="L125" s="8" t="s">
        <v>2899</v>
      </c>
      <c r="M125" s="61"/>
      <c r="N125" s="34">
        <v>44270</v>
      </c>
      <c r="O125" s="47">
        <v>44560</v>
      </c>
      <c r="P125" s="31">
        <f t="shared" si="1"/>
        <v>42</v>
      </c>
      <c r="Q125" s="107"/>
      <c r="R125" s="17" t="s">
        <v>2859</v>
      </c>
      <c r="S125" s="61"/>
      <c r="T125" s="91" t="s">
        <v>1153</v>
      </c>
      <c r="U125" s="91" t="s">
        <v>1153</v>
      </c>
      <c r="V125" s="91" t="s">
        <v>1153</v>
      </c>
      <c r="W125" s="91" t="s">
        <v>1153</v>
      </c>
      <c r="X125" s="91" t="s">
        <v>1153</v>
      </c>
      <c r="Y125" s="91" t="s">
        <v>1153</v>
      </c>
      <c r="Z125" s="91" t="s">
        <v>1153</v>
      </c>
      <c r="AA125" s="91" t="s">
        <v>1153</v>
      </c>
      <c r="AB125" s="91" t="s">
        <v>1153</v>
      </c>
      <c r="AC125" s="91" t="s">
        <v>1153</v>
      </c>
      <c r="AD125" s="91" t="s">
        <v>1153</v>
      </c>
      <c r="AE125" s="91" t="s">
        <v>1153</v>
      </c>
      <c r="AF125" s="91" t="s">
        <v>1153</v>
      </c>
      <c r="AG125" s="91" t="s">
        <v>1153</v>
      </c>
      <c r="AH125" s="91" t="s">
        <v>1153</v>
      </c>
      <c r="AI125" s="91" t="s">
        <v>1153</v>
      </c>
      <c r="AJ125" s="91" t="s">
        <v>1153</v>
      </c>
      <c r="AK125" s="91" t="s">
        <v>1153</v>
      </c>
      <c r="AL125" s="91" t="s">
        <v>1153</v>
      </c>
      <c r="AM125" s="91" t="s">
        <v>1153</v>
      </c>
      <c r="AN125" s="91" t="s">
        <v>1153</v>
      </c>
      <c r="AO125" s="91" t="s">
        <v>1153</v>
      </c>
      <c r="AP125" s="61"/>
      <c r="AQ125" s="8" t="s">
        <v>5980</v>
      </c>
      <c r="AR125" s="8" t="s">
        <v>2894</v>
      </c>
      <c r="AS125" s="8" t="s">
        <v>5988</v>
      </c>
      <c r="AT125" s="8" t="s">
        <v>5989</v>
      </c>
      <c r="AU125" s="8" t="s">
        <v>5990</v>
      </c>
      <c r="AV125" s="8" t="s">
        <v>4233</v>
      </c>
      <c r="AW125" s="8" t="s">
        <v>5991</v>
      </c>
      <c r="AX125" s="37" t="s">
        <v>1153</v>
      </c>
      <c r="AY125" s="37" t="s">
        <v>4277</v>
      </c>
      <c r="AZ125" s="37" t="s">
        <v>1153</v>
      </c>
      <c r="BA125" s="37" t="s">
        <v>4277</v>
      </c>
      <c r="BB125" s="37" t="s">
        <v>1153</v>
      </c>
      <c r="BC125" s="37" t="s">
        <v>4277</v>
      </c>
      <c r="BD125" s="37" t="s">
        <v>1153</v>
      </c>
      <c r="BE125" s="37" t="s">
        <v>4277</v>
      </c>
      <c r="BF125" s="37" t="s">
        <v>1153</v>
      </c>
      <c r="BG125" s="37" t="s">
        <v>4277</v>
      </c>
      <c r="BH125" s="33" t="s">
        <v>781</v>
      </c>
      <c r="BI125" s="100">
        <v>44576</v>
      </c>
      <c r="BJ125" s="33" t="s">
        <v>903</v>
      </c>
      <c r="BK125" s="31"/>
      <c r="BL125" s="46"/>
      <c r="BM125" s="46"/>
      <c r="BN125" s="46"/>
      <c r="BO125" s="46"/>
      <c r="BP125" s="44" t="s">
        <v>956</v>
      </c>
      <c r="BQ125" s="104"/>
      <c r="BR125" s="61"/>
    </row>
    <row r="126" spans="2:70" s="62" customFormat="1" ht="90" hidden="1" customHeight="1" x14ac:dyDescent="0.3">
      <c r="B126" s="32" t="s">
        <v>2900</v>
      </c>
      <c r="C126" s="33" t="s">
        <v>3789</v>
      </c>
      <c r="D126" s="17" t="s">
        <v>3642</v>
      </c>
      <c r="E126" s="100">
        <v>44154</v>
      </c>
      <c r="F126" s="91" t="s">
        <v>3120</v>
      </c>
      <c r="G126" s="106" t="s">
        <v>3790</v>
      </c>
      <c r="H126" s="8" t="s">
        <v>2890</v>
      </c>
      <c r="I126" s="8" t="s">
        <v>2891</v>
      </c>
      <c r="J126" s="8" t="s">
        <v>2901</v>
      </c>
      <c r="K126" s="8"/>
      <c r="L126" s="8" t="s">
        <v>2902</v>
      </c>
      <c r="M126" s="61"/>
      <c r="N126" s="34">
        <v>44270</v>
      </c>
      <c r="O126" s="47">
        <v>44560</v>
      </c>
      <c r="P126" s="31">
        <f t="shared" si="1"/>
        <v>42</v>
      </c>
      <c r="Q126" s="107"/>
      <c r="R126" s="17" t="s">
        <v>2859</v>
      </c>
      <c r="S126" s="61"/>
      <c r="T126" s="91" t="s">
        <v>1153</v>
      </c>
      <c r="U126" s="91" t="s">
        <v>1153</v>
      </c>
      <c r="V126" s="91" t="s">
        <v>1153</v>
      </c>
      <c r="W126" s="91" t="s">
        <v>1153</v>
      </c>
      <c r="X126" s="91" t="s">
        <v>1153</v>
      </c>
      <c r="Y126" s="91" t="s">
        <v>1153</v>
      </c>
      <c r="Z126" s="91" t="s">
        <v>1153</v>
      </c>
      <c r="AA126" s="91" t="s">
        <v>1153</v>
      </c>
      <c r="AB126" s="91" t="s">
        <v>1153</v>
      </c>
      <c r="AC126" s="91" t="s">
        <v>1153</v>
      </c>
      <c r="AD126" s="91" t="s">
        <v>1153</v>
      </c>
      <c r="AE126" s="91" t="s">
        <v>1153</v>
      </c>
      <c r="AF126" s="91" t="s">
        <v>1153</v>
      </c>
      <c r="AG126" s="91" t="s">
        <v>1153</v>
      </c>
      <c r="AH126" s="91" t="s">
        <v>1153</v>
      </c>
      <c r="AI126" s="91" t="s">
        <v>1153</v>
      </c>
      <c r="AJ126" s="91" t="s">
        <v>1153</v>
      </c>
      <c r="AK126" s="91" t="s">
        <v>1153</v>
      </c>
      <c r="AL126" s="91" t="s">
        <v>1153</v>
      </c>
      <c r="AM126" s="91" t="s">
        <v>1153</v>
      </c>
      <c r="AN126" s="91" t="s">
        <v>1153</v>
      </c>
      <c r="AO126" s="91" t="s">
        <v>1153</v>
      </c>
      <c r="AP126" s="61"/>
      <c r="AQ126" s="8" t="s">
        <v>5980</v>
      </c>
      <c r="AR126" s="8" t="s">
        <v>2903</v>
      </c>
      <c r="AS126" s="8" t="s">
        <v>5992</v>
      </c>
      <c r="AT126" s="8" t="s">
        <v>3889</v>
      </c>
      <c r="AU126" s="8" t="s">
        <v>5993</v>
      </c>
      <c r="AV126" s="8" t="s">
        <v>937</v>
      </c>
      <c r="AW126" s="8" t="s">
        <v>9308</v>
      </c>
      <c r="AX126" s="8" t="s">
        <v>937</v>
      </c>
      <c r="AY126" s="8" t="s">
        <v>9308</v>
      </c>
      <c r="AZ126" s="8" t="s">
        <v>937</v>
      </c>
      <c r="BA126" s="8" t="s">
        <v>9308</v>
      </c>
      <c r="BB126" s="8" t="s">
        <v>937</v>
      </c>
      <c r="BC126" s="8" t="s">
        <v>9308</v>
      </c>
      <c r="BD126" s="8" t="s">
        <v>937</v>
      </c>
      <c r="BE126" s="8" t="s">
        <v>9308</v>
      </c>
      <c r="BF126" s="8" t="s">
        <v>937</v>
      </c>
      <c r="BG126" s="8" t="s">
        <v>9308</v>
      </c>
      <c r="BH126" s="33" t="s">
        <v>3062</v>
      </c>
      <c r="BI126" s="100">
        <v>44490</v>
      </c>
      <c r="BJ126" s="33" t="s">
        <v>903</v>
      </c>
      <c r="BK126" s="31"/>
      <c r="BL126" s="46"/>
      <c r="BM126" s="46"/>
      <c r="BN126" s="46"/>
      <c r="BO126" s="46"/>
      <c r="BP126" s="44" t="s">
        <v>956</v>
      </c>
      <c r="BQ126" s="104"/>
      <c r="BR126" s="61"/>
    </row>
    <row r="127" spans="2:70" s="62" customFormat="1" ht="90" hidden="1" customHeight="1" x14ac:dyDescent="0.3">
      <c r="B127" s="32" t="s">
        <v>2904</v>
      </c>
      <c r="C127" s="33" t="s">
        <v>3789</v>
      </c>
      <c r="D127" s="17" t="s">
        <v>3642</v>
      </c>
      <c r="E127" s="100">
        <v>44154</v>
      </c>
      <c r="F127" s="91" t="s">
        <v>3120</v>
      </c>
      <c r="G127" s="106" t="s">
        <v>3791</v>
      </c>
      <c r="H127" s="8" t="s">
        <v>2905</v>
      </c>
      <c r="I127" s="8" t="s">
        <v>2906</v>
      </c>
      <c r="J127" s="8" t="s">
        <v>2907</v>
      </c>
      <c r="K127" s="8"/>
      <c r="L127" s="8" t="s">
        <v>2908</v>
      </c>
      <c r="M127" s="61"/>
      <c r="N127" s="100">
        <v>44235</v>
      </c>
      <c r="O127" s="47">
        <v>44439</v>
      </c>
      <c r="P127" s="31">
        <f t="shared" si="1"/>
        <v>30</v>
      </c>
      <c r="Q127" s="107"/>
      <c r="R127" s="17" t="s">
        <v>2859</v>
      </c>
      <c r="S127" s="61"/>
      <c r="T127" s="91" t="s">
        <v>1153</v>
      </c>
      <c r="U127" s="91" t="s">
        <v>1153</v>
      </c>
      <c r="V127" s="91" t="s">
        <v>1153</v>
      </c>
      <c r="W127" s="91" t="s">
        <v>1153</v>
      </c>
      <c r="X127" s="91" t="s">
        <v>1153</v>
      </c>
      <c r="Y127" s="91" t="s">
        <v>1153</v>
      </c>
      <c r="Z127" s="91" t="s">
        <v>1153</v>
      </c>
      <c r="AA127" s="91" t="s">
        <v>1153</v>
      </c>
      <c r="AB127" s="91" t="s">
        <v>1153</v>
      </c>
      <c r="AC127" s="91" t="s">
        <v>1153</v>
      </c>
      <c r="AD127" s="91" t="s">
        <v>1153</v>
      </c>
      <c r="AE127" s="91" t="s">
        <v>1153</v>
      </c>
      <c r="AF127" s="91" t="s">
        <v>1153</v>
      </c>
      <c r="AG127" s="91" t="s">
        <v>1153</v>
      </c>
      <c r="AH127" s="91" t="s">
        <v>1153</v>
      </c>
      <c r="AI127" s="91" t="s">
        <v>1153</v>
      </c>
      <c r="AJ127" s="91" t="s">
        <v>1153</v>
      </c>
      <c r="AK127" s="91" t="s">
        <v>1153</v>
      </c>
      <c r="AL127" s="91" t="s">
        <v>1153</v>
      </c>
      <c r="AM127" s="91" t="s">
        <v>1153</v>
      </c>
      <c r="AN127" s="91" t="s">
        <v>1153</v>
      </c>
      <c r="AO127" s="91" t="s">
        <v>1153</v>
      </c>
      <c r="AP127" s="61"/>
      <c r="AQ127" s="8" t="s">
        <v>5994</v>
      </c>
      <c r="AR127" s="8" t="s">
        <v>2909</v>
      </c>
      <c r="AS127" s="8" t="s">
        <v>5995</v>
      </c>
      <c r="AT127" s="44" t="s">
        <v>1153</v>
      </c>
      <c r="AU127" s="37" t="s">
        <v>3788</v>
      </c>
      <c r="AV127" s="5" t="s">
        <v>1153</v>
      </c>
      <c r="AW127" s="8" t="s">
        <v>3788</v>
      </c>
      <c r="AX127" s="5" t="s">
        <v>1153</v>
      </c>
      <c r="AY127" s="8" t="s">
        <v>3788</v>
      </c>
      <c r="AZ127" s="5" t="s">
        <v>1153</v>
      </c>
      <c r="BA127" s="8" t="s">
        <v>3788</v>
      </c>
      <c r="BB127" s="5" t="s">
        <v>1153</v>
      </c>
      <c r="BC127" s="8" t="s">
        <v>3788</v>
      </c>
      <c r="BD127" s="5" t="s">
        <v>1153</v>
      </c>
      <c r="BE127" s="8" t="s">
        <v>3788</v>
      </c>
      <c r="BF127" s="5" t="s">
        <v>1153</v>
      </c>
      <c r="BG127" s="8" t="s">
        <v>3788</v>
      </c>
      <c r="BH127" s="33" t="s">
        <v>781</v>
      </c>
      <c r="BI127" s="100">
        <v>44404</v>
      </c>
      <c r="BJ127" s="33" t="s">
        <v>903</v>
      </c>
      <c r="BK127" s="31"/>
      <c r="BL127" s="46"/>
      <c r="BM127" s="46"/>
      <c r="BN127" s="46"/>
      <c r="BO127" s="46"/>
      <c r="BP127" s="44" t="s">
        <v>956</v>
      </c>
      <c r="BQ127" s="104"/>
      <c r="BR127" s="61"/>
    </row>
    <row r="128" spans="2:70" s="62" customFormat="1" ht="90" hidden="1" customHeight="1" x14ac:dyDescent="0.3">
      <c r="B128" s="32" t="s">
        <v>2910</v>
      </c>
      <c r="C128" s="33" t="s">
        <v>3789</v>
      </c>
      <c r="D128" s="17" t="s">
        <v>3642</v>
      </c>
      <c r="E128" s="100">
        <v>44154</v>
      </c>
      <c r="F128" s="91" t="s">
        <v>3120</v>
      </c>
      <c r="G128" s="106" t="s">
        <v>3791</v>
      </c>
      <c r="H128" s="8" t="s">
        <v>2905</v>
      </c>
      <c r="I128" s="8" t="s">
        <v>2906</v>
      </c>
      <c r="J128" s="8" t="s">
        <v>2911</v>
      </c>
      <c r="K128" s="8"/>
      <c r="L128" s="8" t="s">
        <v>2912</v>
      </c>
      <c r="M128" s="61"/>
      <c r="N128" s="100">
        <v>44235</v>
      </c>
      <c r="O128" s="47">
        <v>44439</v>
      </c>
      <c r="P128" s="31">
        <f t="shared" si="1"/>
        <v>30</v>
      </c>
      <c r="Q128" s="107"/>
      <c r="R128" s="17" t="s">
        <v>2859</v>
      </c>
      <c r="S128" s="61"/>
      <c r="T128" s="91" t="s">
        <v>1153</v>
      </c>
      <c r="U128" s="91" t="s">
        <v>1153</v>
      </c>
      <c r="V128" s="91" t="s">
        <v>1153</v>
      </c>
      <c r="W128" s="91" t="s">
        <v>1153</v>
      </c>
      <c r="X128" s="91" t="s">
        <v>1153</v>
      </c>
      <c r="Y128" s="91" t="s">
        <v>1153</v>
      </c>
      <c r="Z128" s="91" t="s">
        <v>1153</v>
      </c>
      <c r="AA128" s="91" t="s">
        <v>1153</v>
      </c>
      <c r="AB128" s="91" t="s">
        <v>1153</v>
      </c>
      <c r="AC128" s="91" t="s">
        <v>1153</v>
      </c>
      <c r="AD128" s="91" t="s">
        <v>1153</v>
      </c>
      <c r="AE128" s="91" t="s">
        <v>1153</v>
      </c>
      <c r="AF128" s="91" t="s">
        <v>1153</v>
      </c>
      <c r="AG128" s="91" t="s">
        <v>1153</v>
      </c>
      <c r="AH128" s="91" t="s">
        <v>1153</v>
      </c>
      <c r="AI128" s="91" t="s">
        <v>1153</v>
      </c>
      <c r="AJ128" s="91" t="s">
        <v>1153</v>
      </c>
      <c r="AK128" s="91" t="s">
        <v>1153</v>
      </c>
      <c r="AL128" s="91" t="s">
        <v>1153</v>
      </c>
      <c r="AM128" s="91" t="s">
        <v>1153</v>
      </c>
      <c r="AN128" s="91" t="s">
        <v>1153</v>
      </c>
      <c r="AO128" s="91" t="s">
        <v>1153</v>
      </c>
      <c r="AP128" s="61"/>
      <c r="AQ128" s="8" t="s">
        <v>5994</v>
      </c>
      <c r="AR128" s="8" t="s">
        <v>5680</v>
      </c>
      <c r="AS128" s="8" t="s">
        <v>5996</v>
      </c>
      <c r="AT128" s="44" t="s">
        <v>1153</v>
      </c>
      <c r="AU128" s="37" t="s">
        <v>3788</v>
      </c>
      <c r="AV128" s="5" t="s">
        <v>1153</v>
      </c>
      <c r="AW128" s="8" t="s">
        <v>3788</v>
      </c>
      <c r="AX128" s="5" t="s">
        <v>1153</v>
      </c>
      <c r="AY128" s="8" t="s">
        <v>3788</v>
      </c>
      <c r="AZ128" s="5" t="s">
        <v>1153</v>
      </c>
      <c r="BA128" s="8" t="s">
        <v>3788</v>
      </c>
      <c r="BB128" s="5" t="s">
        <v>1153</v>
      </c>
      <c r="BC128" s="8" t="s">
        <v>3788</v>
      </c>
      <c r="BD128" s="5" t="s">
        <v>1153</v>
      </c>
      <c r="BE128" s="8" t="s">
        <v>3788</v>
      </c>
      <c r="BF128" s="5" t="s">
        <v>1153</v>
      </c>
      <c r="BG128" s="8" t="s">
        <v>3788</v>
      </c>
      <c r="BH128" s="33" t="s">
        <v>781</v>
      </c>
      <c r="BI128" s="100">
        <v>44404</v>
      </c>
      <c r="BJ128" s="33" t="s">
        <v>903</v>
      </c>
      <c r="BK128" s="31"/>
      <c r="BL128" s="46"/>
      <c r="BM128" s="46"/>
      <c r="BN128" s="46"/>
      <c r="BO128" s="46"/>
      <c r="BP128" s="44" t="s">
        <v>956</v>
      </c>
      <c r="BQ128" s="104"/>
      <c r="BR128" s="61"/>
    </row>
    <row r="129" spans="2:70" s="62" customFormat="1" ht="90" hidden="1" customHeight="1" x14ac:dyDescent="0.25">
      <c r="B129" s="32" t="s">
        <v>2913</v>
      </c>
      <c r="C129" s="33" t="s">
        <v>3789</v>
      </c>
      <c r="D129" s="17" t="s">
        <v>3642</v>
      </c>
      <c r="E129" s="100">
        <v>44154</v>
      </c>
      <c r="F129" s="91" t="s">
        <v>3120</v>
      </c>
      <c r="G129" s="106" t="s">
        <v>3791</v>
      </c>
      <c r="H129" s="8" t="s">
        <v>2905</v>
      </c>
      <c r="I129" s="8" t="s">
        <v>2906</v>
      </c>
      <c r="J129" s="8" t="s">
        <v>2914</v>
      </c>
      <c r="K129" s="8"/>
      <c r="L129" s="8" t="s">
        <v>2915</v>
      </c>
      <c r="M129" s="61"/>
      <c r="N129" s="100">
        <v>44235</v>
      </c>
      <c r="O129" s="47">
        <v>44439</v>
      </c>
      <c r="P129" s="31">
        <f t="shared" si="1"/>
        <v>30</v>
      </c>
      <c r="Q129" s="107"/>
      <c r="R129" s="17" t="s">
        <v>2859</v>
      </c>
      <c r="S129" s="61"/>
      <c r="T129" s="91" t="s">
        <v>1153</v>
      </c>
      <c r="U129" s="91" t="s">
        <v>1153</v>
      </c>
      <c r="V129" s="91" t="s">
        <v>1153</v>
      </c>
      <c r="W129" s="91" t="s">
        <v>1153</v>
      </c>
      <c r="X129" s="91" t="s">
        <v>1153</v>
      </c>
      <c r="Y129" s="91" t="s">
        <v>1153</v>
      </c>
      <c r="Z129" s="91" t="s">
        <v>1153</v>
      </c>
      <c r="AA129" s="91" t="s">
        <v>1153</v>
      </c>
      <c r="AB129" s="91" t="s">
        <v>1153</v>
      </c>
      <c r="AC129" s="91" t="s">
        <v>1153</v>
      </c>
      <c r="AD129" s="91" t="s">
        <v>1153</v>
      </c>
      <c r="AE129" s="91" t="s">
        <v>1153</v>
      </c>
      <c r="AF129" s="91" t="s">
        <v>1153</v>
      </c>
      <c r="AG129" s="91" t="s">
        <v>1153</v>
      </c>
      <c r="AH129" s="91" t="s">
        <v>1153</v>
      </c>
      <c r="AI129" s="91" t="s">
        <v>1153</v>
      </c>
      <c r="AJ129" s="91" t="s">
        <v>1153</v>
      </c>
      <c r="AK129" s="91" t="s">
        <v>1153</v>
      </c>
      <c r="AL129" s="91" t="s">
        <v>1153</v>
      </c>
      <c r="AM129" s="91" t="s">
        <v>1153</v>
      </c>
      <c r="AN129" s="91" t="s">
        <v>1153</v>
      </c>
      <c r="AO129" s="91" t="s">
        <v>1153</v>
      </c>
      <c r="AP129" s="61"/>
      <c r="AQ129" s="8" t="s">
        <v>5980</v>
      </c>
      <c r="AR129" s="8" t="s">
        <v>2916</v>
      </c>
      <c r="AS129" s="8" t="s">
        <v>5997</v>
      </c>
      <c r="AT129" s="12" t="s">
        <v>5998</v>
      </c>
      <c r="AU129" s="8" t="s">
        <v>5999</v>
      </c>
      <c r="AV129" s="8" t="s">
        <v>1153</v>
      </c>
      <c r="AW129" s="8" t="s">
        <v>4126</v>
      </c>
      <c r="AX129" s="8" t="s">
        <v>1153</v>
      </c>
      <c r="AY129" s="8" t="s">
        <v>4126</v>
      </c>
      <c r="AZ129" s="8" t="s">
        <v>1153</v>
      </c>
      <c r="BA129" s="8" t="s">
        <v>4126</v>
      </c>
      <c r="BB129" s="8" t="s">
        <v>1153</v>
      </c>
      <c r="BC129" s="8" t="s">
        <v>4126</v>
      </c>
      <c r="BD129" s="8" t="s">
        <v>1153</v>
      </c>
      <c r="BE129" s="8" t="s">
        <v>4126</v>
      </c>
      <c r="BF129" s="8" t="s">
        <v>1153</v>
      </c>
      <c r="BG129" s="8" t="s">
        <v>4126</v>
      </c>
      <c r="BH129" s="33" t="s">
        <v>781</v>
      </c>
      <c r="BI129" s="100">
        <v>44479</v>
      </c>
      <c r="BJ129" s="33" t="s">
        <v>903</v>
      </c>
      <c r="BK129" s="31"/>
      <c r="BL129" s="46"/>
      <c r="BM129" s="46"/>
      <c r="BN129" s="46"/>
      <c r="BO129" s="46"/>
      <c r="BP129" s="44" t="s">
        <v>956</v>
      </c>
      <c r="BQ129" s="104"/>
      <c r="BR129" s="61"/>
    </row>
    <row r="130" spans="2:70" s="62" customFormat="1" ht="90" hidden="1" customHeight="1" x14ac:dyDescent="0.3">
      <c r="B130" s="32" t="s">
        <v>2917</v>
      </c>
      <c r="C130" s="33" t="s">
        <v>3789</v>
      </c>
      <c r="D130" s="17" t="s">
        <v>3642</v>
      </c>
      <c r="E130" s="100">
        <v>44154</v>
      </c>
      <c r="F130" s="91" t="s">
        <v>3120</v>
      </c>
      <c r="G130" s="106" t="s">
        <v>3791</v>
      </c>
      <c r="H130" s="8" t="s">
        <v>2905</v>
      </c>
      <c r="I130" s="8" t="s">
        <v>2906</v>
      </c>
      <c r="J130" s="61" t="s">
        <v>2918</v>
      </c>
      <c r="K130" s="61"/>
      <c r="L130" s="8" t="s">
        <v>2919</v>
      </c>
      <c r="M130" s="61"/>
      <c r="N130" s="100">
        <v>44235</v>
      </c>
      <c r="O130" s="47">
        <v>44439</v>
      </c>
      <c r="P130" s="31">
        <f t="shared" si="1"/>
        <v>30</v>
      </c>
      <c r="Q130" s="107"/>
      <c r="R130" s="35" t="s">
        <v>5662</v>
      </c>
      <c r="S130" s="104"/>
      <c r="T130" s="91" t="s">
        <v>1153</v>
      </c>
      <c r="U130" s="91" t="s">
        <v>1153</v>
      </c>
      <c r="V130" s="91" t="s">
        <v>1153</v>
      </c>
      <c r="W130" s="91" t="s">
        <v>1153</v>
      </c>
      <c r="X130" s="91" t="s">
        <v>1153</v>
      </c>
      <c r="Y130" s="91" t="s">
        <v>1153</v>
      </c>
      <c r="Z130" s="91" t="s">
        <v>1153</v>
      </c>
      <c r="AA130" s="91" t="s">
        <v>1153</v>
      </c>
      <c r="AB130" s="91" t="s">
        <v>1153</v>
      </c>
      <c r="AC130" s="91" t="s">
        <v>1153</v>
      </c>
      <c r="AD130" s="91" t="s">
        <v>1153</v>
      </c>
      <c r="AE130" s="91" t="s">
        <v>1153</v>
      </c>
      <c r="AF130" s="91" t="s">
        <v>1153</v>
      </c>
      <c r="AG130" s="91" t="s">
        <v>1153</v>
      </c>
      <c r="AH130" s="91" t="s">
        <v>1153</v>
      </c>
      <c r="AI130" s="91" t="s">
        <v>1153</v>
      </c>
      <c r="AJ130" s="91" t="s">
        <v>1153</v>
      </c>
      <c r="AK130" s="91" t="s">
        <v>1153</v>
      </c>
      <c r="AL130" s="91" t="s">
        <v>1153</v>
      </c>
      <c r="AM130" s="91" t="s">
        <v>1153</v>
      </c>
      <c r="AN130" s="91" t="s">
        <v>1153</v>
      </c>
      <c r="AO130" s="91" t="s">
        <v>1153</v>
      </c>
      <c r="AP130" s="61"/>
      <c r="AQ130" s="8" t="s">
        <v>5994</v>
      </c>
      <c r="AR130" s="8" t="s">
        <v>5681</v>
      </c>
      <c r="AS130" s="8" t="s">
        <v>6000</v>
      </c>
      <c r="AT130" s="8" t="s">
        <v>4082</v>
      </c>
      <c r="AU130" s="8" t="s">
        <v>6001</v>
      </c>
      <c r="AV130" s="8" t="s">
        <v>1153</v>
      </c>
      <c r="AW130" s="8" t="s">
        <v>4126</v>
      </c>
      <c r="AX130" s="8" t="s">
        <v>1153</v>
      </c>
      <c r="AY130" s="8" t="s">
        <v>4126</v>
      </c>
      <c r="AZ130" s="8" t="s">
        <v>1153</v>
      </c>
      <c r="BA130" s="8" t="s">
        <v>4126</v>
      </c>
      <c r="BB130" s="8" t="s">
        <v>1153</v>
      </c>
      <c r="BC130" s="8" t="s">
        <v>4126</v>
      </c>
      <c r="BD130" s="8" t="s">
        <v>1153</v>
      </c>
      <c r="BE130" s="8" t="s">
        <v>4126</v>
      </c>
      <c r="BF130" s="8" t="s">
        <v>1153</v>
      </c>
      <c r="BG130" s="8" t="s">
        <v>4126</v>
      </c>
      <c r="BH130" s="33" t="s">
        <v>781</v>
      </c>
      <c r="BI130" s="47">
        <v>44482</v>
      </c>
      <c r="BJ130" s="33" t="s">
        <v>903</v>
      </c>
      <c r="BK130" s="31"/>
      <c r="BL130" s="46"/>
      <c r="BM130" s="46"/>
      <c r="BN130" s="46"/>
      <c r="BO130" s="46"/>
      <c r="BP130" s="44" t="s">
        <v>956</v>
      </c>
      <c r="BQ130" s="104"/>
      <c r="BR130" s="61"/>
    </row>
    <row r="131" spans="2:70" s="62" customFormat="1" ht="90" hidden="1" customHeight="1" x14ac:dyDescent="0.3">
      <c r="B131" s="32" t="s">
        <v>2920</v>
      </c>
      <c r="C131" s="33" t="s">
        <v>3789</v>
      </c>
      <c r="D131" s="17" t="s">
        <v>3642</v>
      </c>
      <c r="E131" s="100">
        <v>44154</v>
      </c>
      <c r="F131" s="91" t="s">
        <v>3120</v>
      </c>
      <c r="G131" s="106" t="s">
        <v>3791</v>
      </c>
      <c r="H131" s="8" t="s">
        <v>2905</v>
      </c>
      <c r="I131" s="8" t="s">
        <v>2906</v>
      </c>
      <c r="J131" s="8" t="s">
        <v>2921</v>
      </c>
      <c r="K131" s="8"/>
      <c r="L131" s="8" t="s">
        <v>3643</v>
      </c>
      <c r="M131" s="61"/>
      <c r="N131" s="100">
        <v>44235</v>
      </c>
      <c r="O131" s="47">
        <v>44439</v>
      </c>
      <c r="P131" s="31">
        <f t="shared" si="1"/>
        <v>30</v>
      </c>
      <c r="Q131" s="107"/>
      <c r="R131" s="35" t="s">
        <v>5662</v>
      </c>
      <c r="S131" s="104"/>
      <c r="T131" s="91" t="s">
        <v>1153</v>
      </c>
      <c r="U131" s="91" t="s">
        <v>1153</v>
      </c>
      <c r="V131" s="91" t="s">
        <v>1153</v>
      </c>
      <c r="W131" s="91" t="s">
        <v>1153</v>
      </c>
      <c r="X131" s="91" t="s">
        <v>1153</v>
      </c>
      <c r="Y131" s="91" t="s">
        <v>1153</v>
      </c>
      <c r="Z131" s="91" t="s">
        <v>1153</v>
      </c>
      <c r="AA131" s="91" t="s">
        <v>1153</v>
      </c>
      <c r="AB131" s="91" t="s">
        <v>1153</v>
      </c>
      <c r="AC131" s="91" t="s">
        <v>1153</v>
      </c>
      <c r="AD131" s="91" t="s">
        <v>1153</v>
      </c>
      <c r="AE131" s="91" t="s">
        <v>1153</v>
      </c>
      <c r="AF131" s="91" t="s">
        <v>1153</v>
      </c>
      <c r="AG131" s="91" t="s">
        <v>1153</v>
      </c>
      <c r="AH131" s="91" t="s">
        <v>1153</v>
      </c>
      <c r="AI131" s="91" t="s">
        <v>1153</v>
      </c>
      <c r="AJ131" s="91" t="s">
        <v>1153</v>
      </c>
      <c r="AK131" s="91" t="s">
        <v>1153</v>
      </c>
      <c r="AL131" s="91" t="s">
        <v>1153</v>
      </c>
      <c r="AM131" s="91" t="s">
        <v>1153</v>
      </c>
      <c r="AN131" s="91" t="s">
        <v>1153</v>
      </c>
      <c r="AO131" s="91" t="s">
        <v>1153</v>
      </c>
      <c r="AP131" s="61"/>
      <c r="AQ131" s="8" t="s">
        <v>5994</v>
      </c>
      <c r="AR131" s="8" t="s">
        <v>2922</v>
      </c>
      <c r="AS131" s="8" t="s">
        <v>6002</v>
      </c>
      <c r="AT131" s="8" t="s">
        <v>5682</v>
      </c>
      <c r="AU131" s="8" t="s">
        <v>6003</v>
      </c>
      <c r="AV131" s="8" t="s">
        <v>1153</v>
      </c>
      <c r="AW131" s="8" t="s">
        <v>4126</v>
      </c>
      <c r="AX131" s="8" t="s">
        <v>1153</v>
      </c>
      <c r="AY131" s="8" t="s">
        <v>4126</v>
      </c>
      <c r="AZ131" s="8" t="s">
        <v>1153</v>
      </c>
      <c r="BA131" s="8" t="s">
        <v>4126</v>
      </c>
      <c r="BB131" s="8" t="s">
        <v>1153</v>
      </c>
      <c r="BC131" s="8" t="s">
        <v>4126</v>
      </c>
      <c r="BD131" s="8" t="s">
        <v>1153</v>
      </c>
      <c r="BE131" s="8" t="s">
        <v>4126</v>
      </c>
      <c r="BF131" s="8" t="s">
        <v>1153</v>
      </c>
      <c r="BG131" s="8" t="s">
        <v>4126</v>
      </c>
      <c r="BH131" s="33" t="s">
        <v>781</v>
      </c>
      <c r="BI131" s="47">
        <v>44482</v>
      </c>
      <c r="BJ131" s="33" t="s">
        <v>903</v>
      </c>
      <c r="BK131" s="31"/>
      <c r="BL131" s="46"/>
      <c r="BM131" s="46"/>
      <c r="BN131" s="46"/>
      <c r="BO131" s="46"/>
      <c r="BP131" s="44" t="s">
        <v>956</v>
      </c>
      <c r="BQ131" s="104"/>
      <c r="BR131" s="61"/>
    </row>
    <row r="132" spans="2:70" s="62" customFormat="1" ht="90" hidden="1" customHeight="1" x14ac:dyDescent="0.3">
      <c r="B132" s="32" t="s">
        <v>2923</v>
      </c>
      <c r="C132" s="33" t="s">
        <v>3789</v>
      </c>
      <c r="D132" s="17" t="s">
        <v>3642</v>
      </c>
      <c r="E132" s="100">
        <v>44154</v>
      </c>
      <c r="F132" s="91" t="s">
        <v>3120</v>
      </c>
      <c r="G132" s="106" t="s">
        <v>3791</v>
      </c>
      <c r="H132" s="8" t="s">
        <v>2905</v>
      </c>
      <c r="I132" s="8" t="s">
        <v>2906</v>
      </c>
      <c r="J132" s="8" t="s">
        <v>2924</v>
      </c>
      <c r="K132" s="8"/>
      <c r="L132" s="8" t="s">
        <v>2925</v>
      </c>
      <c r="M132" s="61"/>
      <c r="N132" s="100">
        <v>44235</v>
      </c>
      <c r="O132" s="47">
        <v>44439</v>
      </c>
      <c r="P132" s="31">
        <f t="shared" ref="P132" si="2">+WEEKNUM(O132-N132)</f>
        <v>30</v>
      </c>
      <c r="Q132" s="107"/>
      <c r="R132" s="35" t="s">
        <v>5662</v>
      </c>
      <c r="S132" s="104"/>
      <c r="T132" s="91" t="s">
        <v>1153</v>
      </c>
      <c r="U132" s="91" t="s">
        <v>1153</v>
      </c>
      <c r="V132" s="91" t="s">
        <v>1153</v>
      </c>
      <c r="W132" s="91" t="s">
        <v>1153</v>
      </c>
      <c r="X132" s="91" t="s">
        <v>1153</v>
      </c>
      <c r="Y132" s="91" t="s">
        <v>1153</v>
      </c>
      <c r="Z132" s="91" t="s">
        <v>1153</v>
      </c>
      <c r="AA132" s="91" t="s">
        <v>1153</v>
      </c>
      <c r="AB132" s="91" t="s">
        <v>1153</v>
      </c>
      <c r="AC132" s="91" t="s">
        <v>1153</v>
      </c>
      <c r="AD132" s="91" t="s">
        <v>1153</v>
      </c>
      <c r="AE132" s="91" t="s">
        <v>1153</v>
      </c>
      <c r="AF132" s="91" t="s">
        <v>1153</v>
      </c>
      <c r="AG132" s="91" t="s">
        <v>1153</v>
      </c>
      <c r="AH132" s="91" t="s">
        <v>1153</v>
      </c>
      <c r="AI132" s="91" t="s">
        <v>1153</v>
      </c>
      <c r="AJ132" s="91" t="s">
        <v>1153</v>
      </c>
      <c r="AK132" s="91" t="s">
        <v>1153</v>
      </c>
      <c r="AL132" s="91" t="s">
        <v>1153</v>
      </c>
      <c r="AM132" s="91" t="s">
        <v>1153</v>
      </c>
      <c r="AN132" s="91" t="s">
        <v>1153</v>
      </c>
      <c r="AO132" s="91" t="s">
        <v>1153</v>
      </c>
      <c r="AP132" s="61"/>
      <c r="AQ132" s="8" t="s">
        <v>5994</v>
      </c>
      <c r="AR132" s="8" t="s">
        <v>2926</v>
      </c>
      <c r="AS132" s="8" t="s">
        <v>6004</v>
      </c>
      <c r="AT132" s="8" t="s">
        <v>4013</v>
      </c>
      <c r="AU132" s="8" t="s">
        <v>6005</v>
      </c>
      <c r="AV132" s="8" t="s">
        <v>1153</v>
      </c>
      <c r="AW132" s="8" t="s">
        <v>4126</v>
      </c>
      <c r="AX132" s="8" t="s">
        <v>1153</v>
      </c>
      <c r="AY132" s="8" t="s">
        <v>4126</v>
      </c>
      <c r="AZ132" s="8" t="s">
        <v>1153</v>
      </c>
      <c r="BA132" s="8" t="s">
        <v>4126</v>
      </c>
      <c r="BB132" s="8" t="s">
        <v>1153</v>
      </c>
      <c r="BC132" s="8" t="s">
        <v>4126</v>
      </c>
      <c r="BD132" s="8" t="s">
        <v>1153</v>
      </c>
      <c r="BE132" s="8" t="s">
        <v>4126</v>
      </c>
      <c r="BF132" s="8" t="s">
        <v>1153</v>
      </c>
      <c r="BG132" s="8" t="s">
        <v>4126</v>
      </c>
      <c r="BH132" s="33" t="s">
        <v>781</v>
      </c>
      <c r="BI132" s="47">
        <v>44482</v>
      </c>
      <c r="BJ132" s="33" t="s">
        <v>903</v>
      </c>
      <c r="BK132" s="31"/>
      <c r="BL132" s="46"/>
      <c r="BM132" s="46"/>
      <c r="BN132" s="46"/>
      <c r="BO132" s="46"/>
      <c r="BP132" s="44" t="s">
        <v>956</v>
      </c>
      <c r="BQ132" s="104"/>
      <c r="BR132" s="61"/>
    </row>
    <row r="133" spans="2:70" s="62" customFormat="1" ht="90" hidden="1" customHeight="1" x14ac:dyDescent="0.3">
      <c r="B133" s="32" t="s">
        <v>2927</v>
      </c>
      <c r="C133" s="33" t="s">
        <v>3823</v>
      </c>
      <c r="D133" s="17" t="s">
        <v>3636</v>
      </c>
      <c r="E133" s="34">
        <v>44113</v>
      </c>
      <c r="F133" s="37" t="s">
        <v>2844</v>
      </c>
      <c r="G133" s="36" t="s">
        <v>3790</v>
      </c>
      <c r="H133" s="37" t="s">
        <v>6006</v>
      </c>
      <c r="I133" s="37" t="s">
        <v>2928</v>
      </c>
      <c r="J133" s="37" t="s">
        <v>2929</v>
      </c>
      <c r="K133" s="37"/>
      <c r="L133" s="44" t="s">
        <v>2930</v>
      </c>
      <c r="M133" s="37"/>
      <c r="N133" s="34">
        <v>44111</v>
      </c>
      <c r="O133" s="34">
        <v>44227</v>
      </c>
      <c r="P133" s="39">
        <f t="shared" ref="P133:P201" si="3">+WEEKNUM(O133-N133)</f>
        <v>17</v>
      </c>
      <c r="Q133" s="40"/>
      <c r="R133" s="49" t="s">
        <v>116</v>
      </c>
      <c r="S133" s="61"/>
      <c r="T133" s="91" t="s">
        <v>1153</v>
      </c>
      <c r="U133" s="91" t="s">
        <v>1153</v>
      </c>
      <c r="V133" s="91" t="s">
        <v>1153</v>
      </c>
      <c r="W133" s="91" t="s">
        <v>1153</v>
      </c>
      <c r="X133" s="91" t="s">
        <v>1153</v>
      </c>
      <c r="Y133" s="91" t="s">
        <v>1153</v>
      </c>
      <c r="Z133" s="91" t="s">
        <v>1153</v>
      </c>
      <c r="AA133" s="91" t="s">
        <v>1153</v>
      </c>
      <c r="AB133" s="91" t="s">
        <v>1153</v>
      </c>
      <c r="AC133" s="91" t="s">
        <v>1153</v>
      </c>
      <c r="AD133" s="91" t="s">
        <v>1153</v>
      </c>
      <c r="AE133" s="91" t="s">
        <v>1153</v>
      </c>
      <c r="AF133" s="91" t="s">
        <v>1153</v>
      </c>
      <c r="AG133" s="91" t="s">
        <v>1153</v>
      </c>
      <c r="AH133" s="91" t="s">
        <v>1153</v>
      </c>
      <c r="AI133" s="91" t="s">
        <v>1153</v>
      </c>
      <c r="AJ133" s="91" t="s">
        <v>1153</v>
      </c>
      <c r="AK133" s="91" t="s">
        <v>1153</v>
      </c>
      <c r="AL133" s="91" t="s">
        <v>1153</v>
      </c>
      <c r="AM133" s="91" t="s">
        <v>1153</v>
      </c>
      <c r="AN133" s="91" t="s">
        <v>1153</v>
      </c>
      <c r="AO133" s="91" t="s">
        <v>1153</v>
      </c>
      <c r="AP133" s="91" t="s">
        <v>1153</v>
      </c>
      <c r="AQ133" s="8" t="s">
        <v>5683</v>
      </c>
      <c r="AR133" s="8" t="s">
        <v>5684</v>
      </c>
      <c r="AS133" s="8" t="s">
        <v>6007</v>
      </c>
      <c r="AT133" s="44" t="s">
        <v>1153</v>
      </c>
      <c r="AU133" s="37" t="s">
        <v>3788</v>
      </c>
      <c r="AV133" s="5" t="s">
        <v>1153</v>
      </c>
      <c r="AW133" s="8" t="s">
        <v>3788</v>
      </c>
      <c r="AX133" s="5" t="s">
        <v>1153</v>
      </c>
      <c r="AY133" s="8" t="s">
        <v>3788</v>
      </c>
      <c r="AZ133" s="5" t="s">
        <v>1153</v>
      </c>
      <c r="BA133" s="8" t="s">
        <v>3788</v>
      </c>
      <c r="BB133" s="5" t="s">
        <v>1153</v>
      </c>
      <c r="BC133" s="8" t="s">
        <v>3788</v>
      </c>
      <c r="BD133" s="5" t="s">
        <v>1153</v>
      </c>
      <c r="BE133" s="8" t="s">
        <v>3788</v>
      </c>
      <c r="BF133" s="5" t="s">
        <v>1153</v>
      </c>
      <c r="BG133" s="8" t="s">
        <v>3788</v>
      </c>
      <c r="BH133" s="33" t="s">
        <v>781</v>
      </c>
      <c r="BI133" s="100">
        <v>44404</v>
      </c>
      <c r="BJ133" s="33" t="s">
        <v>903</v>
      </c>
      <c r="BK133" s="31"/>
      <c r="BL133" s="46"/>
      <c r="BM133" s="46"/>
      <c r="BN133" s="46"/>
      <c r="BO133" s="46"/>
      <c r="BP133" s="44" t="s">
        <v>956</v>
      </c>
      <c r="BQ133" s="104"/>
      <c r="BR133" s="61"/>
    </row>
    <row r="134" spans="2:70" s="62" customFormat="1" ht="90" hidden="1" customHeight="1" x14ac:dyDescent="0.3">
      <c r="B134" s="32" t="s">
        <v>2931</v>
      </c>
      <c r="C134" s="33" t="s">
        <v>3823</v>
      </c>
      <c r="D134" s="17" t="s">
        <v>3636</v>
      </c>
      <c r="E134" s="34">
        <v>44113</v>
      </c>
      <c r="F134" s="37" t="s">
        <v>2844</v>
      </c>
      <c r="G134" s="36" t="s">
        <v>3790</v>
      </c>
      <c r="H134" s="37" t="s">
        <v>6006</v>
      </c>
      <c r="I134" s="37" t="s">
        <v>2928</v>
      </c>
      <c r="J134" s="37" t="s">
        <v>2932</v>
      </c>
      <c r="K134" s="37"/>
      <c r="L134" s="44" t="s">
        <v>1253</v>
      </c>
      <c r="M134" s="37"/>
      <c r="N134" s="34">
        <v>44111</v>
      </c>
      <c r="O134" s="34">
        <v>44561</v>
      </c>
      <c r="P134" s="39">
        <f t="shared" si="3"/>
        <v>13</v>
      </c>
      <c r="Q134" s="40"/>
      <c r="R134" s="49" t="s">
        <v>60</v>
      </c>
      <c r="S134" s="104"/>
      <c r="T134" s="91" t="s">
        <v>1153</v>
      </c>
      <c r="U134" s="91" t="s">
        <v>1153</v>
      </c>
      <c r="V134" s="91" t="s">
        <v>1153</v>
      </c>
      <c r="W134" s="91" t="s">
        <v>1153</v>
      </c>
      <c r="X134" s="91" t="s">
        <v>1153</v>
      </c>
      <c r="Y134" s="91" t="s">
        <v>1153</v>
      </c>
      <c r="Z134" s="91" t="s">
        <v>1153</v>
      </c>
      <c r="AA134" s="91" t="s">
        <v>1153</v>
      </c>
      <c r="AB134" s="91" t="s">
        <v>1153</v>
      </c>
      <c r="AC134" s="91" t="s">
        <v>1153</v>
      </c>
      <c r="AD134" s="91" t="s">
        <v>1153</v>
      </c>
      <c r="AE134" s="91" t="s">
        <v>1153</v>
      </c>
      <c r="AF134" s="91" t="s">
        <v>1153</v>
      </c>
      <c r="AG134" s="91" t="s">
        <v>1153</v>
      </c>
      <c r="AH134" s="91" t="s">
        <v>1153</v>
      </c>
      <c r="AI134" s="91" t="s">
        <v>1153</v>
      </c>
      <c r="AJ134" s="91" t="s">
        <v>1153</v>
      </c>
      <c r="AK134" s="91" t="s">
        <v>1153</v>
      </c>
      <c r="AL134" s="91" t="s">
        <v>1153</v>
      </c>
      <c r="AM134" s="91" t="s">
        <v>1153</v>
      </c>
      <c r="AN134" s="91" t="s">
        <v>1153</v>
      </c>
      <c r="AO134" s="91" t="s">
        <v>1153</v>
      </c>
      <c r="AP134" s="91" t="s">
        <v>1153</v>
      </c>
      <c r="AQ134" s="8" t="s">
        <v>5683</v>
      </c>
      <c r="AR134" s="8" t="s">
        <v>2933</v>
      </c>
      <c r="AS134" s="8" t="s">
        <v>6008</v>
      </c>
      <c r="AT134" s="8" t="s">
        <v>3996</v>
      </c>
      <c r="AU134" s="8" t="s">
        <v>6009</v>
      </c>
      <c r="AV134" s="8" t="s">
        <v>5685</v>
      </c>
      <c r="AW134" s="8" t="s">
        <v>6010</v>
      </c>
      <c r="AX134" s="37" t="s">
        <v>1153</v>
      </c>
      <c r="AY134" s="37" t="s">
        <v>4277</v>
      </c>
      <c r="AZ134" s="37" t="s">
        <v>1153</v>
      </c>
      <c r="BA134" s="37" t="s">
        <v>4277</v>
      </c>
      <c r="BB134" s="37" t="s">
        <v>1153</v>
      </c>
      <c r="BC134" s="37" t="s">
        <v>4277</v>
      </c>
      <c r="BD134" s="37" t="s">
        <v>1153</v>
      </c>
      <c r="BE134" s="37" t="s">
        <v>4277</v>
      </c>
      <c r="BF134" s="37" t="s">
        <v>1153</v>
      </c>
      <c r="BG134" s="37" t="s">
        <v>4277</v>
      </c>
      <c r="BH134" s="33" t="s">
        <v>781</v>
      </c>
      <c r="BI134" s="47">
        <v>44592</v>
      </c>
      <c r="BJ134" s="33" t="s">
        <v>903</v>
      </c>
      <c r="BK134" s="31"/>
      <c r="BL134" s="46"/>
      <c r="BM134" s="46"/>
      <c r="BN134" s="46"/>
      <c r="BO134" s="46"/>
      <c r="BP134" s="44" t="s">
        <v>956</v>
      </c>
      <c r="BQ134" s="104"/>
      <c r="BR134" s="61"/>
    </row>
    <row r="135" spans="2:70" s="62" customFormat="1" ht="90" hidden="1" customHeight="1" x14ac:dyDescent="0.3">
      <c r="B135" s="32" t="s">
        <v>2934</v>
      </c>
      <c r="C135" s="33" t="s">
        <v>3823</v>
      </c>
      <c r="D135" s="17" t="s">
        <v>3636</v>
      </c>
      <c r="E135" s="34">
        <v>44113</v>
      </c>
      <c r="F135" s="37" t="s">
        <v>2935</v>
      </c>
      <c r="G135" s="36" t="s">
        <v>3791</v>
      </c>
      <c r="H135" s="37" t="s">
        <v>6011</v>
      </c>
      <c r="I135" s="37" t="s">
        <v>2936</v>
      </c>
      <c r="J135" s="37" t="s">
        <v>5686</v>
      </c>
      <c r="K135" s="37"/>
      <c r="L135" s="44" t="s">
        <v>2937</v>
      </c>
      <c r="M135" s="37"/>
      <c r="N135" s="34">
        <v>44111</v>
      </c>
      <c r="O135" s="34">
        <v>44286</v>
      </c>
      <c r="P135" s="39">
        <f t="shared" si="3"/>
        <v>25</v>
      </c>
      <c r="Q135" s="40"/>
      <c r="R135" s="49" t="s">
        <v>116</v>
      </c>
      <c r="S135" s="61"/>
      <c r="T135" s="91" t="s">
        <v>1153</v>
      </c>
      <c r="U135" s="91" t="s">
        <v>1153</v>
      </c>
      <c r="V135" s="91" t="s">
        <v>1153</v>
      </c>
      <c r="W135" s="91" t="s">
        <v>1153</v>
      </c>
      <c r="X135" s="91" t="s">
        <v>1153</v>
      </c>
      <c r="Y135" s="91" t="s">
        <v>1153</v>
      </c>
      <c r="Z135" s="91" t="s">
        <v>1153</v>
      </c>
      <c r="AA135" s="91" t="s">
        <v>1153</v>
      </c>
      <c r="AB135" s="91" t="s">
        <v>1153</v>
      </c>
      <c r="AC135" s="91" t="s">
        <v>1153</v>
      </c>
      <c r="AD135" s="91" t="s">
        <v>1153</v>
      </c>
      <c r="AE135" s="91" t="s">
        <v>1153</v>
      </c>
      <c r="AF135" s="91" t="s">
        <v>1153</v>
      </c>
      <c r="AG135" s="91" t="s">
        <v>1153</v>
      </c>
      <c r="AH135" s="91" t="s">
        <v>1153</v>
      </c>
      <c r="AI135" s="91" t="s">
        <v>1153</v>
      </c>
      <c r="AJ135" s="91" t="s">
        <v>1153</v>
      </c>
      <c r="AK135" s="91" t="s">
        <v>1153</v>
      </c>
      <c r="AL135" s="91" t="s">
        <v>1153</v>
      </c>
      <c r="AM135" s="91" t="s">
        <v>1153</v>
      </c>
      <c r="AN135" s="91" t="s">
        <v>1153</v>
      </c>
      <c r="AO135" s="91" t="s">
        <v>1153</v>
      </c>
      <c r="AP135" s="91" t="s">
        <v>1153</v>
      </c>
      <c r="AQ135" s="8" t="s">
        <v>5683</v>
      </c>
      <c r="AR135" s="8" t="s">
        <v>5687</v>
      </c>
      <c r="AS135" s="8" t="s">
        <v>6012</v>
      </c>
      <c r="AT135" s="44" t="s">
        <v>1153</v>
      </c>
      <c r="AU135" s="37" t="s">
        <v>3788</v>
      </c>
      <c r="AV135" s="5" t="s">
        <v>1153</v>
      </c>
      <c r="AW135" s="8" t="s">
        <v>3788</v>
      </c>
      <c r="AX135" s="5" t="s">
        <v>1153</v>
      </c>
      <c r="AY135" s="8" t="s">
        <v>3788</v>
      </c>
      <c r="AZ135" s="5" t="s">
        <v>1153</v>
      </c>
      <c r="BA135" s="8" t="s">
        <v>3788</v>
      </c>
      <c r="BB135" s="5" t="s">
        <v>1153</v>
      </c>
      <c r="BC135" s="8" t="s">
        <v>3788</v>
      </c>
      <c r="BD135" s="5" t="s">
        <v>1153</v>
      </c>
      <c r="BE135" s="8" t="s">
        <v>3788</v>
      </c>
      <c r="BF135" s="5" t="s">
        <v>1153</v>
      </c>
      <c r="BG135" s="8" t="s">
        <v>3788</v>
      </c>
      <c r="BH135" s="33" t="s">
        <v>781</v>
      </c>
      <c r="BI135" s="100">
        <v>44404</v>
      </c>
      <c r="BJ135" s="33" t="s">
        <v>903</v>
      </c>
      <c r="BK135" s="31"/>
      <c r="BL135" s="46"/>
      <c r="BM135" s="46"/>
      <c r="BN135" s="46"/>
      <c r="BO135" s="46"/>
      <c r="BP135" s="44" t="s">
        <v>956</v>
      </c>
      <c r="BQ135" s="104"/>
      <c r="BR135" s="61"/>
    </row>
    <row r="136" spans="2:70" s="62" customFormat="1" ht="90" hidden="1" customHeight="1" x14ac:dyDescent="0.3">
      <c r="B136" s="32" t="s">
        <v>2938</v>
      </c>
      <c r="C136" s="33" t="s">
        <v>3823</v>
      </c>
      <c r="D136" s="17" t="s">
        <v>3636</v>
      </c>
      <c r="E136" s="34">
        <v>44113</v>
      </c>
      <c r="F136" s="37" t="s">
        <v>2935</v>
      </c>
      <c r="G136" s="36" t="s">
        <v>3791</v>
      </c>
      <c r="H136" s="37" t="s">
        <v>6011</v>
      </c>
      <c r="I136" s="37" t="s">
        <v>2936</v>
      </c>
      <c r="J136" s="37" t="s">
        <v>5688</v>
      </c>
      <c r="K136" s="37"/>
      <c r="L136" s="44" t="s">
        <v>2939</v>
      </c>
      <c r="M136" s="37"/>
      <c r="N136" s="34">
        <v>44111</v>
      </c>
      <c r="O136" s="34">
        <v>44286</v>
      </c>
      <c r="P136" s="39">
        <f t="shared" si="3"/>
        <v>25</v>
      </c>
      <c r="Q136" s="40"/>
      <c r="R136" s="49" t="s">
        <v>116</v>
      </c>
      <c r="S136" s="61"/>
      <c r="T136" s="91" t="s">
        <v>1153</v>
      </c>
      <c r="U136" s="91" t="s">
        <v>1153</v>
      </c>
      <c r="V136" s="91" t="s">
        <v>1153</v>
      </c>
      <c r="W136" s="91" t="s">
        <v>1153</v>
      </c>
      <c r="X136" s="91" t="s">
        <v>1153</v>
      </c>
      <c r="Y136" s="91" t="s">
        <v>1153</v>
      </c>
      <c r="Z136" s="91" t="s">
        <v>1153</v>
      </c>
      <c r="AA136" s="91" t="s">
        <v>1153</v>
      </c>
      <c r="AB136" s="91" t="s">
        <v>1153</v>
      </c>
      <c r="AC136" s="91" t="s">
        <v>1153</v>
      </c>
      <c r="AD136" s="91" t="s">
        <v>1153</v>
      </c>
      <c r="AE136" s="91" t="s">
        <v>1153</v>
      </c>
      <c r="AF136" s="91" t="s">
        <v>1153</v>
      </c>
      <c r="AG136" s="91" t="s">
        <v>1153</v>
      </c>
      <c r="AH136" s="91" t="s">
        <v>1153</v>
      </c>
      <c r="AI136" s="91" t="s">
        <v>1153</v>
      </c>
      <c r="AJ136" s="91" t="s">
        <v>1153</v>
      </c>
      <c r="AK136" s="91" t="s">
        <v>1153</v>
      </c>
      <c r="AL136" s="91" t="s">
        <v>1153</v>
      </c>
      <c r="AM136" s="91" t="s">
        <v>1153</v>
      </c>
      <c r="AN136" s="91" t="s">
        <v>1153</v>
      </c>
      <c r="AO136" s="91" t="s">
        <v>1153</v>
      </c>
      <c r="AP136" s="91" t="s">
        <v>1153</v>
      </c>
      <c r="AQ136" s="8" t="s">
        <v>5683</v>
      </c>
      <c r="AR136" s="8" t="s">
        <v>5689</v>
      </c>
      <c r="AS136" s="8" t="s">
        <v>6013</v>
      </c>
      <c r="AT136" s="44" t="s">
        <v>1153</v>
      </c>
      <c r="AU136" s="37" t="s">
        <v>3788</v>
      </c>
      <c r="AV136" s="5" t="s">
        <v>1153</v>
      </c>
      <c r="AW136" s="8" t="s">
        <v>3788</v>
      </c>
      <c r="AX136" s="5" t="s">
        <v>1153</v>
      </c>
      <c r="AY136" s="8" t="s">
        <v>3788</v>
      </c>
      <c r="AZ136" s="5" t="s">
        <v>1153</v>
      </c>
      <c r="BA136" s="8" t="s">
        <v>3788</v>
      </c>
      <c r="BB136" s="5" t="s">
        <v>1153</v>
      </c>
      <c r="BC136" s="8" t="s">
        <v>3788</v>
      </c>
      <c r="BD136" s="5" t="s">
        <v>1153</v>
      </c>
      <c r="BE136" s="8" t="s">
        <v>3788</v>
      </c>
      <c r="BF136" s="5" t="s">
        <v>1153</v>
      </c>
      <c r="BG136" s="8" t="s">
        <v>3788</v>
      </c>
      <c r="BH136" s="33" t="s">
        <v>781</v>
      </c>
      <c r="BI136" s="100">
        <v>44404</v>
      </c>
      <c r="BJ136" s="33" t="s">
        <v>903</v>
      </c>
      <c r="BK136" s="31"/>
      <c r="BL136" s="46"/>
      <c r="BM136" s="46"/>
      <c r="BN136" s="46"/>
      <c r="BO136" s="46"/>
      <c r="BP136" s="44" t="s">
        <v>956</v>
      </c>
      <c r="BQ136" s="104"/>
      <c r="BR136" s="61"/>
    </row>
    <row r="137" spans="2:70" s="62" customFormat="1" ht="90" hidden="1" customHeight="1" x14ac:dyDescent="0.3">
      <c r="B137" s="32" t="s">
        <v>2940</v>
      </c>
      <c r="C137" s="33" t="s">
        <v>3823</v>
      </c>
      <c r="D137" s="17" t="s">
        <v>3636</v>
      </c>
      <c r="E137" s="34">
        <v>44113</v>
      </c>
      <c r="F137" s="37" t="s">
        <v>2844</v>
      </c>
      <c r="G137" s="36" t="s">
        <v>3792</v>
      </c>
      <c r="H137" s="37" t="s">
        <v>6014</v>
      </c>
      <c r="I137" s="37" t="s">
        <v>2941</v>
      </c>
      <c r="J137" s="37" t="s">
        <v>5690</v>
      </c>
      <c r="K137" s="37"/>
      <c r="L137" s="44" t="s">
        <v>1253</v>
      </c>
      <c r="M137" s="37"/>
      <c r="N137" s="34">
        <v>44111</v>
      </c>
      <c r="O137" s="34">
        <v>44561</v>
      </c>
      <c r="P137" s="39">
        <f t="shared" si="3"/>
        <v>13</v>
      </c>
      <c r="Q137" s="105"/>
      <c r="R137" s="49" t="s">
        <v>116</v>
      </c>
      <c r="S137" s="104"/>
      <c r="T137" s="91" t="s">
        <v>1153</v>
      </c>
      <c r="U137" s="91" t="s">
        <v>1153</v>
      </c>
      <c r="V137" s="91" t="s">
        <v>1153</v>
      </c>
      <c r="W137" s="91" t="s">
        <v>1153</v>
      </c>
      <c r="X137" s="91" t="s">
        <v>1153</v>
      </c>
      <c r="Y137" s="91" t="s">
        <v>1153</v>
      </c>
      <c r="Z137" s="91" t="s">
        <v>1153</v>
      </c>
      <c r="AA137" s="91" t="s">
        <v>1153</v>
      </c>
      <c r="AB137" s="91" t="s">
        <v>1153</v>
      </c>
      <c r="AC137" s="91" t="s">
        <v>1153</v>
      </c>
      <c r="AD137" s="91" t="s">
        <v>1153</v>
      </c>
      <c r="AE137" s="91" t="s">
        <v>1153</v>
      </c>
      <c r="AF137" s="91" t="s">
        <v>1153</v>
      </c>
      <c r="AG137" s="91" t="s">
        <v>1153</v>
      </c>
      <c r="AH137" s="91" t="s">
        <v>1153</v>
      </c>
      <c r="AI137" s="91" t="s">
        <v>1153</v>
      </c>
      <c r="AJ137" s="91" t="s">
        <v>1153</v>
      </c>
      <c r="AK137" s="91" t="s">
        <v>1153</v>
      </c>
      <c r="AL137" s="91" t="s">
        <v>1153</v>
      </c>
      <c r="AM137" s="91" t="s">
        <v>1153</v>
      </c>
      <c r="AN137" s="91" t="s">
        <v>1153</v>
      </c>
      <c r="AO137" s="91" t="s">
        <v>1153</v>
      </c>
      <c r="AP137" s="91" t="s">
        <v>1153</v>
      </c>
      <c r="AQ137" s="8" t="s">
        <v>5683</v>
      </c>
      <c r="AR137" s="8" t="s">
        <v>5691</v>
      </c>
      <c r="AS137" s="8" t="s">
        <v>6015</v>
      </c>
      <c r="AT137" s="8" t="s">
        <v>3997</v>
      </c>
      <c r="AU137" s="8" t="s">
        <v>6016</v>
      </c>
      <c r="AV137" s="8" t="s">
        <v>5692</v>
      </c>
      <c r="AW137" s="8" t="s">
        <v>6017</v>
      </c>
      <c r="AX137" s="37" t="s">
        <v>1153</v>
      </c>
      <c r="AY137" s="37" t="s">
        <v>4277</v>
      </c>
      <c r="AZ137" s="37" t="s">
        <v>1153</v>
      </c>
      <c r="BA137" s="37" t="s">
        <v>4277</v>
      </c>
      <c r="BB137" s="37" t="s">
        <v>1153</v>
      </c>
      <c r="BC137" s="37" t="s">
        <v>4277</v>
      </c>
      <c r="BD137" s="37" t="s">
        <v>1153</v>
      </c>
      <c r="BE137" s="37" t="s">
        <v>4277</v>
      </c>
      <c r="BF137" s="37" t="s">
        <v>1153</v>
      </c>
      <c r="BG137" s="37" t="s">
        <v>4277</v>
      </c>
      <c r="BH137" s="33" t="s">
        <v>781</v>
      </c>
      <c r="BI137" s="47">
        <v>44589</v>
      </c>
      <c r="BJ137" s="33" t="s">
        <v>903</v>
      </c>
      <c r="BK137" s="31"/>
      <c r="BL137" s="46"/>
      <c r="BM137" s="46"/>
      <c r="BN137" s="46"/>
      <c r="BO137" s="46"/>
      <c r="BP137" s="44" t="s">
        <v>956</v>
      </c>
      <c r="BQ137" s="104"/>
      <c r="BR137" s="61"/>
    </row>
    <row r="138" spans="2:70" s="62" customFormat="1" ht="90" hidden="1" customHeight="1" x14ac:dyDescent="0.3">
      <c r="B138" s="32" t="s">
        <v>2942</v>
      </c>
      <c r="C138" s="33" t="s">
        <v>3823</v>
      </c>
      <c r="D138" s="17" t="s">
        <v>3636</v>
      </c>
      <c r="E138" s="34">
        <v>44113</v>
      </c>
      <c r="F138" s="37" t="s">
        <v>2844</v>
      </c>
      <c r="G138" s="36" t="s">
        <v>3793</v>
      </c>
      <c r="H138" s="37" t="s">
        <v>6018</v>
      </c>
      <c r="I138" s="53" t="s">
        <v>2943</v>
      </c>
      <c r="J138" s="53" t="s">
        <v>2944</v>
      </c>
      <c r="K138" s="53"/>
      <c r="L138" s="46" t="s">
        <v>2945</v>
      </c>
      <c r="M138" s="53"/>
      <c r="N138" s="34">
        <v>44111</v>
      </c>
      <c r="O138" s="34">
        <v>44561</v>
      </c>
      <c r="P138" s="39">
        <f t="shared" si="3"/>
        <v>13</v>
      </c>
      <c r="Q138" s="105"/>
      <c r="R138" s="49" t="s">
        <v>116</v>
      </c>
      <c r="S138" s="104"/>
      <c r="T138" s="91" t="s">
        <v>1153</v>
      </c>
      <c r="U138" s="91" t="s">
        <v>1153</v>
      </c>
      <c r="V138" s="91" t="s">
        <v>1153</v>
      </c>
      <c r="W138" s="91" t="s">
        <v>1153</v>
      </c>
      <c r="X138" s="91" t="s">
        <v>1153</v>
      </c>
      <c r="Y138" s="91" t="s">
        <v>1153</v>
      </c>
      <c r="Z138" s="91" t="s">
        <v>1153</v>
      </c>
      <c r="AA138" s="91" t="s">
        <v>1153</v>
      </c>
      <c r="AB138" s="91" t="s">
        <v>1153</v>
      </c>
      <c r="AC138" s="91" t="s">
        <v>1153</v>
      </c>
      <c r="AD138" s="91" t="s">
        <v>1153</v>
      </c>
      <c r="AE138" s="91" t="s">
        <v>1153</v>
      </c>
      <c r="AF138" s="91" t="s">
        <v>1153</v>
      </c>
      <c r="AG138" s="91" t="s">
        <v>1153</v>
      </c>
      <c r="AH138" s="91" t="s">
        <v>1153</v>
      </c>
      <c r="AI138" s="91" t="s">
        <v>1153</v>
      </c>
      <c r="AJ138" s="91" t="s">
        <v>1153</v>
      </c>
      <c r="AK138" s="91" t="s">
        <v>1153</v>
      </c>
      <c r="AL138" s="91" t="s">
        <v>1153</v>
      </c>
      <c r="AM138" s="91" t="s">
        <v>1153</v>
      </c>
      <c r="AN138" s="91" t="s">
        <v>1153</v>
      </c>
      <c r="AO138" s="91" t="s">
        <v>1153</v>
      </c>
      <c r="AP138" s="91" t="s">
        <v>1153</v>
      </c>
      <c r="AQ138" s="8" t="s">
        <v>5683</v>
      </c>
      <c r="AR138" s="8" t="s">
        <v>2946</v>
      </c>
      <c r="AS138" s="8" t="s">
        <v>6019</v>
      </c>
      <c r="AT138" s="17" t="s">
        <v>5693</v>
      </c>
      <c r="AU138" s="8" t="s">
        <v>6020</v>
      </c>
      <c r="AV138" s="8" t="s">
        <v>4199</v>
      </c>
      <c r="AW138" s="8" t="s">
        <v>6021</v>
      </c>
      <c r="AX138" s="8" t="s">
        <v>5694</v>
      </c>
      <c r="AY138" s="8" t="s">
        <v>6022</v>
      </c>
      <c r="AZ138" s="5" t="s">
        <v>6023</v>
      </c>
      <c r="BA138" s="8" t="s">
        <v>6024</v>
      </c>
      <c r="BB138" s="8" t="s">
        <v>937</v>
      </c>
      <c r="BC138" s="8" t="s">
        <v>9295</v>
      </c>
      <c r="BD138" s="8" t="s">
        <v>937</v>
      </c>
      <c r="BE138" s="8" t="s">
        <v>9295</v>
      </c>
      <c r="BF138" s="8" t="s">
        <v>937</v>
      </c>
      <c r="BG138" s="8" t="s">
        <v>9295</v>
      </c>
      <c r="BH138" s="33" t="s">
        <v>902</v>
      </c>
      <c r="BI138" s="47">
        <v>44761</v>
      </c>
      <c r="BJ138" s="33" t="s">
        <v>4373</v>
      </c>
      <c r="BK138" s="47">
        <v>44820</v>
      </c>
      <c r="BL138" s="44" t="s">
        <v>5442</v>
      </c>
      <c r="BM138" s="44" t="s">
        <v>5695</v>
      </c>
      <c r="BN138" s="46" t="s">
        <v>5501</v>
      </c>
      <c r="BO138" s="44" t="s">
        <v>5443</v>
      </c>
      <c r="BP138" s="44" t="s">
        <v>1886</v>
      </c>
      <c r="BQ138" s="104" t="s">
        <v>2580</v>
      </c>
      <c r="BR138" s="61"/>
    </row>
    <row r="139" spans="2:70" s="62" customFormat="1" ht="90" hidden="1" customHeight="1" x14ac:dyDescent="0.3">
      <c r="B139" s="32" t="s">
        <v>2947</v>
      </c>
      <c r="C139" s="33" t="s">
        <v>3823</v>
      </c>
      <c r="D139" s="17" t="s">
        <v>3636</v>
      </c>
      <c r="E139" s="34">
        <v>44113</v>
      </c>
      <c r="F139" s="37" t="s">
        <v>2844</v>
      </c>
      <c r="G139" s="36" t="s">
        <v>3794</v>
      </c>
      <c r="H139" s="37" t="s">
        <v>6025</v>
      </c>
      <c r="I139" s="37" t="s">
        <v>2948</v>
      </c>
      <c r="J139" s="37" t="s">
        <v>2949</v>
      </c>
      <c r="K139" s="37"/>
      <c r="L139" s="44" t="s">
        <v>2950</v>
      </c>
      <c r="M139" s="37"/>
      <c r="N139" s="34">
        <v>44111</v>
      </c>
      <c r="O139" s="34">
        <v>44227</v>
      </c>
      <c r="P139" s="39">
        <f t="shared" si="3"/>
        <v>17</v>
      </c>
      <c r="Q139" s="40"/>
      <c r="R139" s="49" t="s">
        <v>60</v>
      </c>
      <c r="S139" s="8" t="s">
        <v>3849</v>
      </c>
      <c r="T139" s="91" t="s">
        <v>1153</v>
      </c>
      <c r="U139" s="91" t="s">
        <v>1153</v>
      </c>
      <c r="V139" s="91" t="s">
        <v>1153</v>
      </c>
      <c r="W139" s="91" t="s">
        <v>1153</v>
      </c>
      <c r="X139" s="91" t="s">
        <v>1153</v>
      </c>
      <c r="Y139" s="91" t="s">
        <v>1153</v>
      </c>
      <c r="Z139" s="91" t="s">
        <v>1153</v>
      </c>
      <c r="AA139" s="91" t="s">
        <v>1153</v>
      </c>
      <c r="AB139" s="91" t="s">
        <v>1153</v>
      </c>
      <c r="AC139" s="91" t="s">
        <v>1153</v>
      </c>
      <c r="AD139" s="91" t="s">
        <v>1153</v>
      </c>
      <c r="AE139" s="91" t="s">
        <v>1153</v>
      </c>
      <c r="AF139" s="91" t="s">
        <v>1153</v>
      </c>
      <c r="AG139" s="91" t="s">
        <v>1153</v>
      </c>
      <c r="AH139" s="91" t="s">
        <v>1153</v>
      </c>
      <c r="AI139" s="91" t="s">
        <v>1153</v>
      </c>
      <c r="AJ139" s="91" t="s">
        <v>1153</v>
      </c>
      <c r="AK139" s="91" t="s">
        <v>1153</v>
      </c>
      <c r="AL139" s="91" t="s">
        <v>1153</v>
      </c>
      <c r="AM139" s="91" t="s">
        <v>1153</v>
      </c>
      <c r="AN139" s="91" t="s">
        <v>1153</v>
      </c>
      <c r="AO139" s="91" t="s">
        <v>1153</v>
      </c>
      <c r="AP139" s="91" t="s">
        <v>1153</v>
      </c>
      <c r="AQ139" s="8" t="s">
        <v>5683</v>
      </c>
      <c r="AR139" s="8" t="s">
        <v>5696</v>
      </c>
      <c r="AS139" s="8" t="s">
        <v>6026</v>
      </c>
      <c r="AT139" s="44" t="s">
        <v>1153</v>
      </c>
      <c r="AU139" s="37" t="s">
        <v>3788</v>
      </c>
      <c r="AV139" s="5" t="s">
        <v>1153</v>
      </c>
      <c r="AW139" s="8" t="s">
        <v>3788</v>
      </c>
      <c r="AX139" s="5" t="s">
        <v>1153</v>
      </c>
      <c r="AY139" s="8" t="s">
        <v>3788</v>
      </c>
      <c r="AZ139" s="5" t="s">
        <v>1153</v>
      </c>
      <c r="BA139" s="8" t="s">
        <v>3788</v>
      </c>
      <c r="BB139" s="5" t="s">
        <v>1153</v>
      </c>
      <c r="BC139" s="8" t="s">
        <v>3788</v>
      </c>
      <c r="BD139" s="5" t="s">
        <v>1153</v>
      </c>
      <c r="BE139" s="8" t="s">
        <v>3788</v>
      </c>
      <c r="BF139" s="5" t="s">
        <v>1153</v>
      </c>
      <c r="BG139" s="8" t="s">
        <v>3788</v>
      </c>
      <c r="BH139" s="33" t="s">
        <v>781</v>
      </c>
      <c r="BI139" s="100">
        <v>44404</v>
      </c>
      <c r="BJ139" s="33" t="s">
        <v>903</v>
      </c>
      <c r="BK139" s="31"/>
      <c r="BL139" s="46"/>
      <c r="BM139" s="46"/>
      <c r="BN139" s="46"/>
      <c r="BO139" s="46"/>
      <c r="BP139" s="44" t="s">
        <v>956</v>
      </c>
      <c r="BQ139" s="104"/>
      <c r="BR139" s="61"/>
    </row>
    <row r="140" spans="2:70" s="62" customFormat="1" ht="90" hidden="1" customHeight="1" x14ac:dyDescent="0.3">
      <c r="B140" s="32" t="s">
        <v>2951</v>
      </c>
      <c r="C140" s="33" t="s">
        <v>3789</v>
      </c>
      <c r="D140" s="17" t="s">
        <v>2952</v>
      </c>
      <c r="E140" s="34">
        <v>44134</v>
      </c>
      <c r="F140" s="17" t="s">
        <v>2953</v>
      </c>
      <c r="G140" s="73" t="s">
        <v>3790</v>
      </c>
      <c r="H140" s="37" t="s">
        <v>6027</v>
      </c>
      <c r="I140" s="37" t="s">
        <v>2954</v>
      </c>
      <c r="J140" s="37" t="s">
        <v>2955</v>
      </c>
      <c r="K140" s="37"/>
      <c r="L140" s="44" t="s">
        <v>2956</v>
      </c>
      <c r="M140" s="61"/>
      <c r="N140" s="34">
        <v>44197</v>
      </c>
      <c r="O140" s="34">
        <v>44286</v>
      </c>
      <c r="P140" s="39">
        <f t="shared" si="3"/>
        <v>13</v>
      </c>
      <c r="Q140" s="40"/>
      <c r="R140" s="35" t="s">
        <v>1134</v>
      </c>
      <c r="S140" s="61"/>
      <c r="T140" s="91" t="s">
        <v>1153</v>
      </c>
      <c r="U140" s="91" t="s">
        <v>1153</v>
      </c>
      <c r="V140" s="91" t="s">
        <v>1153</v>
      </c>
      <c r="W140" s="91" t="s">
        <v>1153</v>
      </c>
      <c r="X140" s="91" t="s">
        <v>1153</v>
      </c>
      <c r="Y140" s="91" t="s">
        <v>1153</v>
      </c>
      <c r="Z140" s="91" t="s">
        <v>1153</v>
      </c>
      <c r="AA140" s="91" t="s">
        <v>1153</v>
      </c>
      <c r="AB140" s="91" t="s">
        <v>1153</v>
      </c>
      <c r="AC140" s="91" t="s">
        <v>1153</v>
      </c>
      <c r="AD140" s="91" t="s">
        <v>1153</v>
      </c>
      <c r="AE140" s="91" t="s">
        <v>1153</v>
      </c>
      <c r="AF140" s="91" t="s">
        <v>1153</v>
      </c>
      <c r="AG140" s="91" t="s">
        <v>1153</v>
      </c>
      <c r="AH140" s="91" t="s">
        <v>1153</v>
      </c>
      <c r="AI140" s="91" t="s">
        <v>1153</v>
      </c>
      <c r="AJ140" s="91" t="s">
        <v>1153</v>
      </c>
      <c r="AK140" s="91" t="s">
        <v>1153</v>
      </c>
      <c r="AL140" s="91" t="s">
        <v>1153</v>
      </c>
      <c r="AM140" s="91" t="s">
        <v>1153</v>
      </c>
      <c r="AN140" s="91" t="s">
        <v>1153</v>
      </c>
      <c r="AO140" s="91" t="s">
        <v>1153</v>
      </c>
      <c r="AP140" s="91" t="s">
        <v>1153</v>
      </c>
      <c r="AQ140" s="8" t="s">
        <v>5683</v>
      </c>
      <c r="AR140" s="8" t="s">
        <v>5697</v>
      </c>
      <c r="AS140" s="8" t="s">
        <v>6028</v>
      </c>
      <c r="AT140" s="44" t="s">
        <v>1153</v>
      </c>
      <c r="AU140" s="37" t="s">
        <v>3788</v>
      </c>
      <c r="AV140" s="5" t="s">
        <v>1153</v>
      </c>
      <c r="AW140" s="8" t="s">
        <v>3788</v>
      </c>
      <c r="AX140" s="5" t="s">
        <v>1153</v>
      </c>
      <c r="AY140" s="8" t="s">
        <v>3788</v>
      </c>
      <c r="AZ140" s="5" t="s">
        <v>1153</v>
      </c>
      <c r="BA140" s="8" t="s">
        <v>3788</v>
      </c>
      <c r="BB140" s="5" t="s">
        <v>1153</v>
      </c>
      <c r="BC140" s="8" t="s">
        <v>3788</v>
      </c>
      <c r="BD140" s="5" t="s">
        <v>1153</v>
      </c>
      <c r="BE140" s="8" t="s">
        <v>3788</v>
      </c>
      <c r="BF140" s="5" t="s">
        <v>1153</v>
      </c>
      <c r="BG140" s="8" t="s">
        <v>3788</v>
      </c>
      <c r="BH140" s="33" t="s">
        <v>781</v>
      </c>
      <c r="BI140" s="100">
        <v>44404</v>
      </c>
      <c r="BJ140" s="33" t="s">
        <v>903</v>
      </c>
      <c r="BK140" s="31"/>
      <c r="BL140" s="46"/>
      <c r="BM140" s="46"/>
      <c r="BN140" s="46"/>
      <c r="BO140" s="46"/>
      <c r="BP140" s="44" t="s">
        <v>956</v>
      </c>
      <c r="BQ140" s="104"/>
      <c r="BR140" s="61"/>
    </row>
    <row r="141" spans="2:70" s="62" customFormat="1" ht="90" hidden="1" customHeight="1" x14ac:dyDescent="0.3">
      <c r="B141" s="32" t="s">
        <v>2957</v>
      </c>
      <c r="C141" s="33" t="s">
        <v>3789</v>
      </c>
      <c r="D141" s="17" t="s">
        <v>2952</v>
      </c>
      <c r="E141" s="34">
        <v>44134</v>
      </c>
      <c r="F141" s="17" t="s">
        <v>2953</v>
      </c>
      <c r="G141" s="73" t="s">
        <v>3790</v>
      </c>
      <c r="H141" s="37" t="s">
        <v>6027</v>
      </c>
      <c r="I141" s="37" t="s">
        <v>4085</v>
      </c>
      <c r="J141" s="37" t="s">
        <v>2959</v>
      </c>
      <c r="K141" s="37"/>
      <c r="L141" s="44" t="s">
        <v>2960</v>
      </c>
      <c r="M141" s="61"/>
      <c r="N141" s="34">
        <v>44197</v>
      </c>
      <c r="O141" s="34">
        <v>44561</v>
      </c>
      <c r="P141" s="39">
        <f t="shared" si="3"/>
        <v>52</v>
      </c>
      <c r="Q141" s="40"/>
      <c r="R141" s="35" t="s">
        <v>1134</v>
      </c>
      <c r="S141" s="61"/>
      <c r="T141" s="91" t="s">
        <v>1153</v>
      </c>
      <c r="U141" s="91" t="s">
        <v>1153</v>
      </c>
      <c r="V141" s="91" t="s">
        <v>1153</v>
      </c>
      <c r="W141" s="91" t="s">
        <v>1153</v>
      </c>
      <c r="X141" s="91" t="s">
        <v>1153</v>
      </c>
      <c r="Y141" s="91" t="s">
        <v>1153</v>
      </c>
      <c r="Z141" s="91" t="s">
        <v>1153</v>
      </c>
      <c r="AA141" s="91" t="s">
        <v>1153</v>
      </c>
      <c r="AB141" s="91" t="s">
        <v>1153</v>
      </c>
      <c r="AC141" s="91" t="s">
        <v>1153</v>
      </c>
      <c r="AD141" s="91" t="s">
        <v>1153</v>
      </c>
      <c r="AE141" s="91" t="s">
        <v>1153</v>
      </c>
      <c r="AF141" s="91" t="s">
        <v>1153</v>
      </c>
      <c r="AG141" s="91" t="s">
        <v>1153</v>
      </c>
      <c r="AH141" s="91" t="s">
        <v>1153</v>
      </c>
      <c r="AI141" s="91" t="s">
        <v>1153</v>
      </c>
      <c r="AJ141" s="91" t="s">
        <v>1153</v>
      </c>
      <c r="AK141" s="91" t="s">
        <v>1153</v>
      </c>
      <c r="AL141" s="91" t="s">
        <v>1153</v>
      </c>
      <c r="AM141" s="91" t="s">
        <v>1153</v>
      </c>
      <c r="AN141" s="91" t="s">
        <v>1153</v>
      </c>
      <c r="AO141" s="91" t="s">
        <v>1153</v>
      </c>
      <c r="AP141" s="91" t="s">
        <v>1153</v>
      </c>
      <c r="AQ141" s="8" t="s">
        <v>5683</v>
      </c>
      <c r="AR141" s="8" t="s">
        <v>2961</v>
      </c>
      <c r="AS141" s="8" t="s">
        <v>6029</v>
      </c>
      <c r="AT141" s="8" t="s">
        <v>5698</v>
      </c>
      <c r="AU141" s="8" t="s">
        <v>6030</v>
      </c>
      <c r="AV141" s="8" t="s">
        <v>5699</v>
      </c>
      <c r="AW141" s="8" t="s">
        <v>6031</v>
      </c>
      <c r="AX141" s="37" t="s">
        <v>1153</v>
      </c>
      <c r="AY141" s="37" t="s">
        <v>4277</v>
      </c>
      <c r="AZ141" s="37" t="s">
        <v>1153</v>
      </c>
      <c r="BA141" s="37" t="s">
        <v>4277</v>
      </c>
      <c r="BB141" s="37" t="s">
        <v>1153</v>
      </c>
      <c r="BC141" s="37" t="s">
        <v>4277</v>
      </c>
      <c r="BD141" s="37" t="s">
        <v>1153</v>
      </c>
      <c r="BE141" s="37" t="s">
        <v>4277</v>
      </c>
      <c r="BF141" s="37" t="s">
        <v>1153</v>
      </c>
      <c r="BG141" s="37" t="s">
        <v>4277</v>
      </c>
      <c r="BH141" s="33" t="s">
        <v>781</v>
      </c>
      <c r="BI141" s="100">
        <v>44589</v>
      </c>
      <c r="BJ141" s="33" t="s">
        <v>903</v>
      </c>
      <c r="BK141" s="31"/>
      <c r="BL141" s="46"/>
      <c r="BM141" s="46"/>
      <c r="BN141" s="46"/>
      <c r="BO141" s="46"/>
      <c r="BP141" s="44" t="s">
        <v>956</v>
      </c>
      <c r="BQ141" s="104"/>
      <c r="BR141" s="61"/>
    </row>
    <row r="142" spans="2:70" s="62" customFormat="1" ht="90" hidden="1" customHeight="1" x14ac:dyDescent="0.3">
      <c r="B142" s="32" t="s">
        <v>2962</v>
      </c>
      <c r="C142" s="33" t="s">
        <v>3789</v>
      </c>
      <c r="D142" s="17" t="s">
        <v>2952</v>
      </c>
      <c r="E142" s="34">
        <v>44134</v>
      </c>
      <c r="F142" s="17" t="s">
        <v>2953</v>
      </c>
      <c r="G142" s="73" t="s">
        <v>3790</v>
      </c>
      <c r="H142" s="37" t="s">
        <v>6027</v>
      </c>
      <c r="I142" s="37" t="s">
        <v>2958</v>
      </c>
      <c r="J142" s="37" t="s">
        <v>2963</v>
      </c>
      <c r="K142" s="37"/>
      <c r="L142" s="44" t="s">
        <v>2964</v>
      </c>
      <c r="M142" s="61"/>
      <c r="N142" s="34">
        <v>44134</v>
      </c>
      <c r="O142" s="34">
        <v>44227</v>
      </c>
      <c r="P142" s="39">
        <f t="shared" si="3"/>
        <v>14</v>
      </c>
      <c r="Q142" s="40"/>
      <c r="R142" s="35" t="s">
        <v>1134</v>
      </c>
      <c r="S142" s="61"/>
      <c r="T142" s="91" t="s">
        <v>1153</v>
      </c>
      <c r="U142" s="91" t="s">
        <v>1153</v>
      </c>
      <c r="V142" s="91" t="s">
        <v>1153</v>
      </c>
      <c r="W142" s="91" t="s">
        <v>1153</v>
      </c>
      <c r="X142" s="91" t="s">
        <v>1153</v>
      </c>
      <c r="Y142" s="91" t="s">
        <v>1153</v>
      </c>
      <c r="Z142" s="91" t="s">
        <v>1153</v>
      </c>
      <c r="AA142" s="91" t="s">
        <v>1153</v>
      </c>
      <c r="AB142" s="91" t="s">
        <v>1153</v>
      </c>
      <c r="AC142" s="91" t="s">
        <v>1153</v>
      </c>
      <c r="AD142" s="91" t="s">
        <v>1153</v>
      </c>
      <c r="AE142" s="91" t="s">
        <v>1153</v>
      </c>
      <c r="AF142" s="91" t="s">
        <v>1153</v>
      </c>
      <c r="AG142" s="91" t="s">
        <v>1153</v>
      </c>
      <c r="AH142" s="91" t="s">
        <v>1153</v>
      </c>
      <c r="AI142" s="91" t="s">
        <v>1153</v>
      </c>
      <c r="AJ142" s="91" t="s">
        <v>1153</v>
      </c>
      <c r="AK142" s="91" t="s">
        <v>1153</v>
      </c>
      <c r="AL142" s="91" t="s">
        <v>1153</v>
      </c>
      <c r="AM142" s="91" t="s">
        <v>1153</v>
      </c>
      <c r="AN142" s="91" t="s">
        <v>1153</v>
      </c>
      <c r="AO142" s="91" t="s">
        <v>1153</v>
      </c>
      <c r="AP142" s="91" t="s">
        <v>1153</v>
      </c>
      <c r="AQ142" s="8" t="s">
        <v>5683</v>
      </c>
      <c r="AR142" s="8" t="s">
        <v>2965</v>
      </c>
      <c r="AS142" s="8" t="s">
        <v>6032</v>
      </c>
      <c r="AT142" s="44" t="s">
        <v>1153</v>
      </c>
      <c r="AU142" s="37" t="s">
        <v>3788</v>
      </c>
      <c r="AV142" s="5" t="s">
        <v>1153</v>
      </c>
      <c r="AW142" s="8" t="s">
        <v>3788</v>
      </c>
      <c r="AX142" s="5" t="s">
        <v>1153</v>
      </c>
      <c r="AY142" s="8" t="s">
        <v>3788</v>
      </c>
      <c r="AZ142" s="5" t="s">
        <v>1153</v>
      </c>
      <c r="BA142" s="8" t="s">
        <v>3788</v>
      </c>
      <c r="BB142" s="5" t="s">
        <v>1153</v>
      </c>
      <c r="BC142" s="8" t="s">
        <v>3788</v>
      </c>
      <c r="BD142" s="5" t="s">
        <v>1153</v>
      </c>
      <c r="BE142" s="8" t="s">
        <v>3788</v>
      </c>
      <c r="BF142" s="5" t="s">
        <v>1153</v>
      </c>
      <c r="BG142" s="8" t="s">
        <v>3788</v>
      </c>
      <c r="BH142" s="33" t="s">
        <v>781</v>
      </c>
      <c r="BI142" s="100">
        <v>44404</v>
      </c>
      <c r="BJ142" s="33" t="s">
        <v>903</v>
      </c>
      <c r="BK142" s="31"/>
      <c r="BL142" s="46"/>
      <c r="BM142" s="46"/>
      <c r="BN142" s="46"/>
      <c r="BO142" s="46"/>
      <c r="BP142" s="44" t="s">
        <v>956</v>
      </c>
      <c r="BQ142" s="104"/>
      <c r="BR142" s="61"/>
    </row>
    <row r="143" spans="2:70" s="62" customFormat="1" ht="90" hidden="1" customHeight="1" x14ac:dyDescent="0.3">
      <c r="B143" s="32" t="s">
        <v>3631</v>
      </c>
      <c r="C143" s="33" t="s">
        <v>3789</v>
      </c>
      <c r="D143" s="17" t="s">
        <v>2952</v>
      </c>
      <c r="E143" s="34">
        <v>44134</v>
      </c>
      <c r="F143" s="17" t="s">
        <v>2953</v>
      </c>
      <c r="G143" s="73" t="s">
        <v>3791</v>
      </c>
      <c r="H143" s="108" t="s">
        <v>6033</v>
      </c>
      <c r="I143" s="37" t="s">
        <v>3637</v>
      </c>
      <c r="J143" s="37" t="s">
        <v>659</v>
      </c>
      <c r="K143" s="37"/>
      <c r="L143" s="44" t="s">
        <v>2971</v>
      </c>
      <c r="M143" s="61"/>
      <c r="N143" s="34">
        <v>44166</v>
      </c>
      <c r="O143" s="34">
        <v>44286</v>
      </c>
      <c r="P143" s="39">
        <f t="shared" si="3"/>
        <v>18</v>
      </c>
      <c r="Q143" s="40"/>
      <c r="R143" s="35" t="s">
        <v>1134</v>
      </c>
      <c r="S143" s="61"/>
      <c r="T143" s="91" t="s">
        <v>1153</v>
      </c>
      <c r="U143" s="91" t="s">
        <v>1153</v>
      </c>
      <c r="V143" s="91" t="s">
        <v>1153</v>
      </c>
      <c r="W143" s="91" t="s">
        <v>1153</v>
      </c>
      <c r="X143" s="91" t="s">
        <v>1153</v>
      </c>
      <c r="Y143" s="91" t="s">
        <v>1153</v>
      </c>
      <c r="Z143" s="91" t="s">
        <v>1153</v>
      </c>
      <c r="AA143" s="91" t="s">
        <v>1153</v>
      </c>
      <c r="AB143" s="91" t="s">
        <v>1153</v>
      </c>
      <c r="AC143" s="91" t="s">
        <v>1153</v>
      </c>
      <c r="AD143" s="91" t="s">
        <v>1153</v>
      </c>
      <c r="AE143" s="91" t="s">
        <v>1153</v>
      </c>
      <c r="AF143" s="91" t="s">
        <v>1153</v>
      </c>
      <c r="AG143" s="91" t="s">
        <v>1153</v>
      </c>
      <c r="AH143" s="91" t="s">
        <v>1153</v>
      </c>
      <c r="AI143" s="91" t="s">
        <v>1153</v>
      </c>
      <c r="AJ143" s="91" t="s">
        <v>1153</v>
      </c>
      <c r="AK143" s="91" t="s">
        <v>1153</v>
      </c>
      <c r="AL143" s="91" t="s">
        <v>1153</v>
      </c>
      <c r="AM143" s="91" t="s">
        <v>1153</v>
      </c>
      <c r="AN143" s="91" t="s">
        <v>1153</v>
      </c>
      <c r="AO143" s="91" t="s">
        <v>1153</v>
      </c>
      <c r="AP143" s="91" t="s">
        <v>1153</v>
      </c>
      <c r="AQ143" s="8" t="s">
        <v>5683</v>
      </c>
      <c r="AR143" s="8"/>
      <c r="AS143" s="8"/>
      <c r="AT143" s="8" t="s">
        <v>4014</v>
      </c>
      <c r="AU143" s="8" t="s">
        <v>6034</v>
      </c>
      <c r="AV143" s="8" t="s">
        <v>1153</v>
      </c>
      <c r="AW143" s="8" t="s">
        <v>4126</v>
      </c>
      <c r="AX143" s="8" t="s">
        <v>1153</v>
      </c>
      <c r="AY143" s="8" t="s">
        <v>4126</v>
      </c>
      <c r="AZ143" s="8" t="s">
        <v>1153</v>
      </c>
      <c r="BA143" s="8" t="s">
        <v>4126</v>
      </c>
      <c r="BB143" s="8" t="s">
        <v>1153</v>
      </c>
      <c r="BC143" s="8" t="s">
        <v>4126</v>
      </c>
      <c r="BD143" s="8" t="s">
        <v>1153</v>
      </c>
      <c r="BE143" s="8" t="s">
        <v>4126</v>
      </c>
      <c r="BF143" s="8" t="s">
        <v>1153</v>
      </c>
      <c r="BG143" s="8" t="s">
        <v>4126</v>
      </c>
      <c r="BH143" s="33" t="s">
        <v>781</v>
      </c>
      <c r="BI143" s="100">
        <v>44495</v>
      </c>
      <c r="BJ143" s="33" t="s">
        <v>903</v>
      </c>
      <c r="BK143" s="31"/>
      <c r="BL143" s="46"/>
      <c r="BM143" s="46"/>
      <c r="BN143" s="46"/>
      <c r="BO143" s="46"/>
      <c r="BP143" s="44" t="s">
        <v>956</v>
      </c>
      <c r="BQ143" s="104"/>
      <c r="BR143" s="61"/>
    </row>
    <row r="144" spans="2:70" s="62" customFormat="1" ht="90" hidden="1" customHeight="1" x14ac:dyDescent="0.3">
      <c r="B144" s="32" t="s">
        <v>3632</v>
      </c>
      <c r="C144" s="33" t="s">
        <v>3789</v>
      </c>
      <c r="D144" s="17" t="s">
        <v>2952</v>
      </c>
      <c r="E144" s="34">
        <v>44134</v>
      </c>
      <c r="F144" s="17" t="s">
        <v>2953</v>
      </c>
      <c r="G144" s="73" t="s">
        <v>3792</v>
      </c>
      <c r="H144" s="37" t="s">
        <v>6035</v>
      </c>
      <c r="I144" s="37" t="s">
        <v>1310</v>
      </c>
      <c r="J144" s="37" t="s">
        <v>1276</v>
      </c>
      <c r="K144" s="37"/>
      <c r="L144" s="44" t="s">
        <v>1253</v>
      </c>
      <c r="M144" s="61"/>
      <c r="N144" s="34">
        <v>44166</v>
      </c>
      <c r="O144" s="34">
        <v>44286</v>
      </c>
      <c r="P144" s="39">
        <f t="shared" si="3"/>
        <v>18</v>
      </c>
      <c r="Q144" s="40"/>
      <c r="R144" s="49" t="s">
        <v>60</v>
      </c>
      <c r="S144" s="109" t="s">
        <v>1134</v>
      </c>
      <c r="T144" s="91" t="s">
        <v>1153</v>
      </c>
      <c r="U144" s="91" t="s">
        <v>1153</v>
      </c>
      <c r="V144" s="91" t="s">
        <v>1153</v>
      </c>
      <c r="W144" s="91" t="s">
        <v>1153</v>
      </c>
      <c r="X144" s="91" t="s">
        <v>1153</v>
      </c>
      <c r="Y144" s="91" t="s">
        <v>1153</v>
      </c>
      <c r="Z144" s="91" t="s">
        <v>1153</v>
      </c>
      <c r="AA144" s="91" t="s">
        <v>1153</v>
      </c>
      <c r="AB144" s="91" t="s">
        <v>1153</v>
      </c>
      <c r="AC144" s="91" t="s">
        <v>1153</v>
      </c>
      <c r="AD144" s="91" t="s">
        <v>1153</v>
      </c>
      <c r="AE144" s="91" t="s">
        <v>1153</v>
      </c>
      <c r="AF144" s="91" t="s">
        <v>1153</v>
      </c>
      <c r="AG144" s="91" t="s">
        <v>1153</v>
      </c>
      <c r="AH144" s="91" t="s">
        <v>1153</v>
      </c>
      <c r="AI144" s="91" t="s">
        <v>1153</v>
      </c>
      <c r="AJ144" s="91" t="s">
        <v>1153</v>
      </c>
      <c r="AK144" s="91" t="s">
        <v>1153</v>
      </c>
      <c r="AL144" s="91" t="s">
        <v>1153</v>
      </c>
      <c r="AM144" s="91" t="s">
        <v>1153</v>
      </c>
      <c r="AN144" s="91" t="s">
        <v>1153</v>
      </c>
      <c r="AO144" s="91" t="s">
        <v>1153</v>
      </c>
      <c r="AP144" s="91" t="s">
        <v>1153</v>
      </c>
      <c r="AQ144" s="8" t="s">
        <v>5683</v>
      </c>
      <c r="AR144" s="8"/>
      <c r="AS144" s="8"/>
      <c r="AT144" s="8" t="s">
        <v>2972</v>
      </c>
      <c r="AU144" s="8" t="s">
        <v>6036</v>
      </c>
      <c r="AV144" s="8" t="s">
        <v>1153</v>
      </c>
      <c r="AW144" s="8" t="s">
        <v>4126</v>
      </c>
      <c r="AX144" s="8" t="s">
        <v>1153</v>
      </c>
      <c r="AY144" s="8" t="s">
        <v>4126</v>
      </c>
      <c r="AZ144" s="8" t="s">
        <v>1153</v>
      </c>
      <c r="BA144" s="8" t="s">
        <v>4126</v>
      </c>
      <c r="BB144" s="8" t="s">
        <v>1153</v>
      </c>
      <c r="BC144" s="8" t="s">
        <v>4126</v>
      </c>
      <c r="BD144" s="8" t="s">
        <v>1153</v>
      </c>
      <c r="BE144" s="8" t="s">
        <v>4126</v>
      </c>
      <c r="BF144" s="8" t="s">
        <v>1153</v>
      </c>
      <c r="BG144" s="8" t="s">
        <v>4126</v>
      </c>
      <c r="BH144" s="104" t="s">
        <v>781</v>
      </c>
      <c r="BI144" s="47">
        <v>44494</v>
      </c>
      <c r="BJ144" s="33" t="s">
        <v>903</v>
      </c>
      <c r="BK144" s="31"/>
      <c r="BL144" s="46"/>
      <c r="BM144" s="46"/>
      <c r="BN144" s="46"/>
      <c r="BO144" s="46"/>
      <c r="BP144" s="44" t="s">
        <v>956</v>
      </c>
      <c r="BQ144" s="104"/>
      <c r="BR144" s="61"/>
    </row>
    <row r="145" spans="1:70" s="62" customFormat="1" ht="90" hidden="1" customHeight="1" x14ac:dyDescent="0.3">
      <c r="B145" s="32" t="s">
        <v>3633</v>
      </c>
      <c r="C145" s="33" t="s">
        <v>3789</v>
      </c>
      <c r="D145" s="17" t="s">
        <v>2952</v>
      </c>
      <c r="E145" s="34">
        <v>44134</v>
      </c>
      <c r="F145" s="17" t="s">
        <v>2953</v>
      </c>
      <c r="G145" s="73" t="s">
        <v>3792</v>
      </c>
      <c r="H145" s="37" t="s">
        <v>6035</v>
      </c>
      <c r="I145" s="37" t="s">
        <v>1310</v>
      </c>
      <c r="J145" s="37" t="s">
        <v>3638</v>
      </c>
      <c r="K145" s="37"/>
      <c r="L145" s="44" t="s">
        <v>3640</v>
      </c>
      <c r="M145" s="61"/>
      <c r="N145" s="34">
        <v>44198</v>
      </c>
      <c r="O145" s="34">
        <v>44531</v>
      </c>
      <c r="P145" s="39">
        <f t="shared" si="3"/>
        <v>48</v>
      </c>
      <c r="Q145" s="40"/>
      <c r="R145" s="35" t="s">
        <v>1134</v>
      </c>
      <c r="S145" s="61"/>
      <c r="T145" s="91" t="s">
        <v>1153</v>
      </c>
      <c r="U145" s="91" t="s">
        <v>1153</v>
      </c>
      <c r="V145" s="91" t="s">
        <v>1153</v>
      </c>
      <c r="W145" s="91" t="s">
        <v>1153</v>
      </c>
      <c r="X145" s="91" t="s">
        <v>1153</v>
      </c>
      <c r="Y145" s="91" t="s">
        <v>1153</v>
      </c>
      <c r="Z145" s="91" t="s">
        <v>1153</v>
      </c>
      <c r="AA145" s="91" t="s">
        <v>1153</v>
      </c>
      <c r="AB145" s="91" t="s">
        <v>1153</v>
      </c>
      <c r="AC145" s="91" t="s">
        <v>1153</v>
      </c>
      <c r="AD145" s="91" t="s">
        <v>1153</v>
      </c>
      <c r="AE145" s="91" t="s">
        <v>1153</v>
      </c>
      <c r="AF145" s="91" t="s">
        <v>1153</v>
      </c>
      <c r="AG145" s="91" t="s">
        <v>1153</v>
      </c>
      <c r="AH145" s="91" t="s">
        <v>1153</v>
      </c>
      <c r="AI145" s="91" t="s">
        <v>1153</v>
      </c>
      <c r="AJ145" s="91" t="s">
        <v>1153</v>
      </c>
      <c r="AK145" s="91" t="s">
        <v>1153</v>
      </c>
      <c r="AL145" s="91" t="s">
        <v>1153</v>
      </c>
      <c r="AM145" s="91" t="s">
        <v>1153</v>
      </c>
      <c r="AN145" s="91" t="s">
        <v>1153</v>
      </c>
      <c r="AO145" s="91" t="s">
        <v>1153</v>
      </c>
      <c r="AP145" s="91" t="s">
        <v>1153</v>
      </c>
      <c r="AQ145" s="8" t="s">
        <v>5683</v>
      </c>
      <c r="AR145" s="8"/>
      <c r="AS145" s="8"/>
      <c r="AT145" s="8" t="s">
        <v>5700</v>
      </c>
      <c r="AU145" s="8" t="s">
        <v>6037</v>
      </c>
      <c r="AV145" s="8" t="s">
        <v>5701</v>
      </c>
      <c r="AW145" s="8" t="s">
        <v>6038</v>
      </c>
      <c r="AX145" s="37" t="s">
        <v>1153</v>
      </c>
      <c r="AY145" s="37" t="s">
        <v>4277</v>
      </c>
      <c r="AZ145" s="37" t="s">
        <v>1153</v>
      </c>
      <c r="BA145" s="37" t="s">
        <v>4277</v>
      </c>
      <c r="BB145" s="37" t="s">
        <v>1153</v>
      </c>
      <c r="BC145" s="37" t="s">
        <v>4277</v>
      </c>
      <c r="BD145" s="37" t="s">
        <v>1153</v>
      </c>
      <c r="BE145" s="37" t="s">
        <v>4277</v>
      </c>
      <c r="BF145" s="37" t="s">
        <v>1153</v>
      </c>
      <c r="BG145" s="37" t="s">
        <v>4277</v>
      </c>
      <c r="BH145" s="33" t="s">
        <v>781</v>
      </c>
      <c r="BI145" s="100">
        <v>44589</v>
      </c>
      <c r="BJ145" s="33" t="s">
        <v>903</v>
      </c>
      <c r="BK145" s="31"/>
      <c r="BL145" s="46"/>
      <c r="BM145" s="46"/>
      <c r="BN145" s="46"/>
      <c r="BO145" s="46"/>
      <c r="BP145" s="44" t="s">
        <v>956</v>
      </c>
      <c r="BQ145" s="104"/>
      <c r="BR145" s="61"/>
    </row>
    <row r="146" spans="1:70" s="62" customFormat="1" ht="90" hidden="1" customHeight="1" x14ac:dyDescent="0.3">
      <c r="B146" s="32" t="s">
        <v>3634</v>
      </c>
      <c r="C146" s="33" t="s">
        <v>3789</v>
      </c>
      <c r="D146" s="17" t="s">
        <v>2952</v>
      </c>
      <c r="E146" s="34">
        <v>44134</v>
      </c>
      <c r="F146" s="17" t="s">
        <v>2953</v>
      </c>
      <c r="G146" s="73" t="s">
        <v>3793</v>
      </c>
      <c r="H146" s="37" t="s">
        <v>6039</v>
      </c>
      <c r="I146" s="35" t="s">
        <v>2967</v>
      </c>
      <c r="J146" s="35" t="s">
        <v>3639</v>
      </c>
      <c r="K146" s="35"/>
      <c r="L146" s="44" t="s">
        <v>3641</v>
      </c>
      <c r="M146" s="61"/>
      <c r="N146" s="34">
        <v>44150</v>
      </c>
      <c r="O146" s="34">
        <v>44227</v>
      </c>
      <c r="P146" s="39">
        <f t="shared" si="3"/>
        <v>11</v>
      </c>
      <c r="Q146" s="40"/>
      <c r="R146" s="49" t="s">
        <v>116</v>
      </c>
      <c r="S146" s="104"/>
      <c r="T146" s="91" t="s">
        <v>1153</v>
      </c>
      <c r="U146" s="91" t="s">
        <v>1153</v>
      </c>
      <c r="V146" s="91" t="s">
        <v>1153</v>
      </c>
      <c r="W146" s="91" t="s">
        <v>1153</v>
      </c>
      <c r="X146" s="91" t="s">
        <v>1153</v>
      </c>
      <c r="Y146" s="91" t="s">
        <v>1153</v>
      </c>
      <c r="Z146" s="91" t="s">
        <v>1153</v>
      </c>
      <c r="AA146" s="91" t="s">
        <v>1153</v>
      </c>
      <c r="AB146" s="91" t="s">
        <v>1153</v>
      </c>
      <c r="AC146" s="91" t="s">
        <v>1153</v>
      </c>
      <c r="AD146" s="91" t="s">
        <v>1153</v>
      </c>
      <c r="AE146" s="91" t="s">
        <v>1153</v>
      </c>
      <c r="AF146" s="91" t="s">
        <v>1153</v>
      </c>
      <c r="AG146" s="91" t="s">
        <v>1153</v>
      </c>
      <c r="AH146" s="91" t="s">
        <v>1153</v>
      </c>
      <c r="AI146" s="91" t="s">
        <v>1153</v>
      </c>
      <c r="AJ146" s="91" t="s">
        <v>1153</v>
      </c>
      <c r="AK146" s="91" t="s">
        <v>1153</v>
      </c>
      <c r="AL146" s="91" t="s">
        <v>1153</v>
      </c>
      <c r="AM146" s="91" t="s">
        <v>1153</v>
      </c>
      <c r="AN146" s="91" t="s">
        <v>1153</v>
      </c>
      <c r="AO146" s="91" t="s">
        <v>1153</v>
      </c>
      <c r="AP146" s="91" t="s">
        <v>1153</v>
      </c>
      <c r="AQ146" s="8" t="s">
        <v>5683</v>
      </c>
      <c r="AR146" s="8"/>
      <c r="AS146" s="8"/>
      <c r="AT146" s="8" t="s">
        <v>3998</v>
      </c>
      <c r="AU146" s="8" t="s">
        <v>6040</v>
      </c>
      <c r="AV146" s="8" t="s">
        <v>1153</v>
      </c>
      <c r="AW146" s="8" t="s">
        <v>4126</v>
      </c>
      <c r="AX146" s="8" t="s">
        <v>1153</v>
      </c>
      <c r="AY146" s="8" t="s">
        <v>4126</v>
      </c>
      <c r="AZ146" s="8" t="s">
        <v>1153</v>
      </c>
      <c r="BA146" s="8" t="s">
        <v>4126</v>
      </c>
      <c r="BB146" s="8" t="s">
        <v>1153</v>
      </c>
      <c r="BC146" s="8" t="s">
        <v>4126</v>
      </c>
      <c r="BD146" s="8" t="s">
        <v>1153</v>
      </c>
      <c r="BE146" s="8" t="s">
        <v>4126</v>
      </c>
      <c r="BF146" s="8" t="s">
        <v>1153</v>
      </c>
      <c r="BG146" s="8" t="s">
        <v>4126</v>
      </c>
      <c r="BH146" s="104" t="s">
        <v>781</v>
      </c>
      <c r="BI146" s="47">
        <v>44494</v>
      </c>
      <c r="BJ146" s="33" t="s">
        <v>903</v>
      </c>
      <c r="BK146" s="31"/>
      <c r="BL146" s="46"/>
      <c r="BM146" s="46"/>
      <c r="BN146" s="46"/>
      <c r="BO146" s="46"/>
      <c r="BP146" s="44" t="s">
        <v>956</v>
      </c>
      <c r="BQ146" s="104"/>
      <c r="BR146" s="61"/>
    </row>
    <row r="147" spans="1:70" s="62" customFormat="1" ht="90" hidden="1" customHeight="1" x14ac:dyDescent="0.3">
      <c r="B147" s="32" t="s">
        <v>2966</v>
      </c>
      <c r="C147" s="33" t="s">
        <v>3789</v>
      </c>
      <c r="D147" s="17" t="s">
        <v>2952</v>
      </c>
      <c r="E147" s="34">
        <v>44134</v>
      </c>
      <c r="F147" s="17" t="s">
        <v>2953</v>
      </c>
      <c r="G147" s="73" t="s">
        <v>3793</v>
      </c>
      <c r="H147" s="37" t="s">
        <v>6039</v>
      </c>
      <c r="I147" s="35" t="s">
        <v>2967</v>
      </c>
      <c r="J147" s="35" t="s">
        <v>2968</v>
      </c>
      <c r="K147" s="35"/>
      <c r="L147" s="44" t="s">
        <v>4084</v>
      </c>
      <c r="M147" s="61"/>
      <c r="N147" s="34">
        <v>44166</v>
      </c>
      <c r="O147" s="34">
        <v>44531</v>
      </c>
      <c r="P147" s="39">
        <f t="shared" si="3"/>
        <v>53</v>
      </c>
      <c r="Q147" s="40"/>
      <c r="R147" s="49" t="s">
        <v>116</v>
      </c>
      <c r="S147" s="104"/>
      <c r="T147" s="91" t="s">
        <v>1153</v>
      </c>
      <c r="U147" s="91" t="s">
        <v>1153</v>
      </c>
      <c r="V147" s="91" t="s">
        <v>1153</v>
      </c>
      <c r="W147" s="91" t="s">
        <v>1153</v>
      </c>
      <c r="X147" s="91" t="s">
        <v>1153</v>
      </c>
      <c r="Y147" s="91" t="s">
        <v>1153</v>
      </c>
      <c r="Z147" s="91" t="s">
        <v>1153</v>
      </c>
      <c r="AA147" s="91" t="s">
        <v>1153</v>
      </c>
      <c r="AB147" s="91" t="s">
        <v>1153</v>
      </c>
      <c r="AC147" s="91" t="s">
        <v>1153</v>
      </c>
      <c r="AD147" s="91" t="s">
        <v>1153</v>
      </c>
      <c r="AE147" s="91" t="s">
        <v>1153</v>
      </c>
      <c r="AF147" s="91" t="s">
        <v>1153</v>
      </c>
      <c r="AG147" s="91" t="s">
        <v>1153</v>
      </c>
      <c r="AH147" s="91" t="s">
        <v>1153</v>
      </c>
      <c r="AI147" s="91" t="s">
        <v>1153</v>
      </c>
      <c r="AJ147" s="91" t="s">
        <v>1153</v>
      </c>
      <c r="AK147" s="91" t="s">
        <v>1153</v>
      </c>
      <c r="AL147" s="91" t="s">
        <v>1153</v>
      </c>
      <c r="AM147" s="91" t="s">
        <v>1153</v>
      </c>
      <c r="AN147" s="91" t="s">
        <v>1153</v>
      </c>
      <c r="AO147" s="91" t="s">
        <v>1153</v>
      </c>
      <c r="AP147" s="91" t="s">
        <v>1153</v>
      </c>
      <c r="AQ147" s="8" t="s">
        <v>5683</v>
      </c>
      <c r="AR147" s="8" t="s">
        <v>2969</v>
      </c>
      <c r="AS147" s="8" t="s">
        <v>6041</v>
      </c>
      <c r="AT147" s="8" t="s">
        <v>3999</v>
      </c>
      <c r="AU147" s="8" t="s">
        <v>6042</v>
      </c>
      <c r="AV147" s="8" t="s">
        <v>4200</v>
      </c>
      <c r="AW147" s="8" t="s">
        <v>4276</v>
      </c>
      <c r="AX147" s="37" t="s">
        <v>1153</v>
      </c>
      <c r="AY147" s="37" t="s">
        <v>4277</v>
      </c>
      <c r="AZ147" s="37" t="s">
        <v>1153</v>
      </c>
      <c r="BA147" s="37" t="s">
        <v>4277</v>
      </c>
      <c r="BB147" s="37" t="s">
        <v>1153</v>
      </c>
      <c r="BC147" s="37" t="s">
        <v>4277</v>
      </c>
      <c r="BD147" s="37" t="s">
        <v>1153</v>
      </c>
      <c r="BE147" s="37" t="s">
        <v>4277</v>
      </c>
      <c r="BF147" s="37" t="s">
        <v>1153</v>
      </c>
      <c r="BG147" s="37" t="s">
        <v>4277</v>
      </c>
      <c r="BH147" s="33" t="s">
        <v>781</v>
      </c>
      <c r="BI147" s="47">
        <v>44589</v>
      </c>
      <c r="BJ147" s="33" t="s">
        <v>903</v>
      </c>
      <c r="BK147" s="31"/>
      <c r="BL147" s="46"/>
      <c r="BM147" s="46"/>
      <c r="BN147" s="46"/>
      <c r="BO147" s="46"/>
      <c r="BP147" s="44" t="s">
        <v>956</v>
      </c>
      <c r="BQ147" s="104"/>
      <c r="BR147" s="61"/>
    </row>
    <row r="148" spans="1:70" s="62" customFormat="1" ht="90" hidden="1" customHeight="1" x14ac:dyDescent="0.3">
      <c r="B148" s="32" t="s">
        <v>2970</v>
      </c>
      <c r="C148" s="33" t="s">
        <v>3789</v>
      </c>
      <c r="D148" s="17" t="s">
        <v>2952</v>
      </c>
      <c r="E148" s="34">
        <v>44134</v>
      </c>
      <c r="F148" s="17" t="s">
        <v>2953</v>
      </c>
      <c r="G148" s="73" t="s">
        <v>3794</v>
      </c>
      <c r="H148" s="37" t="s">
        <v>6043</v>
      </c>
      <c r="I148" s="37" t="s">
        <v>1310</v>
      </c>
      <c r="J148" s="37" t="s">
        <v>659</v>
      </c>
      <c r="K148" s="37"/>
      <c r="L148" s="44" t="s">
        <v>2971</v>
      </c>
      <c r="M148" s="61"/>
      <c r="N148" s="34">
        <v>44166</v>
      </c>
      <c r="O148" s="34">
        <v>44286</v>
      </c>
      <c r="P148" s="39">
        <f t="shared" si="3"/>
        <v>18</v>
      </c>
      <c r="Q148" s="40"/>
      <c r="R148" s="49" t="s">
        <v>60</v>
      </c>
      <c r="S148" s="8" t="s">
        <v>1134</v>
      </c>
      <c r="T148" s="91" t="s">
        <v>1153</v>
      </c>
      <c r="U148" s="91" t="s">
        <v>1153</v>
      </c>
      <c r="V148" s="91" t="s">
        <v>1153</v>
      </c>
      <c r="W148" s="91" t="s">
        <v>1153</v>
      </c>
      <c r="X148" s="91" t="s">
        <v>1153</v>
      </c>
      <c r="Y148" s="91" t="s">
        <v>1153</v>
      </c>
      <c r="Z148" s="91" t="s">
        <v>1153</v>
      </c>
      <c r="AA148" s="91" t="s">
        <v>1153</v>
      </c>
      <c r="AB148" s="91" t="s">
        <v>1153</v>
      </c>
      <c r="AC148" s="91" t="s">
        <v>1153</v>
      </c>
      <c r="AD148" s="91" t="s">
        <v>1153</v>
      </c>
      <c r="AE148" s="91" t="s">
        <v>1153</v>
      </c>
      <c r="AF148" s="91" t="s">
        <v>1153</v>
      </c>
      <c r="AG148" s="91" t="s">
        <v>1153</v>
      </c>
      <c r="AH148" s="91" t="s">
        <v>1153</v>
      </c>
      <c r="AI148" s="91" t="s">
        <v>1153</v>
      </c>
      <c r="AJ148" s="91" t="s">
        <v>1153</v>
      </c>
      <c r="AK148" s="91" t="s">
        <v>1153</v>
      </c>
      <c r="AL148" s="91" t="s">
        <v>1153</v>
      </c>
      <c r="AM148" s="91" t="s">
        <v>1153</v>
      </c>
      <c r="AN148" s="91" t="s">
        <v>1153</v>
      </c>
      <c r="AO148" s="91" t="s">
        <v>1153</v>
      </c>
      <c r="AP148" s="91" t="s">
        <v>1153</v>
      </c>
      <c r="AQ148" s="8" t="s">
        <v>5683</v>
      </c>
      <c r="AR148" s="8" t="s">
        <v>2972</v>
      </c>
      <c r="AS148" s="8" t="s">
        <v>6044</v>
      </c>
      <c r="AT148" s="44" t="s">
        <v>1153</v>
      </c>
      <c r="AU148" s="37" t="s">
        <v>3788</v>
      </c>
      <c r="AV148" s="5" t="s">
        <v>1153</v>
      </c>
      <c r="AW148" s="8" t="s">
        <v>3788</v>
      </c>
      <c r="AX148" s="5" t="s">
        <v>1153</v>
      </c>
      <c r="AY148" s="8" t="s">
        <v>3788</v>
      </c>
      <c r="AZ148" s="5" t="s">
        <v>1153</v>
      </c>
      <c r="BA148" s="8" t="s">
        <v>3788</v>
      </c>
      <c r="BB148" s="5" t="s">
        <v>1153</v>
      </c>
      <c r="BC148" s="8" t="s">
        <v>3788</v>
      </c>
      <c r="BD148" s="5" t="s">
        <v>1153</v>
      </c>
      <c r="BE148" s="8" t="s">
        <v>3788</v>
      </c>
      <c r="BF148" s="5" t="s">
        <v>1153</v>
      </c>
      <c r="BG148" s="8" t="s">
        <v>3788</v>
      </c>
      <c r="BH148" s="33" t="s">
        <v>781</v>
      </c>
      <c r="BI148" s="100">
        <v>44404</v>
      </c>
      <c r="BJ148" s="33" t="s">
        <v>903</v>
      </c>
      <c r="BK148" s="31"/>
      <c r="BL148" s="46"/>
      <c r="BM148" s="46"/>
      <c r="BN148" s="46"/>
      <c r="BO148" s="46"/>
      <c r="BP148" s="44" t="s">
        <v>956</v>
      </c>
      <c r="BQ148" s="104"/>
      <c r="BR148" s="61"/>
    </row>
    <row r="149" spans="1:70" s="62" customFormat="1" ht="90" hidden="1" customHeight="1" x14ac:dyDescent="0.3">
      <c r="B149" s="32" t="s">
        <v>2973</v>
      </c>
      <c r="C149" s="33" t="s">
        <v>3789</v>
      </c>
      <c r="D149" s="17" t="s">
        <v>2952</v>
      </c>
      <c r="E149" s="34">
        <v>44134</v>
      </c>
      <c r="F149" s="17" t="s">
        <v>2953</v>
      </c>
      <c r="G149" s="73" t="s">
        <v>3795</v>
      </c>
      <c r="H149" s="37" t="s">
        <v>6045</v>
      </c>
      <c r="I149" s="37" t="s">
        <v>1310</v>
      </c>
      <c r="J149" s="37" t="s">
        <v>659</v>
      </c>
      <c r="K149" s="37"/>
      <c r="L149" s="44" t="s">
        <v>2971</v>
      </c>
      <c r="M149" s="61"/>
      <c r="N149" s="34">
        <v>44166</v>
      </c>
      <c r="O149" s="34">
        <v>44286</v>
      </c>
      <c r="P149" s="39">
        <f t="shared" si="3"/>
        <v>18</v>
      </c>
      <c r="Q149" s="40"/>
      <c r="R149" s="49" t="s">
        <v>60</v>
      </c>
      <c r="S149" s="8" t="s">
        <v>1134</v>
      </c>
      <c r="T149" s="91" t="s">
        <v>1153</v>
      </c>
      <c r="U149" s="91" t="s">
        <v>1153</v>
      </c>
      <c r="V149" s="91" t="s">
        <v>1153</v>
      </c>
      <c r="W149" s="91" t="s">
        <v>1153</v>
      </c>
      <c r="X149" s="91" t="s">
        <v>1153</v>
      </c>
      <c r="Y149" s="91" t="s">
        <v>1153</v>
      </c>
      <c r="Z149" s="91" t="s">
        <v>1153</v>
      </c>
      <c r="AA149" s="91" t="s">
        <v>1153</v>
      </c>
      <c r="AB149" s="91" t="s">
        <v>1153</v>
      </c>
      <c r="AC149" s="91" t="s">
        <v>1153</v>
      </c>
      <c r="AD149" s="91" t="s">
        <v>1153</v>
      </c>
      <c r="AE149" s="91" t="s">
        <v>1153</v>
      </c>
      <c r="AF149" s="91" t="s">
        <v>1153</v>
      </c>
      <c r="AG149" s="91" t="s">
        <v>1153</v>
      </c>
      <c r="AH149" s="91" t="s">
        <v>1153</v>
      </c>
      <c r="AI149" s="91" t="s">
        <v>1153</v>
      </c>
      <c r="AJ149" s="91" t="s">
        <v>1153</v>
      </c>
      <c r="AK149" s="91" t="s">
        <v>1153</v>
      </c>
      <c r="AL149" s="91" t="s">
        <v>1153</v>
      </c>
      <c r="AM149" s="91" t="s">
        <v>1153</v>
      </c>
      <c r="AN149" s="91" t="s">
        <v>1153</v>
      </c>
      <c r="AO149" s="91" t="s">
        <v>1153</v>
      </c>
      <c r="AP149" s="91" t="s">
        <v>1153</v>
      </c>
      <c r="AQ149" s="8" t="s">
        <v>5683</v>
      </c>
      <c r="AR149" s="8" t="s">
        <v>2972</v>
      </c>
      <c r="AS149" s="8" t="s">
        <v>6046</v>
      </c>
      <c r="AT149" s="44" t="s">
        <v>1153</v>
      </c>
      <c r="AU149" s="37" t="s">
        <v>3788</v>
      </c>
      <c r="AV149" s="5" t="s">
        <v>1153</v>
      </c>
      <c r="AW149" s="8" t="s">
        <v>3788</v>
      </c>
      <c r="AX149" s="5" t="s">
        <v>1153</v>
      </c>
      <c r="AY149" s="8" t="s">
        <v>3788</v>
      </c>
      <c r="AZ149" s="5" t="s">
        <v>1153</v>
      </c>
      <c r="BA149" s="8" t="s">
        <v>3788</v>
      </c>
      <c r="BB149" s="5" t="s">
        <v>1153</v>
      </c>
      <c r="BC149" s="8" t="s">
        <v>3788</v>
      </c>
      <c r="BD149" s="5" t="s">
        <v>1153</v>
      </c>
      <c r="BE149" s="8" t="s">
        <v>3788</v>
      </c>
      <c r="BF149" s="5" t="s">
        <v>1153</v>
      </c>
      <c r="BG149" s="8" t="s">
        <v>3788</v>
      </c>
      <c r="BH149" s="33" t="s">
        <v>781</v>
      </c>
      <c r="BI149" s="100">
        <v>44404</v>
      </c>
      <c r="BJ149" s="33" t="s">
        <v>903</v>
      </c>
      <c r="BK149" s="31"/>
      <c r="BL149" s="46"/>
      <c r="BM149" s="46"/>
      <c r="BN149" s="46"/>
      <c r="BO149" s="46"/>
      <c r="BP149" s="44" t="s">
        <v>956</v>
      </c>
      <c r="BQ149" s="104"/>
      <c r="BR149" s="61"/>
    </row>
    <row r="150" spans="1:70" s="62" customFormat="1" ht="90" hidden="1" customHeight="1" x14ac:dyDescent="0.3">
      <c r="B150" s="32" t="s">
        <v>2974</v>
      </c>
      <c r="C150" s="33" t="s">
        <v>3789</v>
      </c>
      <c r="D150" s="17" t="s">
        <v>2952</v>
      </c>
      <c r="E150" s="34">
        <v>44134</v>
      </c>
      <c r="F150" s="17" t="s">
        <v>2953</v>
      </c>
      <c r="G150" s="73" t="s">
        <v>3795</v>
      </c>
      <c r="H150" s="37" t="s">
        <v>6045</v>
      </c>
      <c r="I150" s="37" t="s">
        <v>1310</v>
      </c>
      <c r="J150" s="37" t="s">
        <v>1190</v>
      </c>
      <c r="K150" s="37"/>
      <c r="L150" s="44" t="s">
        <v>1191</v>
      </c>
      <c r="M150" s="61"/>
      <c r="N150" s="34">
        <v>44136</v>
      </c>
      <c r="O150" s="34">
        <v>44286</v>
      </c>
      <c r="P150" s="39">
        <f t="shared" si="3"/>
        <v>22</v>
      </c>
      <c r="Q150" s="110">
        <v>0</v>
      </c>
      <c r="R150" s="35" t="s">
        <v>3850</v>
      </c>
      <c r="S150" s="8" t="s">
        <v>116</v>
      </c>
      <c r="T150" s="91" t="s">
        <v>1153</v>
      </c>
      <c r="U150" s="91" t="s">
        <v>1153</v>
      </c>
      <c r="V150" s="91" t="s">
        <v>1153</v>
      </c>
      <c r="W150" s="91" t="s">
        <v>1153</v>
      </c>
      <c r="X150" s="91" t="s">
        <v>1153</v>
      </c>
      <c r="Y150" s="91" t="s">
        <v>1153</v>
      </c>
      <c r="Z150" s="91" t="s">
        <v>1153</v>
      </c>
      <c r="AA150" s="91" t="s">
        <v>1153</v>
      </c>
      <c r="AB150" s="91" t="s">
        <v>1153</v>
      </c>
      <c r="AC150" s="91" t="s">
        <v>1153</v>
      </c>
      <c r="AD150" s="91" t="s">
        <v>1153</v>
      </c>
      <c r="AE150" s="91" t="s">
        <v>1153</v>
      </c>
      <c r="AF150" s="91" t="s">
        <v>1153</v>
      </c>
      <c r="AG150" s="91" t="s">
        <v>1153</v>
      </c>
      <c r="AH150" s="91" t="s">
        <v>1153</v>
      </c>
      <c r="AI150" s="91" t="s">
        <v>1153</v>
      </c>
      <c r="AJ150" s="91" t="s">
        <v>1153</v>
      </c>
      <c r="AK150" s="91" t="s">
        <v>1153</v>
      </c>
      <c r="AL150" s="91" t="s">
        <v>1153</v>
      </c>
      <c r="AM150" s="91" t="s">
        <v>1153</v>
      </c>
      <c r="AN150" s="91" t="s">
        <v>1153</v>
      </c>
      <c r="AO150" s="91" t="s">
        <v>1153</v>
      </c>
      <c r="AP150" s="91" t="s">
        <v>1153</v>
      </c>
      <c r="AQ150" s="8" t="s">
        <v>5683</v>
      </c>
      <c r="AR150" s="8"/>
      <c r="AS150" s="8" t="s">
        <v>6047</v>
      </c>
      <c r="AT150" s="80" t="s">
        <v>5702</v>
      </c>
      <c r="AU150" s="8" t="s">
        <v>6048</v>
      </c>
      <c r="AV150" s="8" t="s">
        <v>1153</v>
      </c>
      <c r="AW150" s="5" t="s">
        <v>6049</v>
      </c>
      <c r="AX150" s="8" t="s">
        <v>1153</v>
      </c>
      <c r="AY150" s="5" t="s">
        <v>4290</v>
      </c>
      <c r="AZ150" s="8" t="s">
        <v>1153</v>
      </c>
      <c r="BA150" s="5" t="s">
        <v>4285</v>
      </c>
      <c r="BB150" s="8" t="s">
        <v>1153</v>
      </c>
      <c r="BC150" s="5" t="s">
        <v>4285</v>
      </c>
      <c r="BD150" s="8" t="s">
        <v>1153</v>
      </c>
      <c r="BE150" s="5" t="s">
        <v>4285</v>
      </c>
      <c r="BF150" s="8" t="s">
        <v>1153</v>
      </c>
      <c r="BG150" s="5" t="s">
        <v>4285</v>
      </c>
      <c r="BH150" s="33" t="s">
        <v>1328</v>
      </c>
      <c r="BI150" s="100">
        <v>44529</v>
      </c>
      <c r="BJ150" s="33" t="s">
        <v>1808</v>
      </c>
      <c r="BK150" s="100">
        <v>44529</v>
      </c>
      <c r="BL150" s="65" t="s">
        <v>4131</v>
      </c>
      <c r="BM150" s="96" t="s">
        <v>5075</v>
      </c>
      <c r="BN150" s="96" t="s">
        <v>1153</v>
      </c>
      <c r="BO150" s="96" t="s">
        <v>1153</v>
      </c>
      <c r="BP150" s="44" t="s">
        <v>4368</v>
      </c>
      <c r="BQ150" s="104" t="s">
        <v>2580</v>
      </c>
      <c r="BR150" s="61" t="s">
        <v>1153</v>
      </c>
    </row>
    <row r="151" spans="1:70" s="62" customFormat="1" ht="90" hidden="1" customHeight="1" x14ac:dyDescent="0.3">
      <c r="B151" s="32" t="s">
        <v>2974</v>
      </c>
      <c r="C151" s="33" t="s">
        <v>3789</v>
      </c>
      <c r="D151" s="17" t="s">
        <v>2952</v>
      </c>
      <c r="E151" s="34">
        <v>44134</v>
      </c>
      <c r="F151" s="17" t="s">
        <v>2953</v>
      </c>
      <c r="G151" s="73" t="s">
        <v>3795</v>
      </c>
      <c r="H151" s="37" t="s">
        <v>6045</v>
      </c>
      <c r="I151" s="37" t="s">
        <v>1310</v>
      </c>
      <c r="J151" s="37" t="s">
        <v>2709</v>
      </c>
      <c r="K151" s="37"/>
      <c r="L151" s="44" t="s">
        <v>4130</v>
      </c>
      <c r="M151" s="31">
        <v>1</v>
      </c>
      <c r="N151" s="34">
        <v>44136</v>
      </c>
      <c r="O151" s="34">
        <v>44592</v>
      </c>
      <c r="P151" s="39">
        <f t="shared" ref="P151" si="4">+WEEKNUM(O151-N151)</f>
        <v>14</v>
      </c>
      <c r="Q151" s="107">
        <v>1</v>
      </c>
      <c r="R151" s="35" t="s">
        <v>3850</v>
      </c>
      <c r="S151" s="8" t="s">
        <v>116</v>
      </c>
      <c r="T151" s="91" t="s">
        <v>1153</v>
      </c>
      <c r="U151" s="91" t="s">
        <v>1153</v>
      </c>
      <c r="V151" s="91" t="s">
        <v>1153</v>
      </c>
      <c r="W151" s="91" t="s">
        <v>1153</v>
      </c>
      <c r="X151" s="91" t="s">
        <v>1153</v>
      </c>
      <c r="Y151" s="91" t="s">
        <v>1153</v>
      </c>
      <c r="Z151" s="91" t="s">
        <v>1153</v>
      </c>
      <c r="AA151" s="91" t="s">
        <v>1153</v>
      </c>
      <c r="AB151" s="91" t="s">
        <v>1153</v>
      </c>
      <c r="AC151" s="91" t="s">
        <v>1153</v>
      </c>
      <c r="AD151" s="91" t="s">
        <v>1153</v>
      </c>
      <c r="AE151" s="91" t="s">
        <v>1153</v>
      </c>
      <c r="AF151" s="91" t="s">
        <v>1153</v>
      </c>
      <c r="AG151" s="91" t="s">
        <v>1153</v>
      </c>
      <c r="AH151" s="91" t="s">
        <v>1153</v>
      </c>
      <c r="AI151" s="91" t="s">
        <v>1153</v>
      </c>
      <c r="AJ151" s="91" t="s">
        <v>1153</v>
      </c>
      <c r="AK151" s="91" t="s">
        <v>1153</v>
      </c>
      <c r="AL151" s="91" t="s">
        <v>1153</v>
      </c>
      <c r="AM151" s="91" t="s">
        <v>1153</v>
      </c>
      <c r="AN151" s="91" t="s">
        <v>1153</v>
      </c>
      <c r="AO151" s="91" t="s">
        <v>1153</v>
      </c>
      <c r="AP151" s="91" t="s">
        <v>1153</v>
      </c>
      <c r="AQ151" s="8" t="s">
        <v>5683</v>
      </c>
      <c r="AR151" s="8"/>
      <c r="AS151" s="8" t="s">
        <v>6047</v>
      </c>
      <c r="AT151" s="80" t="s">
        <v>5702</v>
      </c>
      <c r="AU151" s="8" t="s">
        <v>6048</v>
      </c>
      <c r="AV151" s="8" t="s">
        <v>5703</v>
      </c>
      <c r="AW151" s="5" t="s">
        <v>6050</v>
      </c>
      <c r="AX151" s="5" t="s">
        <v>4325</v>
      </c>
      <c r="AY151" s="5" t="s">
        <v>6051</v>
      </c>
      <c r="AZ151" s="5" t="s">
        <v>1153</v>
      </c>
      <c r="BA151" s="5" t="s">
        <v>4802</v>
      </c>
      <c r="BB151" s="5" t="s">
        <v>1153</v>
      </c>
      <c r="BC151" s="5" t="s">
        <v>4802</v>
      </c>
      <c r="BD151" s="5" t="s">
        <v>1153</v>
      </c>
      <c r="BE151" s="5" t="s">
        <v>4802</v>
      </c>
      <c r="BF151" s="5" t="s">
        <v>1153</v>
      </c>
      <c r="BG151" s="5" t="s">
        <v>4802</v>
      </c>
      <c r="BH151" s="33" t="s">
        <v>781</v>
      </c>
      <c r="BI151" s="100">
        <v>44664</v>
      </c>
      <c r="BJ151" s="33" t="s">
        <v>903</v>
      </c>
      <c r="BK151" s="31"/>
      <c r="BL151" s="46"/>
      <c r="BM151" s="46"/>
      <c r="BN151" s="46"/>
      <c r="BO151" s="46"/>
      <c r="BP151" s="44" t="s">
        <v>956</v>
      </c>
      <c r="BQ151" s="104"/>
      <c r="BR151" s="61"/>
    </row>
    <row r="152" spans="1:70" s="62" customFormat="1" ht="90" hidden="1" customHeight="1" x14ac:dyDescent="0.3">
      <c r="B152" s="32" t="s">
        <v>2975</v>
      </c>
      <c r="C152" s="33" t="s">
        <v>3789</v>
      </c>
      <c r="D152" s="17" t="s">
        <v>2952</v>
      </c>
      <c r="E152" s="34">
        <v>44134</v>
      </c>
      <c r="F152" s="17" t="s">
        <v>2953</v>
      </c>
      <c r="G152" s="73" t="s">
        <v>3857</v>
      </c>
      <c r="H152" s="37" t="s">
        <v>6052</v>
      </c>
      <c r="I152" s="37" t="s">
        <v>5704</v>
      </c>
      <c r="J152" s="35" t="s">
        <v>2976</v>
      </c>
      <c r="K152" s="35"/>
      <c r="L152" s="44" t="s">
        <v>2977</v>
      </c>
      <c r="M152" s="61"/>
      <c r="N152" s="34">
        <v>44136</v>
      </c>
      <c r="O152" s="34">
        <v>44227</v>
      </c>
      <c r="P152" s="39">
        <f t="shared" si="3"/>
        <v>13</v>
      </c>
      <c r="Q152" s="40"/>
      <c r="R152" s="49" t="s">
        <v>116</v>
      </c>
      <c r="S152" s="61"/>
      <c r="T152" s="91" t="s">
        <v>1153</v>
      </c>
      <c r="U152" s="91" t="s">
        <v>1153</v>
      </c>
      <c r="V152" s="91" t="s">
        <v>1153</v>
      </c>
      <c r="W152" s="91" t="s">
        <v>1153</v>
      </c>
      <c r="X152" s="91" t="s">
        <v>1153</v>
      </c>
      <c r="Y152" s="91" t="s">
        <v>1153</v>
      </c>
      <c r="Z152" s="91" t="s">
        <v>1153</v>
      </c>
      <c r="AA152" s="91" t="s">
        <v>1153</v>
      </c>
      <c r="AB152" s="91" t="s">
        <v>1153</v>
      </c>
      <c r="AC152" s="91" t="s">
        <v>1153</v>
      </c>
      <c r="AD152" s="91" t="s">
        <v>1153</v>
      </c>
      <c r="AE152" s="91" t="s">
        <v>1153</v>
      </c>
      <c r="AF152" s="91" t="s">
        <v>1153</v>
      </c>
      <c r="AG152" s="91" t="s">
        <v>1153</v>
      </c>
      <c r="AH152" s="91" t="s">
        <v>1153</v>
      </c>
      <c r="AI152" s="91" t="s">
        <v>1153</v>
      </c>
      <c r="AJ152" s="91" t="s">
        <v>1153</v>
      </c>
      <c r="AK152" s="91" t="s">
        <v>1153</v>
      </c>
      <c r="AL152" s="91" t="s">
        <v>1153</v>
      </c>
      <c r="AM152" s="91" t="s">
        <v>1153</v>
      </c>
      <c r="AN152" s="91" t="s">
        <v>1153</v>
      </c>
      <c r="AO152" s="91" t="s">
        <v>1153</v>
      </c>
      <c r="AP152" s="91" t="s">
        <v>1153</v>
      </c>
      <c r="AQ152" s="8" t="s">
        <v>5683</v>
      </c>
      <c r="AR152" s="8" t="s">
        <v>5705</v>
      </c>
      <c r="AS152" s="8" t="s">
        <v>6053</v>
      </c>
      <c r="AT152" s="44" t="s">
        <v>1153</v>
      </c>
      <c r="AU152" s="37" t="s">
        <v>3788</v>
      </c>
      <c r="AV152" s="5" t="s">
        <v>1153</v>
      </c>
      <c r="AW152" s="8" t="s">
        <v>3788</v>
      </c>
      <c r="AX152" s="5" t="s">
        <v>1153</v>
      </c>
      <c r="AY152" s="8" t="s">
        <v>3788</v>
      </c>
      <c r="AZ152" s="5" t="s">
        <v>1153</v>
      </c>
      <c r="BA152" s="8" t="s">
        <v>3788</v>
      </c>
      <c r="BB152" s="5" t="s">
        <v>1153</v>
      </c>
      <c r="BC152" s="8" t="s">
        <v>3788</v>
      </c>
      <c r="BD152" s="5" t="s">
        <v>1153</v>
      </c>
      <c r="BE152" s="8" t="s">
        <v>3788</v>
      </c>
      <c r="BF152" s="5" t="s">
        <v>1153</v>
      </c>
      <c r="BG152" s="8" t="s">
        <v>3788</v>
      </c>
      <c r="BH152" s="33" t="s">
        <v>781</v>
      </c>
      <c r="BI152" s="100">
        <v>44404</v>
      </c>
      <c r="BJ152" s="33" t="s">
        <v>903</v>
      </c>
      <c r="BK152" s="31"/>
      <c r="BL152" s="46"/>
      <c r="BM152" s="46"/>
      <c r="BN152" s="46"/>
      <c r="BO152" s="46"/>
      <c r="BP152" s="44" t="s">
        <v>956</v>
      </c>
      <c r="BQ152" s="104"/>
      <c r="BR152" s="61"/>
    </row>
    <row r="153" spans="1:70" s="62" customFormat="1" ht="90" hidden="1" customHeight="1" x14ac:dyDescent="0.3">
      <c r="B153" s="32" t="s">
        <v>2978</v>
      </c>
      <c r="C153" s="33" t="s">
        <v>3789</v>
      </c>
      <c r="D153" s="17" t="s">
        <v>2952</v>
      </c>
      <c r="E153" s="34">
        <v>44134</v>
      </c>
      <c r="F153" s="17" t="s">
        <v>2953</v>
      </c>
      <c r="G153" s="73" t="s">
        <v>3857</v>
      </c>
      <c r="H153" s="37" t="s">
        <v>6054</v>
      </c>
      <c r="I153" s="37" t="s">
        <v>2979</v>
      </c>
      <c r="J153" s="35" t="s">
        <v>2980</v>
      </c>
      <c r="K153" s="35"/>
      <c r="L153" s="44" t="s">
        <v>2981</v>
      </c>
      <c r="M153" s="61"/>
      <c r="N153" s="34">
        <v>44136</v>
      </c>
      <c r="O153" s="34">
        <v>44227</v>
      </c>
      <c r="P153" s="39">
        <f t="shared" si="3"/>
        <v>13</v>
      </c>
      <c r="Q153" s="40"/>
      <c r="R153" s="49" t="s">
        <v>116</v>
      </c>
      <c r="S153" s="61"/>
      <c r="T153" s="91" t="s">
        <v>1153</v>
      </c>
      <c r="U153" s="91" t="s">
        <v>1153</v>
      </c>
      <c r="V153" s="91" t="s">
        <v>1153</v>
      </c>
      <c r="W153" s="91" t="s">
        <v>1153</v>
      </c>
      <c r="X153" s="91" t="s">
        <v>1153</v>
      </c>
      <c r="Y153" s="91" t="s">
        <v>1153</v>
      </c>
      <c r="Z153" s="91" t="s">
        <v>1153</v>
      </c>
      <c r="AA153" s="91" t="s">
        <v>1153</v>
      </c>
      <c r="AB153" s="91" t="s">
        <v>1153</v>
      </c>
      <c r="AC153" s="91" t="s">
        <v>1153</v>
      </c>
      <c r="AD153" s="91" t="s">
        <v>1153</v>
      </c>
      <c r="AE153" s="91" t="s">
        <v>1153</v>
      </c>
      <c r="AF153" s="91" t="s">
        <v>1153</v>
      </c>
      <c r="AG153" s="91" t="s">
        <v>1153</v>
      </c>
      <c r="AH153" s="91" t="s">
        <v>1153</v>
      </c>
      <c r="AI153" s="91" t="s">
        <v>1153</v>
      </c>
      <c r="AJ153" s="91" t="s">
        <v>1153</v>
      </c>
      <c r="AK153" s="91" t="s">
        <v>1153</v>
      </c>
      <c r="AL153" s="91" t="s">
        <v>1153</v>
      </c>
      <c r="AM153" s="91" t="s">
        <v>1153</v>
      </c>
      <c r="AN153" s="91" t="s">
        <v>1153</v>
      </c>
      <c r="AO153" s="91" t="s">
        <v>1153</v>
      </c>
      <c r="AP153" s="91" t="s">
        <v>1153</v>
      </c>
      <c r="AQ153" s="8" t="s">
        <v>5683</v>
      </c>
      <c r="AR153" s="8" t="s">
        <v>2982</v>
      </c>
      <c r="AS153" s="8" t="s">
        <v>6055</v>
      </c>
      <c r="AT153" s="44" t="s">
        <v>1153</v>
      </c>
      <c r="AU153" s="37" t="s">
        <v>3788</v>
      </c>
      <c r="AV153" s="5" t="s">
        <v>1153</v>
      </c>
      <c r="AW153" s="8" t="s">
        <v>3788</v>
      </c>
      <c r="AX153" s="5" t="s">
        <v>1153</v>
      </c>
      <c r="AY153" s="8" t="s">
        <v>3788</v>
      </c>
      <c r="AZ153" s="5" t="s">
        <v>1153</v>
      </c>
      <c r="BA153" s="8" t="s">
        <v>3788</v>
      </c>
      <c r="BB153" s="5" t="s">
        <v>1153</v>
      </c>
      <c r="BC153" s="8" t="s">
        <v>3788</v>
      </c>
      <c r="BD153" s="5" t="s">
        <v>1153</v>
      </c>
      <c r="BE153" s="8" t="s">
        <v>3788</v>
      </c>
      <c r="BF153" s="5" t="s">
        <v>1153</v>
      </c>
      <c r="BG153" s="8" t="s">
        <v>3788</v>
      </c>
      <c r="BH153" s="33" t="s">
        <v>781</v>
      </c>
      <c r="BI153" s="100">
        <v>44405</v>
      </c>
      <c r="BJ153" s="33" t="s">
        <v>903</v>
      </c>
      <c r="BK153" s="31"/>
      <c r="BL153" s="46"/>
      <c r="BM153" s="46"/>
      <c r="BN153" s="46"/>
      <c r="BO153" s="46"/>
      <c r="BP153" s="44" t="s">
        <v>956</v>
      </c>
      <c r="BQ153" s="104"/>
      <c r="BR153" s="61"/>
    </row>
    <row r="154" spans="1:70" s="62" customFormat="1" ht="90" hidden="1" customHeight="1" x14ac:dyDescent="0.3">
      <c r="B154" s="32" t="s">
        <v>2983</v>
      </c>
      <c r="C154" s="33" t="s">
        <v>3789</v>
      </c>
      <c r="D154" s="17" t="s">
        <v>5454</v>
      </c>
      <c r="E154" s="100">
        <v>44162</v>
      </c>
      <c r="F154" s="17" t="s">
        <v>3148</v>
      </c>
      <c r="G154" s="73" t="s">
        <v>3790</v>
      </c>
      <c r="H154" s="8" t="s">
        <v>6056</v>
      </c>
      <c r="I154" s="8" t="s">
        <v>2984</v>
      </c>
      <c r="J154" s="8" t="s">
        <v>2985</v>
      </c>
      <c r="K154" s="8" t="s">
        <v>2986</v>
      </c>
      <c r="L154" s="8" t="s">
        <v>2987</v>
      </c>
      <c r="M154" s="104">
        <v>1</v>
      </c>
      <c r="N154" s="100">
        <v>44287</v>
      </c>
      <c r="O154" s="47">
        <v>44377</v>
      </c>
      <c r="P154" s="31">
        <f t="shared" si="3"/>
        <v>13</v>
      </c>
      <c r="Q154" s="107">
        <v>1</v>
      </c>
      <c r="R154" s="17" t="s">
        <v>29</v>
      </c>
      <c r="S154" s="8" t="s">
        <v>76</v>
      </c>
      <c r="T154" s="91" t="s">
        <v>1153</v>
      </c>
      <c r="U154" s="91" t="s">
        <v>1153</v>
      </c>
      <c r="V154" s="91" t="s">
        <v>1153</v>
      </c>
      <c r="W154" s="91" t="s">
        <v>1153</v>
      </c>
      <c r="X154" s="91" t="s">
        <v>1153</v>
      </c>
      <c r="Y154" s="91" t="s">
        <v>1153</v>
      </c>
      <c r="Z154" s="91" t="s">
        <v>1153</v>
      </c>
      <c r="AA154" s="91" t="s">
        <v>1153</v>
      </c>
      <c r="AB154" s="91" t="s">
        <v>1153</v>
      </c>
      <c r="AC154" s="91" t="s">
        <v>1153</v>
      </c>
      <c r="AD154" s="91" t="s">
        <v>1153</v>
      </c>
      <c r="AE154" s="91" t="s">
        <v>1153</v>
      </c>
      <c r="AF154" s="91" t="s">
        <v>1153</v>
      </c>
      <c r="AG154" s="91" t="s">
        <v>1153</v>
      </c>
      <c r="AH154" s="91" t="s">
        <v>1153</v>
      </c>
      <c r="AI154" s="91" t="s">
        <v>1153</v>
      </c>
      <c r="AJ154" s="91" t="s">
        <v>1153</v>
      </c>
      <c r="AK154" s="91" t="s">
        <v>1153</v>
      </c>
      <c r="AL154" s="91" t="s">
        <v>1153</v>
      </c>
      <c r="AM154" s="91" t="s">
        <v>1153</v>
      </c>
      <c r="AN154" s="91" t="s">
        <v>1153</v>
      </c>
      <c r="AO154" s="91" t="s">
        <v>1153</v>
      </c>
      <c r="AP154" s="91" t="s">
        <v>1153</v>
      </c>
      <c r="AQ154" s="91" t="s">
        <v>1153</v>
      </c>
      <c r="AR154" s="8" t="s">
        <v>5706</v>
      </c>
      <c r="AS154" s="8" t="s">
        <v>6057</v>
      </c>
      <c r="AT154" s="8" t="s">
        <v>4033</v>
      </c>
      <c r="AU154" s="8" t="s">
        <v>6058</v>
      </c>
      <c r="AV154" s="8" t="s">
        <v>1153</v>
      </c>
      <c r="AW154" s="8" t="s">
        <v>4126</v>
      </c>
      <c r="AX154" s="8" t="s">
        <v>1153</v>
      </c>
      <c r="AY154" s="8" t="s">
        <v>4126</v>
      </c>
      <c r="AZ154" s="8" t="s">
        <v>1153</v>
      </c>
      <c r="BA154" s="8" t="s">
        <v>4126</v>
      </c>
      <c r="BB154" s="8" t="s">
        <v>1153</v>
      </c>
      <c r="BC154" s="8" t="s">
        <v>4126</v>
      </c>
      <c r="BD154" s="8" t="s">
        <v>1153</v>
      </c>
      <c r="BE154" s="8" t="s">
        <v>4126</v>
      </c>
      <c r="BF154" s="8" t="s">
        <v>1153</v>
      </c>
      <c r="BG154" s="8" t="s">
        <v>4126</v>
      </c>
      <c r="BH154" s="33" t="s">
        <v>781</v>
      </c>
      <c r="BI154" s="100">
        <v>44487</v>
      </c>
      <c r="BJ154" s="33" t="s">
        <v>903</v>
      </c>
      <c r="BK154" s="31"/>
      <c r="BL154" s="46"/>
      <c r="BM154" s="46"/>
      <c r="BN154" s="46"/>
      <c r="BO154" s="46"/>
      <c r="BP154" s="44" t="s">
        <v>956</v>
      </c>
      <c r="BQ154" s="104"/>
      <c r="BR154" s="61"/>
    </row>
    <row r="155" spans="1:70" s="48" customFormat="1" ht="90" customHeight="1" x14ac:dyDescent="0.3">
      <c r="A155" s="62"/>
      <c r="B155" s="32" t="s">
        <v>2988</v>
      </c>
      <c r="C155" s="33" t="s">
        <v>3789</v>
      </c>
      <c r="D155" s="35" t="s">
        <v>5454</v>
      </c>
      <c r="E155" s="47">
        <v>44162</v>
      </c>
      <c r="F155" s="35" t="s">
        <v>3148</v>
      </c>
      <c r="G155" s="36" t="s">
        <v>3790</v>
      </c>
      <c r="H155" s="44" t="s">
        <v>9590</v>
      </c>
      <c r="I155" s="44" t="s">
        <v>2984</v>
      </c>
      <c r="J155" s="44" t="s">
        <v>2985</v>
      </c>
      <c r="K155" s="44" t="s">
        <v>5707</v>
      </c>
      <c r="L155" s="44" t="s">
        <v>2989</v>
      </c>
      <c r="M155" s="31">
        <v>1</v>
      </c>
      <c r="N155" s="47">
        <v>44347</v>
      </c>
      <c r="O155" s="47">
        <v>44804</v>
      </c>
      <c r="P155" s="31">
        <f t="shared" si="3"/>
        <v>14</v>
      </c>
      <c r="Q155" s="111">
        <v>0</v>
      </c>
      <c r="R155" s="35" t="s">
        <v>29</v>
      </c>
      <c r="S155" s="44" t="s">
        <v>76</v>
      </c>
      <c r="T155" s="91" t="s">
        <v>1153</v>
      </c>
      <c r="U155" s="91" t="s">
        <v>1153</v>
      </c>
      <c r="V155" s="91" t="s">
        <v>1153</v>
      </c>
      <c r="W155" s="91" t="s">
        <v>1153</v>
      </c>
      <c r="X155" s="91" t="s">
        <v>1153</v>
      </c>
      <c r="Y155" s="91" t="s">
        <v>1153</v>
      </c>
      <c r="Z155" s="91" t="s">
        <v>1153</v>
      </c>
      <c r="AA155" s="91" t="s">
        <v>1153</v>
      </c>
      <c r="AB155" s="91" t="s">
        <v>1153</v>
      </c>
      <c r="AC155" s="91" t="s">
        <v>1153</v>
      </c>
      <c r="AD155" s="91" t="s">
        <v>1153</v>
      </c>
      <c r="AE155" s="91" t="s">
        <v>1153</v>
      </c>
      <c r="AF155" s="91" t="s">
        <v>1153</v>
      </c>
      <c r="AG155" s="91" t="s">
        <v>1153</v>
      </c>
      <c r="AH155" s="91" t="s">
        <v>1153</v>
      </c>
      <c r="AI155" s="91" t="s">
        <v>1153</v>
      </c>
      <c r="AJ155" s="91" t="s">
        <v>1153</v>
      </c>
      <c r="AK155" s="91" t="s">
        <v>1153</v>
      </c>
      <c r="AL155" s="91" t="s">
        <v>1153</v>
      </c>
      <c r="AM155" s="91" t="s">
        <v>1153</v>
      </c>
      <c r="AN155" s="91" t="s">
        <v>1153</v>
      </c>
      <c r="AO155" s="91" t="s">
        <v>1153</v>
      </c>
      <c r="AP155" s="91" t="s">
        <v>1153</v>
      </c>
      <c r="AQ155" s="91" t="s">
        <v>1153</v>
      </c>
      <c r="AR155" s="8" t="s">
        <v>5708</v>
      </c>
      <c r="AS155" s="8" t="s">
        <v>6059</v>
      </c>
      <c r="AT155" s="8" t="s">
        <v>4034</v>
      </c>
      <c r="AU155" s="8" t="s">
        <v>6060</v>
      </c>
      <c r="AV155" s="8" t="s">
        <v>5709</v>
      </c>
      <c r="AW155" s="8" t="s">
        <v>6061</v>
      </c>
      <c r="AX155" s="8" t="s">
        <v>4324</v>
      </c>
      <c r="AY155" s="8" t="s">
        <v>6062</v>
      </c>
      <c r="AZ155" s="81" t="s">
        <v>4324</v>
      </c>
      <c r="BA155" s="8" t="s">
        <v>6063</v>
      </c>
      <c r="BB155" s="8" t="s">
        <v>6064</v>
      </c>
      <c r="BC155" s="8" t="s">
        <v>6065</v>
      </c>
      <c r="BD155" s="8" t="s">
        <v>6191</v>
      </c>
      <c r="BE155" s="5" t="s">
        <v>9216</v>
      </c>
      <c r="BF155" s="37" t="s">
        <v>9479</v>
      </c>
      <c r="BG155" s="37" t="s">
        <v>9591</v>
      </c>
      <c r="BH155" s="33" t="s">
        <v>782</v>
      </c>
      <c r="BI155" s="47">
        <v>45033</v>
      </c>
      <c r="BJ155" s="33" t="s">
        <v>782</v>
      </c>
      <c r="BK155" s="31"/>
      <c r="BL155" s="46"/>
      <c r="BM155" s="46"/>
      <c r="BN155" s="46"/>
      <c r="BO155" s="46"/>
      <c r="BP155" s="44" t="s">
        <v>956</v>
      </c>
      <c r="BQ155" s="31"/>
      <c r="BR155" s="46"/>
    </row>
    <row r="156" spans="1:70" s="62" customFormat="1" ht="90" hidden="1" customHeight="1" x14ac:dyDescent="0.3">
      <c r="B156" s="32" t="s">
        <v>2990</v>
      </c>
      <c r="C156" s="33" t="s">
        <v>3789</v>
      </c>
      <c r="D156" s="17" t="s">
        <v>5454</v>
      </c>
      <c r="E156" s="100">
        <v>44162</v>
      </c>
      <c r="F156" s="17" t="s">
        <v>3148</v>
      </c>
      <c r="G156" s="73" t="s">
        <v>3790</v>
      </c>
      <c r="H156" s="8" t="s">
        <v>6056</v>
      </c>
      <c r="I156" s="8" t="s">
        <v>2991</v>
      </c>
      <c r="J156" s="8" t="s">
        <v>2985</v>
      </c>
      <c r="K156" s="8" t="s">
        <v>2992</v>
      </c>
      <c r="L156" s="8" t="s">
        <v>2993</v>
      </c>
      <c r="M156" s="104">
        <v>2</v>
      </c>
      <c r="N156" s="100">
        <v>44287</v>
      </c>
      <c r="O156" s="47">
        <v>44407</v>
      </c>
      <c r="P156" s="31">
        <f t="shared" si="3"/>
        <v>18</v>
      </c>
      <c r="Q156" s="107">
        <v>2</v>
      </c>
      <c r="R156" s="17" t="s">
        <v>29</v>
      </c>
      <c r="S156" s="8" t="s">
        <v>76</v>
      </c>
      <c r="T156" s="91" t="s">
        <v>1153</v>
      </c>
      <c r="U156" s="91" t="s">
        <v>1153</v>
      </c>
      <c r="V156" s="91" t="s">
        <v>1153</v>
      </c>
      <c r="W156" s="91" t="s">
        <v>1153</v>
      </c>
      <c r="X156" s="91" t="s">
        <v>1153</v>
      </c>
      <c r="Y156" s="91" t="s">
        <v>1153</v>
      </c>
      <c r="Z156" s="91" t="s">
        <v>1153</v>
      </c>
      <c r="AA156" s="91" t="s">
        <v>1153</v>
      </c>
      <c r="AB156" s="91" t="s">
        <v>1153</v>
      </c>
      <c r="AC156" s="91" t="s">
        <v>1153</v>
      </c>
      <c r="AD156" s="91" t="s">
        <v>1153</v>
      </c>
      <c r="AE156" s="91" t="s">
        <v>1153</v>
      </c>
      <c r="AF156" s="91" t="s">
        <v>1153</v>
      </c>
      <c r="AG156" s="91" t="s">
        <v>1153</v>
      </c>
      <c r="AH156" s="91" t="s">
        <v>1153</v>
      </c>
      <c r="AI156" s="91" t="s">
        <v>1153</v>
      </c>
      <c r="AJ156" s="91" t="s">
        <v>1153</v>
      </c>
      <c r="AK156" s="91" t="s">
        <v>1153</v>
      </c>
      <c r="AL156" s="91" t="s">
        <v>1153</v>
      </c>
      <c r="AM156" s="91" t="s">
        <v>1153</v>
      </c>
      <c r="AN156" s="91" t="s">
        <v>1153</v>
      </c>
      <c r="AO156" s="91" t="s">
        <v>1153</v>
      </c>
      <c r="AP156" s="91" t="s">
        <v>1153</v>
      </c>
      <c r="AQ156" s="91" t="s">
        <v>1153</v>
      </c>
      <c r="AR156" s="8" t="s">
        <v>5455</v>
      </c>
      <c r="AS156" s="8" t="s">
        <v>6066</v>
      </c>
      <c r="AT156" s="8" t="s">
        <v>4035</v>
      </c>
      <c r="AU156" s="8" t="s">
        <v>6067</v>
      </c>
      <c r="AV156" s="8" t="s">
        <v>1153</v>
      </c>
      <c r="AW156" s="8" t="s">
        <v>4126</v>
      </c>
      <c r="AX156" s="8" t="s">
        <v>1153</v>
      </c>
      <c r="AY156" s="8" t="s">
        <v>4126</v>
      </c>
      <c r="AZ156" s="8" t="s">
        <v>1153</v>
      </c>
      <c r="BA156" s="8" t="s">
        <v>4126</v>
      </c>
      <c r="BB156" s="8" t="s">
        <v>1153</v>
      </c>
      <c r="BC156" s="8" t="s">
        <v>4126</v>
      </c>
      <c r="BD156" s="8" t="s">
        <v>1153</v>
      </c>
      <c r="BE156" s="5" t="s">
        <v>4126</v>
      </c>
      <c r="BF156" s="8" t="s">
        <v>1153</v>
      </c>
      <c r="BG156" s="8" t="s">
        <v>4126</v>
      </c>
      <c r="BH156" s="33" t="s">
        <v>781</v>
      </c>
      <c r="BI156" s="100">
        <v>44497</v>
      </c>
      <c r="BJ156" s="33" t="s">
        <v>903</v>
      </c>
      <c r="BK156" s="31"/>
      <c r="BL156" s="46"/>
      <c r="BM156" s="46"/>
      <c r="BN156" s="46"/>
      <c r="BO156" s="46"/>
      <c r="BP156" s="44" t="s">
        <v>956</v>
      </c>
      <c r="BQ156" s="104"/>
      <c r="BR156" s="61"/>
    </row>
    <row r="157" spans="1:70" s="62" customFormat="1" ht="90" hidden="1" customHeight="1" x14ac:dyDescent="0.3">
      <c r="B157" s="32" t="s">
        <v>2994</v>
      </c>
      <c r="C157" s="33" t="s">
        <v>3789</v>
      </c>
      <c r="D157" s="17" t="s">
        <v>5454</v>
      </c>
      <c r="E157" s="100">
        <v>44162</v>
      </c>
      <c r="F157" s="17" t="s">
        <v>3148</v>
      </c>
      <c r="G157" s="73" t="s">
        <v>3791</v>
      </c>
      <c r="H157" s="8" t="s">
        <v>6068</v>
      </c>
      <c r="I157" s="8" t="s">
        <v>2995</v>
      </c>
      <c r="J157" s="8" t="s">
        <v>5456</v>
      </c>
      <c r="K157" s="8" t="s">
        <v>2996</v>
      </c>
      <c r="L157" s="8" t="s">
        <v>2993</v>
      </c>
      <c r="M157" s="104">
        <v>3</v>
      </c>
      <c r="N157" s="100">
        <v>44287</v>
      </c>
      <c r="O157" s="47">
        <v>44407</v>
      </c>
      <c r="P157" s="31">
        <f t="shared" si="3"/>
        <v>18</v>
      </c>
      <c r="Q157" s="107">
        <v>3</v>
      </c>
      <c r="R157" s="17" t="s">
        <v>29</v>
      </c>
      <c r="S157" s="8" t="s">
        <v>76</v>
      </c>
      <c r="T157" s="91" t="s">
        <v>1153</v>
      </c>
      <c r="U157" s="91" t="s">
        <v>1153</v>
      </c>
      <c r="V157" s="91" t="s">
        <v>1153</v>
      </c>
      <c r="W157" s="91" t="s">
        <v>1153</v>
      </c>
      <c r="X157" s="91" t="s">
        <v>1153</v>
      </c>
      <c r="Y157" s="91" t="s">
        <v>1153</v>
      </c>
      <c r="Z157" s="91" t="s">
        <v>1153</v>
      </c>
      <c r="AA157" s="91" t="s">
        <v>1153</v>
      </c>
      <c r="AB157" s="91" t="s">
        <v>1153</v>
      </c>
      <c r="AC157" s="91" t="s">
        <v>1153</v>
      </c>
      <c r="AD157" s="91" t="s">
        <v>1153</v>
      </c>
      <c r="AE157" s="91" t="s">
        <v>1153</v>
      </c>
      <c r="AF157" s="91" t="s">
        <v>1153</v>
      </c>
      <c r="AG157" s="91" t="s">
        <v>1153</v>
      </c>
      <c r="AH157" s="91" t="s">
        <v>1153</v>
      </c>
      <c r="AI157" s="91" t="s">
        <v>1153</v>
      </c>
      <c r="AJ157" s="91" t="s">
        <v>1153</v>
      </c>
      <c r="AK157" s="91" t="s">
        <v>1153</v>
      </c>
      <c r="AL157" s="91" t="s">
        <v>1153</v>
      </c>
      <c r="AM157" s="91" t="s">
        <v>1153</v>
      </c>
      <c r="AN157" s="91" t="s">
        <v>1153</v>
      </c>
      <c r="AO157" s="91" t="s">
        <v>1153</v>
      </c>
      <c r="AP157" s="91" t="s">
        <v>1153</v>
      </c>
      <c r="AQ157" s="91" t="s">
        <v>1153</v>
      </c>
      <c r="AR157" s="8" t="s">
        <v>5457</v>
      </c>
      <c r="AS157" s="8" t="s">
        <v>6069</v>
      </c>
      <c r="AT157" s="8" t="s">
        <v>4036</v>
      </c>
      <c r="AU157" s="8" t="s">
        <v>6070</v>
      </c>
      <c r="AV157" s="8" t="s">
        <v>1153</v>
      </c>
      <c r="AW157" s="8" t="s">
        <v>4126</v>
      </c>
      <c r="AX157" s="8" t="s">
        <v>1153</v>
      </c>
      <c r="AY157" s="8" t="s">
        <v>4126</v>
      </c>
      <c r="AZ157" s="8" t="s">
        <v>1153</v>
      </c>
      <c r="BA157" s="8" t="s">
        <v>4126</v>
      </c>
      <c r="BB157" s="8" t="s">
        <v>1153</v>
      </c>
      <c r="BC157" s="8" t="s">
        <v>4126</v>
      </c>
      <c r="BD157" s="8" t="s">
        <v>1153</v>
      </c>
      <c r="BE157" s="5" t="s">
        <v>4126</v>
      </c>
      <c r="BF157" s="8" t="s">
        <v>1153</v>
      </c>
      <c r="BG157" s="8" t="s">
        <v>4126</v>
      </c>
      <c r="BH157" s="33" t="s">
        <v>781</v>
      </c>
      <c r="BI157" s="100">
        <v>44497</v>
      </c>
      <c r="BJ157" s="33" t="s">
        <v>903</v>
      </c>
      <c r="BK157" s="31"/>
      <c r="BL157" s="46"/>
      <c r="BM157" s="46"/>
      <c r="BN157" s="46"/>
      <c r="BO157" s="46"/>
      <c r="BP157" s="44" t="s">
        <v>956</v>
      </c>
      <c r="BQ157" s="104"/>
      <c r="BR157" s="61"/>
    </row>
    <row r="158" spans="1:70" s="62" customFormat="1" ht="90" hidden="1" customHeight="1" x14ac:dyDescent="0.3">
      <c r="B158" s="32" t="s">
        <v>2997</v>
      </c>
      <c r="C158" s="33" t="s">
        <v>3789</v>
      </c>
      <c r="D158" s="17" t="s">
        <v>5454</v>
      </c>
      <c r="E158" s="100">
        <v>44162</v>
      </c>
      <c r="F158" s="17" t="s">
        <v>3148</v>
      </c>
      <c r="G158" s="73" t="s">
        <v>3792</v>
      </c>
      <c r="H158" s="8" t="s">
        <v>6071</v>
      </c>
      <c r="I158" s="8" t="s">
        <v>2998</v>
      </c>
      <c r="J158" s="8" t="s">
        <v>2999</v>
      </c>
      <c r="K158" s="8" t="s">
        <v>3000</v>
      </c>
      <c r="L158" s="8" t="s">
        <v>3001</v>
      </c>
      <c r="M158" s="104">
        <v>530</v>
      </c>
      <c r="N158" s="100">
        <v>44256</v>
      </c>
      <c r="O158" s="47">
        <v>44530</v>
      </c>
      <c r="P158" s="31">
        <f t="shared" si="3"/>
        <v>40</v>
      </c>
      <c r="Q158" s="110">
        <v>332</v>
      </c>
      <c r="R158" s="35" t="s">
        <v>3850</v>
      </c>
      <c r="S158" s="8" t="s">
        <v>3655</v>
      </c>
      <c r="T158" s="91" t="s">
        <v>1153</v>
      </c>
      <c r="U158" s="91" t="s">
        <v>1153</v>
      </c>
      <c r="V158" s="91" t="s">
        <v>1153</v>
      </c>
      <c r="W158" s="91" t="s">
        <v>1153</v>
      </c>
      <c r="X158" s="91" t="s">
        <v>1153</v>
      </c>
      <c r="Y158" s="91" t="s">
        <v>1153</v>
      </c>
      <c r="Z158" s="91" t="s">
        <v>1153</v>
      </c>
      <c r="AA158" s="91" t="s">
        <v>1153</v>
      </c>
      <c r="AB158" s="91" t="s">
        <v>1153</v>
      </c>
      <c r="AC158" s="91" t="s">
        <v>1153</v>
      </c>
      <c r="AD158" s="91" t="s">
        <v>1153</v>
      </c>
      <c r="AE158" s="91" t="s">
        <v>1153</v>
      </c>
      <c r="AF158" s="91" t="s">
        <v>1153</v>
      </c>
      <c r="AG158" s="91" t="s">
        <v>1153</v>
      </c>
      <c r="AH158" s="91" t="s">
        <v>1153</v>
      </c>
      <c r="AI158" s="91" t="s">
        <v>1153</v>
      </c>
      <c r="AJ158" s="91" t="s">
        <v>1153</v>
      </c>
      <c r="AK158" s="91" t="s">
        <v>1153</v>
      </c>
      <c r="AL158" s="91" t="s">
        <v>1153</v>
      </c>
      <c r="AM158" s="91" t="s">
        <v>1153</v>
      </c>
      <c r="AN158" s="91" t="s">
        <v>1153</v>
      </c>
      <c r="AO158" s="91" t="s">
        <v>1153</v>
      </c>
      <c r="AP158" s="91" t="s">
        <v>1153</v>
      </c>
      <c r="AQ158" s="91" t="s">
        <v>1153</v>
      </c>
      <c r="AR158" s="8" t="s">
        <v>3002</v>
      </c>
      <c r="AS158" s="8" t="s">
        <v>6072</v>
      </c>
      <c r="AT158" s="8" t="s">
        <v>5458</v>
      </c>
      <c r="AU158" s="8" t="s">
        <v>6073</v>
      </c>
      <c r="AV158" s="8" t="s">
        <v>1153</v>
      </c>
      <c r="AW158" s="5" t="s">
        <v>6074</v>
      </c>
      <c r="AX158" s="8" t="s">
        <v>1153</v>
      </c>
      <c r="AY158" s="5" t="s">
        <v>4290</v>
      </c>
      <c r="AZ158" s="8" t="s">
        <v>1153</v>
      </c>
      <c r="BA158" s="5" t="s">
        <v>4285</v>
      </c>
      <c r="BB158" s="8" t="s">
        <v>1153</v>
      </c>
      <c r="BC158" s="5" t="s">
        <v>4285</v>
      </c>
      <c r="BD158" s="8" t="s">
        <v>1153</v>
      </c>
      <c r="BE158" s="5" t="s">
        <v>4285</v>
      </c>
      <c r="BF158" s="8" t="s">
        <v>1153</v>
      </c>
      <c r="BG158" s="5" t="s">
        <v>4285</v>
      </c>
      <c r="BH158" s="33" t="s">
        <v>1328</v>
      </c>
      <c r="BI158" s="100">
        <v>44529</v>
      </c>
      <c r="BJ158" s="33" t="s">
        <v>1808</v>
      </c>
      <c r="BK158" s="100">
        <v>44529</v>
      </c>
      <c r="BL158" s="65" t="s">
        <v>4162</v>
      </c>
      <c r="BM158" s="96" t="s">
        <v>5075</v>
      </c>
      <c r="BN158" s="96" t="s">
        <v>1153</v>
      </c>
      <c r="BO158" s="96" t="s">
        <v>1153</v>
      </c>
      <c r="BP158" s="44" t="s">
        <v>4368</v>
      </c>
      <c r="BQ158" s="104" t="s">
        <v>2580</v>
      </c>
      <c r="BR158" s="61" t="s">
        <v>1153</v>
      </c>
    </row>
    <row r="159" spans="1:70" s="62" customFormat="1" ht="90" hidden="1" customHeight="1" x14ac:dyDescent="0.3">
      <c r="B159" s="32" t="s">
        <v>2997</v>
      </c>
      <c r="C159" s="33" t="s">
        <v>3789</v>
      </c>
      <c r="D159" s="17" t="s">
        <v>5454</v>
      </c>
      <c r="E159" s="100">
        <v>44162</v>
      </c>
      <c r="F159" s="17" t="s">
        <v>3148</v>
      </c>
      <c r="G159" s="73" t="s">
        <v>3792</v>
      </c>
      <c r="H159" s="8" t="s">
        <v>6071</v>
      </c>
      <c r="I159" s="44" t="s">
        <v>2998</v>
      </c>
      <c r="J159" s="44" t="s">
        <v>2999</v>
      </c>
      <c r="K159" s="44" t="s">
        <v>3000</v>
      </c>
      <c r="L159" s="44" t="s">
        <v>3001</v>
      </c>
      <c r="M159" s="31">
        <v>530</v>
      </c>
      <c r="N159" s="47">
        <v>44256</v>
      </c>
      <c r="O159" s="47">
        <v>44743</v>
      </c>
      <c r="P159" s="31">
        <f t="shared" ref="P159" si="5">+WEEKNUM(O159-N159)</f>
        <v>18</v>
      </c>
      <c r="Q159" s="110">
        <v>332</v>
      </c>
      <c r="R159" s="35" t="s">
        <v>3850</v>
      </c>
      <c r="S159" s="8" t="s">
        <v>3655</v>
      </c>
      <c r="T159" s="91" t="s">
        <v>1153</v>
      </c>
      <c r="U159" s="91" t="s">
        <v>1153</v>
      </c>
      <c r="V159" s="91" t="s">
        <v>1153</v>
      </c>
      <c r="W159" s="91" t="s">
        <v>1153</v>
      </c>
      <c r="X159" s="91" t="s">
        <v>1153</v>
      </c>
      <c r="Y159" s="91" t="s">
        <v>1153</v>
      </c>
      <c r="Z159" s="91" t="s">
        <v>1153</v>
      </c>
      <c r="AA159" s="91" t="s">
        <v>1153</v>
      </c>
      <c r="AB159" s="91" t="s">
        <v>1153</v>
      </c>
      <c r="AC159" s="91" t="s">
        <v>1153</v>
      </c>
      <c r="AD159" s="91" t="s">
        <v>1153</v>
      </c>
      <c r="AE159" s="91" t="s">
        <v>1153</v>
      </c>
      <c r="AF159" s="91" t="s">
        <v>1153</v>
      </c>
      <c r="AG159" s="91" t="s">
        <v>1153</v>
      </c>
      <c r="AH159" s="91" t="s">
        <v>1153</v>
      </c>
      <c r="AI159" s="91" t="s">
        <v>1153</v>
      </c>
      <c r="AJ159" s="91" t="s">
        <v>1153</v>
      </c>
      <c r="AK159" s="91" t="s">
        <v>1153</v>
      </c>
      <c r="AL159" s="91" t="s">
        <v>1153</v>
      </c>
      <c r="AM159" s="91" t="s">
        <v>1153</v>
      </c>
      <c r="AN159" s="91" t="s">
        <v>1153</v>
      </c>
      <c r="AO159" s="91" t="s">
        <v>1153</v>
      </c>
      <c r="AP159" s="91" t="s">
        <v>1153</v>
      </c>
      <c r="AQ159" s="91" t="s">
        <v>1153</v>
      </c>
      <c r="AR159" s="8" t="s">
        <v>3002</v>
      </c>
      <c r="AS159" s="8" t="s">
        <v>6072</v>
      </c>
      <c r="AT159" s="8" t="s">
        <v>5458</v>
      </c>
      <c r="AU159" s="8" t="s">
        <v>6073</v>
      </c>
      <c r="AV159" s="8" t="s">
        <v>5459</v>
      </c>
      <c r="AW159" s="5" t="s">
        <v>6075</v>
      </c>
      <c r="AX159" s="5" t="s">
        <v>5460</v>
      </c>
      <c r="AY159" s="5" t="s">
        <v>6076</v>
      </c>
      <c r="AZ159" s="5" t="s">
        <v>5461</v>
      </c>
      <c r="BA159" s="8" t="s">
        <v>6077</v>
      </c>
      <c r="BB159" s="8" t="s">
        <v>1153</v>
      </c>
      <c r="BC159" s="5" t="s">
        <v>5097</v>
      </c>
      <c r="BD159" s="8" t="s">
        <v>1153</v>
      </c>
      <c r="BE159" s="5" t="s">
        <v>5097</v>
      </c>
      <c r="BF159" s="8" t="s">
        <v>1153</v>
      </c>
      <c r="BG159" s="5" t="s">
        <v>5097</v>
      </c>
      <c r="BH159" s="33" t="s">
        <v>1328</v>
      </c>
      <c r="BI159" s="100">
        <v>44760</v>
      </c>
      <c r="BJ159" s="33" t="s">
        <v>1808</v>
      </c>
      <c r="BK159" s="100">
        <v>44760</v>
      </c>
      <c r="BL159" s="65" t="s">
        <v>5462</v>
      </c>
      <c r="BM159" s="96" t="s">
        <v>5463</v>
      </c>
      <c r="BN159" s="96" t="s">
        <v>1153</v>
      </c>
      <c r="BO159" s="96" t="s">
        <v>1153</v>
      </c>
      <c r="BP159" s="44" t="s">
        <v>4964</v>
      </c>
      <c r="BQ159" s="104"/>
      <c r="BR159" s="61"/>
    </row>
    <row r="160" spans="1:70" s="48" customFormat="1" ht="90" customHeight="1" x14ac:dyDescent="0.3">
      <c r="A160" s="62"/>
      <c r="B160" s="32" t="s">
        <v>2997</v>
      </c>
      <c r="C160" s="33" t="s">
        <v>3789</v>
      </c>
      <c r="D160" s="35" t="s">
        <v>5454</v>
      </c>
      <c r="E160" s="47">
        <v>44162</v>
      </c>
      <c r="F160" s="35" t="s">
        <v>3148</v>
      </c>
      <c r="G160" s="36" t="s">
        <v>3792</v>
      </c>
      <c r="H160" s="44" t="s">
        <v>9592</v>
      </c>
      <c r="I160" s="44" t="s">
        <v>2998</v>
      </c>
      <c r="J160" s="44" t="s">
        <v>2999</v>
      </c>
      <c r="K160" s="44" t="s">
        <v>3000</v>
      </c>
      <c r="L160" s="44" t="s">
        <v>3001</v>
      </c>
      <c r="M160" s="31">
        <v>530</v>
      </c>
      <c r="N160" s="47">
        <v>44256</v>
      </c>
      <c r="O160" s="47">
        <v>45107</v>
      </c>
      <c r="P160" s="31">
        <f t="shared" ref="P160" si="6">+WEEKNUM(O160-N160)</f>
        <v>18</v>
      </c>
      <c r="Q160" s="112">
        <v>332</v>
      </c>
      <c r="R160" s="35" t="s">
        <v>3850</v>
      </c>
      <c r="S160" s="44" t="s">
        <v>3655</v>
      </c>
      <c r="T160" s="91" t="s">
        <v>1153</v>
      </c>
      <c r="U160" s="91" t="s">
        <v>1153</v>
      </c>
      <c r="V160" s="91" t="s">
        <v>1153</v>
      </c>
      <c r="W160" s="91" t="s">
        <v>1153</v>
      </c>
      <c r="X160" s="91" t="s">
        <v>1153</v>
      </c>
      <c r="Y160" s="91" t="s">
        <v>1153</v>
      </c>
      <c r="Z160" s="91" t="s">
        <v>1153</v>
      </c>
      <c r="AA160" s="91" t="s">
        <v>1153</v>
      </c>
      <c r="AB160" s="91" t="s">
        <v>1153</v>
      </c>
      <c r="AC160" s="91" t="s">
        <v>1153</v>
      </c>
      <c r="AD160" s="91" t="s">
        <v>1153</v>
      </c>
      <c r="AE160" s="91" t="s">
        <v>1153</v>
      </c>
      <c r="AF160" s="91" t="s">
        <v>1153</v>
      </c>
      <c r="AG160" s="91" t="s">
        <v>1153</v>
      </c>
      <c r="AH160" s="91" t="s">
        <v>1153</v>
      </c>
      <c r="AI160" s="91" t="s">
        <v>1153</v>
      </c>
      <c r="AJ160" s="91" t="s">
        <v>1153</v>
      </c>
      <c r="AK160" s="91" t="s">
        <v>1153</v>
      </c>
      <c r="AL160" s="91" t="s">
        <v>1153</v>
      </c>
      <c r="AM160" s="91" t="s">
        <v>1153</v>
      </c>
      <c r="AN160" s="91" t="s">
        <v>1153</v>
      </c>
      <c r="AO160" s="91" t="s">
        <v>1153</v>
      </c>
      <c r="AP160" s="91" t="s">
        <v>1153</v>
      </c>
      <c r="AQ160" s="91" t="s">
        <v>1153</v>
      </c>
      <c r="AR160" s="8" t="s">
        <v>3002</v>
      </c>
      <c r="AS160" s="8" t="s">
        <v>6072</v>
      </c>
      <c r="AT160" s="8" t="s">
        <v>5458</v>
      </c>
      <c r="AU160" s="8" t="s">
        <v>6073</v>
      </c>
      <c r="AV160" s="8" t="s">
        <v>5459</v>
      </c>
      <c r="AW160" s="5" t="s">
        <v>6075</v>
      </c>
      <c r="AX160" s="5" t="s">
        <v>5460</v>
      </c>
      <c r="AY160" s="5" t="s">
        <v>6076</v>
      </c>
      <c r="AZ160" s="5" t="s">
        <v>5461</v>
      </c>
      <c r="BA160" s="5" t="s">
        <v>6078</v>
      </c>
      <c r="BB160" s="5" t="s">
        <v>5464</v>
      </c>
      <c r="BC160" s="5" t="s">
        <v>6079</v>
      </c>
      <c r="BD160" s="8" t="s">
        <v>6192</v>
      </c>
      <c r="BE160" s="5" t="s">
        <v>8508</v>
      </c>
      <c r="BF160" s="44" t="s">
        <v>9480</v>
      </c>
      <c r="BG160" s="37" t="s">
        <v>9593</v>
      </c>
      <c r="BH160" s="33" t="s">
        <v>2582</v>
      </c>
      <c r="BI160" s="47">
        <v>45030</v>
      </c>
      <c r="BJ160" s="33" t="s">
        <v>783</v>
      </c>
      <c r="BK160" s="31"/>
      <c r="BL160" s="46"/>
      <c r="BM160" s="46"/>
      <c r="BN160" s="46"/>
      <c r="BO160" s="46"/>
      <c r="BP160" s="44" t="s">
        <v>956</v>
      </c>
      <c r="BQ160" s="31"/>
      <c r="BR160" s="46"/>
    </row>
    <row r="161" spans="1:70" s="62" customFormat="1" ht="90" hidden="1" customHeight="1" x14ac:dyDescent="0.3">
      <c r="B161" s="32" t="s">
        <v>3003</v>
      </c>
      <c r="C161" s="33" t="s">
        <v>3789</v>
      </c>
      <c r="D161" s="17" t="s">
        <v>5454</v>
      </c>
      <c r="E161" s="100">
        <v>44162</v>
      </c>
      <c r="F161" s="17" t="s">
        <v>3148</v>
      </c>
      <c r="G161" s="73" t="s">
        <v>3792</v>
      </c>
      <c r="H161" s="8" t="s">
        <v>6071</v>
      </c>
      <c r="I161" s="8" t="s">
        <v>2998</v>
      </c>
      <c r="J161" s="8" t="s">
        <v>2999</v>
      </c>
      <c r="K161" s="8" t="s">
        <v>3004</v>
      </c>
      <c r="L161" s="8" t="s">
        <v>3005</v>
      </c>
      <c r="M161" s="104">
        <v>1</v>
      </c>
      <c r="N161" s="100">
        <v>44259</v>
      </c>
      <c r="O161" s="47">
        <v>44266</v>
      </c>
      <c r="P161" s="31">
        <f t="shared" si="3"/>
        <v>1</v>
      </c>
      <c r="Q161" s="107">
        <v>1</v>
      </c>
      <c r="R161" s="35" t="s">
        <v>3850</v>
      </c>
      <c r="S161" s="8" t="s">
        <v>3655</v>
      </c>
      <c r="T161" s="91" t="s">
        <v>1153</v>
      </c>
      <c r="U161" s="91" t="s">
        <v>1153</v>
      </c>
      <c r="V161" s="91" t="s">
        <v>1153</v>
      </c>
      <c r="W161" s="91" t="s">
        <v>1153</v>
      </c>
      <c r="X161" s="91" t="s">
        <v>1153</v>
      </c>
      <c r="Y161" s="91" t="s">
        <v>1153</v>
      </c>
      <c r="Z161" s="91" t="s">
        <v>1153</v>
      </c>
      <c r="AA161" s="91" t="s">
        <v>1153</v>
      </c>
      <c r="AB161" s="91" t="s">
        <v>1153</v>
      </c>
      <c r="AC161" s="91" t="s">
        <v>1153</v>
      </c>
      <c r="AD161" s="91" t="s">
        <v>1153</v>
      </c>
      <c r="AE161" s="91" t="s">
        <v>1153</v>
      </c>
      <c r="AF161" s="91" t="s">
        <v>1153</v>
      </c>
      <c r="AG161" s="91" t="s">
        <v>1153</v>
      </c>
      <c r="AH161" s="91" t="s">
        <v>1153</v>
      </c>
      <c r="AI161" s="91" t="s">
        <v>1153</v>
      </c>
      <c r="AJ161" s="91" t="s">
        <v>1153</v>
      </c>
      <c r="AK161" s="91" t="s">
        <v>1153</v>
      </c>
      <c r="AL161" s="91" t="s">
        <v>1153</v>
      </c>
      <c r="AM161" s="91" t="s">
        <v>1153</v>
      </c>
      <c r="AN161" s="91" t="s">
        <v>1153</v>
      </c>
      <c r="AO161" s="91" t="s">
        <v>1153</v>
      </c>
      <c r="AP161" s="91" t="s">
        <v>1153</v>
      </c>
      <c r="AQ161" s="91" t="s">
        <v>1153</v>
      </c>
      <c r="AR161" s="8" t="s">
        <v>3006</v>
      </c>
      <c r="AS161" s="8" t="s">
        <v>6080</v>
      </c>
      <c r="AT161" s="44" t="s">
        <v>1153</v>
      </c>
      <c r="AU161" s="37" t="s">
        <v>3788</v>
      </c>
      <c r="AV161" s="5" t="s">
        <v>1153</v>
      </c>
      <c r="AW161" s="8" t="s">
        <v>3788</v>
      </c>
      <c r="AX161" s="5" t="s">
        <v>1153</v>
      </c>
      <c r="AY161" s="8" t="s">
        <v>3788</v>
      </c>
      <c r="AZ161" s="5" t="s">
        <v>1153</v>
      </c>
      <c r="BA161" s="8" t="s">
        <v>3788</v>
      </c>
      <c r="BB161" s="5" t="s">
        <v>1153</v>
      </c>
      <c r="BC161" s="8" t="s">
        <v>3788</v>
      </c>
      <c r="BD161" s="5" t="s">
        <v>1153</v>
      </c>
      <c r="BE161" s="5" t="s">
        <v>3788</v>
      </c>
      <c r="BF161" s="5" t="s">
        <v>1153</v>
      </c>
      <c r="BG161" s="8" t="s">
        <v>3788</v>
      </c>
      <c r="BH161" s="33" t="s">
        <v>781</v>
      </c>
      <c r="BI161" s="100">
        <v>44404</v>
      </c>
      <c r="BJ161" s="33" t="s">
        <v>903</v>
      </c>
      <c r="BK161" s="31"/>
      <c r="BL161" s="46"/>
      <c r="BM161" s="46"/>
      <c r="BN161" s="46"/>
      <c r="BO161" s="46"/>
      <c r="BP161" s="44" t="s">
        <v>956</v>
      </c>
      <c r="BQ161" s="104"/>
      <c r="BR161" s="61"/>
    </row>
    <row r="162" spans="1:70" s="62" customFormat="1" ht="90" hidden="1" customHeight="1" x14ac:dyDescent="0.3">
      <c r="B162" s="32" t="s">
        <v>3007</v>
      </c>
      <c r="C162" s="33" t="s">
        <v>3789</v>
      </c>
      <c r="D162" s="17" t="s">
        <v>5454</v>
      </c>
      <c r="E162" s="100">
        <v>44162</v>
      </c>
      <c r="F162" s="17" t="s">
        <v>3148</v>
      </c>
      <c r="G162" s="73" t="s">
        <v>3792</v>
      </c>
      <c r="H162" s="8" t="s">
        <v>6071</v>
      </c>
      <c r="I162" s="8" t="s">
        <v>2998</v>
      </c>
      <c r="J162" s="8" t="s">
        <v>2999</v>
      </c>
      <c r="K162" s="8" t="s">
        <v>3008</v>
      </c>
      <c r="L162" s="8" t="s">
        <v>2993</v>
      </c>
      <c r="M162" s="104">
        <v>1</v>
      </c>
      <c r="N162" s="100">
        <v>44287</v>
      </c>
      <c r="O162" s="47">
        <v>44316</v>
      </c>
      <c r="P162" s="31">
        <f t="shared" si="3"/>
        <v>5</v>
      </c>
      <c r="Q162" s="107">
        <v>1</v>
      </c>
      <c r="R162" s="35" t="s">
        <v>3850</v>
      </c>
      <c r="S162" s="8" t="s">
        <v>3656</v>
      </c>
      <c r="T162" s="91" t="s">
        <v>1153</v>
      </c>
      <c r="U162" s="91" t="s">
        <v>1153</v>
      </c>
      <c r="V162" s="91" t="s">
        <v>1153</v>
      </c>
      <c r="W162" s="91" t="s">
        <v>1153</v>
      </c>
      <c r="X162" s="91" t="s">
        <v>1153</v>
      </c>
      <c r="Y162" s="91" t="s">
        <v>1153</v>
      </c>
      <c r="Z162" s="91" t="s">
        <v>1153</v>
      </c>
      <c r="AA162" s="91" t="s">
        <v>1153</v>
      </c>
      <c r="AB162" s="91" t="s">
        <v>1153</v>
      </c>
      <c r="AC162" s="91" t="s">
        <v>1153</v>
      </c>
      <c r="AD162" s="91" t="s">
        <v>1153</v>
      </c>
      <c r="AE162" s="91" t="s">
        <v>1153</v>
      </c>
      <c r="AF162" s="91" t="s">
        <v>1153</v>
      </c>
      <c r="AG162" s="91" t="s">
        <v>1153</v>
      </c>
      <c r="AH162" s="91" t="s">
        <v>1153</v>
      </c>
      <c r="AI162" s="91" t="s">
        <v>1153</v>
      </c>
      <c r="AJ162" s="91" t="s">
        <v>1153</v>
      </c>
      <c r="AK162" s="91" t="s">
        <v>1153</v>
      </c>
      <c r="AL162" s="91" t="s">
        <v>1153</v>
      </c>
      <c r="AM162" s="91" t="s">
        <v>1153</v>
      </c>
      <c r="AN162" s="91" t="s">
        <v>1153</v>
      </c>
      <c r="AO162" s="91" t="s">
        <v>1153</v>
      </c>
      <c r="AP162" s="91" t="s">
        <v>1153</v>
      </c>
      <c r="AQ162" s="91" t="s">
        <v>1153</v>
      </c>
      <c r="AR162" s="8" t="s">
        <v>5465</v>
      </c>
      <c r="AS162" s="8" t="s">
        <v>6081</v>
      </c>
      <c r="AT162" s="44" t="s">
        <v>1153</v>
      </c>
      <c r="AU162" s="37" t="s">
        <v>3788</v>
      </c>
      <c r="AV162" s="5" t="s">
        <v>1153</v>
      </c>
      <c r="AW162" s="8" t="s">
        <v>3788</v>
      </c>
      <c r="AX162" s="5" t="s">
        <v>1153</v>
      </c>
      <c r="AY162" s="8" t="s">
        <v>3788</v>
      </c>
      <c r="AZ162" s="5" t="s">
        <v>1153</v>
      </c>
      <c r="BA162" s="8" t="s">
        <v>3788</v>
      </c>
      <c r="BB162" s="5" t="s">
        <v>1153</v>
      </c>
      <c r="BC162" s="8" t="s">
        <v>3788</v>
      </c>
      <c r="BD162" s="5" t="s">
        <v>1153</v>
      </c>
      <c r="BE162" s="5" t="s">
        <v>3788</v>
      </c>
      <c r="BF162" s="5" t="s">
        <v>1153</v>
      </c>
      <c r="BG162" s="8" t="s">
        <v>3788</v>
      </c>
      <c r="BH162" s="33" t="s">
        <v>781</v>
      </c>
      <c r="BI162" s="100">
        <v>44404</v>
      </c>
      <c r="BJ162" s="33" t="s">
        <v>903</v>
      </c>
      <c r="BK162" s="31"/>
      <c r="BL162" s="46"/>
      <c r="BM162" s="46"/>
      <c r="BN162" s="46"/>
      <c r="BO162" s="46"/>
      <c r="BP162" s="44" t="s">
        <v>956</v>
      </c>
      <c r="BQ162" s="104"/>
      <c r="BR162" s="61"/>
    </row>
    <row r="163" spans="1:70" s="62" customFormat="1" ht="90" hidden="1" customHeight="1" x14ac:dyDescent="0.3">
      <c r="B163" s="32" t="s">
        <v>3009</v>
      </c>
      <c r="C163" s="33" t="s">
        <v>3789</v>
      </c>
      <c r="D163" s="17" t="s">
        <v>5454</v>
      </c>
      <c r="E163" s="100">
        <v>44162</v>
      </c>
      <c r="F163" s="17" t="s">
        <v>3148</v>
      </c>
      <c r="G163" s="73" t="s">
        <v>3793</v>
      </c>
      <c r="H163" s="8" t="s">
        <v>6082</v>
      </c>
      <c r="I163" s="8" t="s">
        <v>3010</v>
      </c>
      <c r="J163" s="8" t="s">
        <v>3011</v>
      </c>
      <c r="K163" s="8" t="s">
        <v>5466</v>
      </c>
      <c r="L163" s="8" t="s">
        <v>3012</v>
      </c>
      <c r="M163" s="104">
        <v>1</v>
      </c>
      <c r="N163" s="100">
        <v>44242</v>
      </c>
      <c r="O163" s="47">
        <v>44344</v>
      </c>
      <c r="P163" s="31">
        <f t="shared" si="3"/>
        <v>15</v>
      </c>
      <c r="Q163" s="107">
        <v>1</v>
      </c>
      <c r="R163" s="35" t="s">
        <v>3850</v>
      </c>
      <c r="S163" s="8" t="s">
        <v>3655</v>
      </c>
      <c r="T163" s="91" t="s">
        <v>1153</v>
      </c>
      <c r="U163" s="91" t="s">
        <v>1153</v>
      </c>
      <c r="V163" s="91" t="s">
        <v>1153</v>
      </c>
      <c r="W163" s="91" t="s">
        <v>1153</v>
      </c>
      <c r="X163" s="91" t="s">
        <v>1153</v>
      </c>
      <c r="Y163" s="91" t="s">
        <v>1153</v>
      </c>
      <c r="Z163" s="91" t="s">
        <v>1153</v>
      </c>
      <c r="AA163" s="91" t="s">
        <v>1153</v>
      </c>
      <c r="AB163" s="91" t="s">
        <v>1153</v>
      </c>
      <c r="AC163" s="91" t="s">
        <v>1153</v>
      </c>
      <c r="AD163" s="91" t="s">
        <v>1153</v>
      </c>
      <c r="AE163" s="91" t="s">
        <v>1153</v>
      </c>
      <c r="AF163" s="91" t="s">
        <v>1153</v>
      </c>
      <c r="AG163" s="91" t="s">
        <v>1153</v>
      </c>
      <c r="AH163" s="91" t="s">
        <v>1153</v>
      </c>
      <c r="AI163" s="91" t="s">
        <v>1153</v>
      </c>
      <c r="AJ163" s="91" t="s">
        <v>1153</v>
      </c>
      <c r="AK163" s="91" t="s">
        <v>1153</v>
      </c>
      <c r="AL163" s="91" t="s">
        <v>1153</v>
      </c>
      <c r="AM163" s="91" t="s">
        <v>1153</v>
      </c>
      <c r="AN163" s="91" t="s">
        <v>1153</v>
      </c>
      <c r="AO163" s="91" t="s">
        <v>1153</v>
      </c>
      <c r="AP163" s="91" t="s">
        <v>1153</v>
      </c>
      <c r="AQ163" s="91" t="s">
        <v>1153</v>
      </c>
      <c r="AR163" s="8" t="s">
        <v>5467</v>
      </c>
      <c r="AS163" s="8" t="s">
        <v>6083</v>
      </c>
      <c r="AT163" s="8" t="s">
        <v>4037</v>
      </c>
      <c r="AU163" s="8" t="s">
        <v>6084</v>
      </c>
      <c r="AV163" s="8"/>
      <c r="AW163" s="8" t="s">
        <v>6085</v>
      </c>
      <c r="AX163" s="8" t="s">
        <v>5468</v>
      </c>
      <c r="AY163" s="8" t="s">
        <v>6086</v>
      </c>
      <c r="AZ163" s="5" t="s">
        <v>937</v>
      </c>
      <c r="BA163" s="5" t="s">
        <v>9294</v>
      </c>
      <c r="BB163" s="5" t="s">
        <v>937</v>
      </c>
      <c r="BC163" s="5" t="s">
        <v>9294</v>
      </c>
      <c r="BD163" s="5" t="s">
        <v>937</v>
      </c>
      <c r="BE163" s="5" t="s">
        <v>9294</v>
      </c>
      <c r="BF163" s="5" t="s">
        <v>937</v>
      </c>
      <c r="BG163" s="5" t="s">
        <v>9294</v>
      </c>
      <c r="BH163" s="33" t="s">
        <v>902</v>
      </c>
      <c r="BI163" s="100">
        <v>44664</v>
      </c>
      <c r="BJ163" s="33" t="s">
        <v>903</v>
      </c>
      <c r="BK163" s="31"/>
      <c r="BL163" s="46"/>
      <c r="BM163" s="46"/>
      <c r="BN163" s="46"/>
      <c r="BO163" s="46"/>
      <c r="BP163" s="44" t="s">
        <v>956</v>
      </c>
      <c r="BQ163" s="104"/>
      <c r="BR163" s="61"/>
    </row>
    <row r="164" spans="1:70" s="62" customFormat="1" ht="90" hidden="1" customHeight="1" x14ac:dyDescent="0.3">
      <c r="B164" s="32" t="s">
        <v>3013</v>
      </c>
      <c r="C164" s="33" t="s">
        <v>3789</v>
      </c>
      <c r="D164" s="17" t="s">
        <v>5454</v>
      </c>
      <c r="E164" s="100">
        <v>44162</v>
      </c>
      <c r="F164" s="17" t="s">
        <v>3148</v>
      </c>
      <c r="G164" s="73" t="s">
        <v>3793</v>
      </c>
      <c r="H164" s="8" t="s">
        <v>6082</v>
      </c>
      <c r="I164" s="8" t="s">
        <v>3010</v>
      </c>
      <c r="J164" s="8" t="s">
        <v>3011</v>
      </c>
      <c r="K164" s="8" t="s">
        <v>3014</v>
      </c>
      <c r="L164" s="8" t="s">
        <v>3015</v>
      </c>
      <c r="M164" s="104">
        <v>4</v>
      </c>
      <c r="N164" s="100">
        <v>44319</v>
      </c>
      <c r="O164" s="47">
        <v>44683</v>
      </c>
      <c r="P164" s="31">
        <f t="shared" si="3"/>
        <v>52</v>
      </c>
      <c r="Q164" s="107">
        <v>4</v>
      </c>
      <c r="R164" s="17" t="s">
        <v>29</v>
      </c>
      <c r="S164" s="8" t="s">
        <v>76</v>
      </c>
      <c r="T164" s="91" t="s">
        <v>1153</v>
      </c>
      <c r="U164" s="91" t="s">
        <v>1153</v>
      </c>
      <c r="V164" s="91" t="s">
        <v>1153</v>
      </c>
      <c r="W164" s="91" t="s">
        <v>1153</v>
      </c>
      <c r="X164" s="91" t="s">
        <v>1153</v>
      </c>
      <c r="Y164" s="91" t="s">
        <v>1153</v>
      </c>
      <c r="Z164" s="91" t="s">
        <v>1153</v>
      </c>
      <c r="AA164" s="91" t="s">
        <v>1153</v>
      </c>
      <c r="AB164" s="91" t="s">
        <v>1153</v>
      </c>
      <c r="AC164" s="91" t="s">
        <v>1153</v>
      </c>
      <c r="AD164" s="91" t="s">
        <v>1153</v>
      </c>
      <c r="AE164" s="91" t="s">
        <v>1153</v>
      </c>
      <c r="AF164" s="91" t="s">
        <v>1153</v>
      </c>
      <c r="AG164" s="91" t="s">
        <v>1153</v>
      </c>
      <c r="AH164" s="91" t="s">
        <v>1153</v>
      </c>
      <c r="AI164" s="91" t="s">
        <v>1153</v>
      </c>
      <c r="AJ164" s="91" t="s">
        <v>1153</v>
      </c>
      <c r="AK164" s="91" t="s">
        <v>1153</v>
      </c>
      <c r="AL164" s="91" t="s">
        <v>1153</v>
      </c>
      <c r="AM164" s="91" t="s">
        <v>1153</v>
      </c>
      <c r="AN164" s="91" t="s">
        <v>1153</v>
      </c>
      <c r="AO164" s="91" t="s">
        <v>1153</v>
      </c>
      <c r="AP164" s="91" t="s">
        <v>1153</v>
      </c>
      <c r="AQ164" s="91" t="s">
        <v>1153</v>
      </c>
      <c r="AR164" s="8" t="s">
        <v>5469</v>
      </c>
      <c r="AS164" s="8" t="s">
        <v>6087</v>
      </c>
      <c r="AT164" s="80" t="s">
        <v>4054</v>
      </c>
      <c r="AU164" s="8" t="s">
        <v>6088</v>
      </c>
      <c r="AV164" s="8" t="s">
        <v>5470</v>
      </c>
      <c r="AW164" s="8" t="s">
        <v>6089</v>
      </c>
      <c r="AX164" s="8"/>
      <c r="AY164" s="8" t="s">
        <v>6090</v>
      </c>
      <c r="AZ164" s="8" t="s">
        <v>5065</v>
      </c>
      <c r="BA164" s="8" t="s">
        <v>6091</v>
      </c>
      <c r="BB164" s="8" t="s">
        <v>937</v>
      </c>
      <c r="BC164" s="8" t="s">
        <v>5095</v>
      </c>
      <c r="BD164" s="8" t="s">
        <v>937</v>
      </c>
      <c r="BE164" s="5" t="s">
        <v>5095</v>
      </c>
      <c r="BF164" s="5" t="s">
        <v>937</v>
      </c>
      <c r="BG164" s="5" t="s">
        <v>5095</v>
      </c>
      <c r="BH164" s="33" t="s">
        <v>781</v>
      </c>
      <c r="BI164" s="100">
        <v>44764</v>
      </c>
      <c r="BJ164" s="33" t="s">
        <v>903</v>
      </c>
      <c r="BK164" s="31"/>
      <c r="BL164" s="46"/>
      <c r="BM164" s="46"/>
      <c r="BN164" s="46"/>
      <c r="BO164" s="46"/>
      <c r="BP164" s="44" t="s">
        <v>956</v>
      </c>
      <c r="BQ164" s="104"/>
      <c r="BR164" s="61"/>
    </row>
    <row r="165" spans="1:70" s="62" customFormat="1" ht="90" hidden="1" customHeight="1" x14ac:dyDescent="0.3">
      <c r="B165" s="32" t="s">
        <v>3016</v>
      </c>
      <c r="C165" s="33" t="s">
        <v>3789</v>
      </c>
      <c r="D165" s="17" t="s">
        <v>5454</v>
      </c>
      <c r="E165" s="100">
        <v>44162</v>
      </c>
      <c r="F165" s="17" t="s">
        <v>3148</v>
      </c>
      <c r="G165" s="73" t="s">
        <v>3794</v>
      </c>
      <c r="H165" s="8" t="s">
        <v>6092</v>
      </c>
      <c r="I165" s="8" t="s">
        <v>5471</v>
      </c>
      <c r="J165" s="8" t="s">
        <v>3017</v>
      </c>
      <c r="K165" s="8" t="s">
        <v>3018</v>
      </c>
      <c r="L165" s="8" t="s">
        <v>3015</v>
      </c>
      <c r="M165" s="104">
        <v>2</v>
      </c>
      <c r="N165" s="100">
        <v>44287</v>
      </c>
      <c r="O165" s="47">
        <v>44439</v>
      </c>
      <c r="P165" s="31">
        <f t="shared" si="3"/>
        <v>22</v>
      </c>
      <c r="Q165" s="107">
        <v>2</v>
      </c>
      <c r="R165" s="35" t="s">
        <v>3850</v>
      </c>
      <c r="S165" s="8" t="s">
        <v>3655</v>
      </c>
      <c r="T165" s="91" t="s">
        <v>1153</v>
      </c>
      <c r="U165" s="91" t="s">
        <v>1153</v>
      </c>
      <c r="V165" s="91" t="s">
        <v>1153</v>
      </c>
      <c r="W165" s="91" t="s">
        <v>1153</v>
      </c>
      <c r="X165" s="91" t="s">
        <v>1153</v>
      </c>
      <c r="Y165" s="91" t="s">
        <v>1153</v>
      </c>
      <c r="Z165" s="91" t="s">
        <v>1153</v>
      </c>
      <c r="AA165" s="91" t="s">
        <v>1153</v>
      </c>
      <c r="AB165" s="91" t="s">
        <v>1153</v>
      </c>
      <c r="AC165" s="91" t="s">
        <v>1153</v>
      </c>
      <c r="AD165" s="91" t="s">
        <v>1153</v>
      </c>
      <c r="AE165" s="91" t="s">
        <v>1153</v>
      </c>
      <c r="AF165" s="91" t="s">
        <v>1153</v>
      </c>
      <c r="AG165" s="91" t="s">
        <v>1153</v>
      </c>
      <c r="AH165" s="91" t="s">
        <v>1153</v>
      </c>
      <c r="AI165" s="91" t="s">
        <v>1153</v>
      </c>
      <c r="AJ165" s="91" t="s">
        <v>1153</v>
      </c>
      <c r="AK165" s="91" t="s">
        <v>1153</v>
      </c>
      <c r="AL165" s="91" t="s">
        <v>1153</v>
      </c>
      <c r="AM165" s="91" t="s">
        <v>1153</v>
      </c>
      <c r="AN165" s="91" t="s">
        <v>1153</v>
      </c>
      <c r="AO165" s="91" t="s">
        <v>1153</v>
      </c>
      <c r="AP165" s="91" t="s">
        <v>1153</v>
      </c>
      <c r="AQ165" s="91" t="s">
        <v>1153</v>
      </c>
      <c r="AR165" s="8" t="s">
        <v>5472</v>
      </c>
      <c r="AS165" s="8" t="s">
        <v>6087</v>
      </c>
      <c r="AT165" s="113" t="s">
        <v>4055</v>
      </c>
      <c r="AU165" s="8" t="s">
        <v>6093</v>
      </c>
      <c r="AV165" s="8"/>
      <c r="AW165" s="8" t="s">
        <v>6094</v>
      </c>
      <c r="AX165" s="8" t="s">
        <v>5473</v>
      </c>
      <c r="AY165" s="8" t="s">
        <v>6095</v>
      </c>
      <c r="AZ165" s="5" t="s">
        <v>937</v>
      </c>
      <c r="BA165" s="5" t="s">
        <v>9294</v>
      </c>
      <c r="BB165" s="5" t="s">
        <v>937</v>
      </c>
      <c r="BC165" s="5" t="s">
        <v>9294</v>
      </c>
      <c r="BD165" s="5" t="s">
        <v>937</v>
      </c>
      <c r="BE165" s="5" t="s">
        <v>9294</v>
      </c>
      <c r="BF165" s="5" t="s">
        <v>937</v>
      </c>
      <c r="BG165" s="5" t="s">
        <v>9294</v>
      </c>
      <c r="BH165" s="33" t="s">
        <v>902</v>
      </c>
      <c r="BI165" s="100">
        <v>44664</v>
      </c>
      <c r="BJ165" s="33" t="s">
        <v>903</v>
      </c>
      <c r="BK165" s="31"/>
      <c r="BL165" s="46"/>
      <c r="BM165" s="46"/>
      <c r="BN165" s="46"/>
      <c r="BO165" s="46"/>
      <c r="BP165" s="44" t="s">
        <v>956</v>
      </c>
      <c r="BQ165" s="104"/>
      <c r="BR165" s="61"/>
    </row>
    <row r="166" spans="1:70" s="62" customFormat="1" ht="90" hidden="1" customHeight="1" x14ac:dyDescent="0.3">
      <c r="B166" s="32" t="s">
        <v>3019</v>
      </c>
      <c r="C166" s="33" t="s">
        <v>3789</v>
      </c>
      <c r="D166" s="17" t="s">
        <v>5454</v>
      </c>
      <c r="E166" s="100">
        <v>44162</v>
      </c>
      <c r="F166" s="17" t="s">
        <v>3148</v>
      </c>
      <c r="G166" s="73" t="s">
        <v>3794</v>
      </c>
      <c r="H166" s="8" t="s">
        <v>6092</v>
      </c>
      <c r="I166" s="8" t="s">
        <v>3020</v>
      </c>
      <c r="J166" s="8" t="s">
        <v>3021</v>
      </c>
      <c r="K166" s="8" t="s">
        <v>6096</v>
      </c>
      <c r="L166" s="8" t="s">
        <v>6097</v>
      </c>
      <c r="M166" s="109" t="s">
        <v>6098</v>
      </c>
      <c r="N166" s="100">
        <v>44287</v>
      </c>
      <c r="O166" s="47">
        <v>44561</v>
      </c>
      <c r="P166" s="31">
        <f t="shared" si="3"/>
        <v>40</v>
      </c>
      <c r="Q166" s="107"/>
      <c r="R166" s="35" t="s">
        <v>3841</v>
      </c>
      <c r="S166" s="8" t="s">
        <v>3022</v>
      </c>
      <c r="T166" s="91" t="s">
        <v>1153</v>
      </c>
      <c r="U166" s="91" t="s">
        <v>1153</v>
      </c>
      <c r="V166" s="91" t="s">
        <v>1153</v>
      </c>
      <c r="W166" s="91" t="s">
        <v>1153</v>
      </c>
      <c r="X166" s="91" t="s">
        <v>1153</v>
      </c>
      <c r="Y166" s="91" t="s">
        <v>1153</v>
      </c>
      <c r="Z166" s="91" t="s">
        <v>1153</v>
      </c>
      <c r="AA166" s="91" t="s">
        <v>1153</v>
      </c>
      <c r="AB166" s="91" t="s">
        <v>1153</v>
      </c>
      <c r="AC166" s="91" t="s">
        <v>1153</v>
      </c>
      <c r="AD166" s="91" t="s">
        <v>1153</v>
      </c>
      <c r="AE166" s="91" t="s">
        <v>1153</v>
      </c>
      <c r="AF166" s="91" t="s">
        <v>1153</v>
      </c>
      <c r="AG166" s="91" t="s">
        <v>1153</v>
      </c>
      <c r="AH166" s="91" t="s">
        <v>1153</v>
      </c>
      <c r="AI166" s="91" t="s">
        <v>1153</v>
      </c>
      <c r="AJ166" s="91" t="s">
        <v>1153</v>
      </c>
      <c r="AK166" s="91" t="s">
        <v>1153</v>
      </c>
      <c r="AL166" s="91" t="s">
        <v>1153</v>
      </c>
      <c r="AM166" s="91" t="s">
        <v>1153</v>
      </c>
      <c r="AN166" s="91" t="s">
        <v>1153</v>
      </c>
      <c r="AO166" s="91" t="s">
        <v>1153</v>
      </c>
      <c r="AP166" s="91" t="s">
        <v>1153</v>
      </c>
      <c r="AQ166" s="91" t="s">
        <v>1153</v>
      </c>
      <c r="AR166" s="8" t="s">
        <v>5474</v>
      </c>
      <c r="AS166" s="8" t="s">
        <v>6099</v>
      </c>
      <c r="AT166" s="114" t="s">
        <v>5475</v>
      </c>
      <c r="AU166" s="8" t="s">
        <v>6100</v>
      </c>
      <c r="AV166" s="8" t="s">
        <v>4190</v>
      </c>
      <c r="AW166" s="8" t="s">
        <v>6101</v>
      </c>
      <c r="AX166" s="37" t="s">
        <v>1153</v>
      </c>
      <c r="AY166" s="37" t="s">
        <v>4277</v>
      </c>
      <c r="AZ166" s="37" t="s">
        <v>1153</v>
      </c>
      <c r="BA166" s="37" t="s">
        <v>4277</v>
      </c>
      <c r="BB166" s="37" t="s">
        <v>1153</v>
      </c>
      <c r="BC166" s="37" t="s">
        <v>4277</v>
      </c>
      <c r="BD166" s="37" t="s">
        <v>1153</v>
      </c>
      <c r="BE166" s="5" t="s">
        <v>4277</v>
      </c>
      <c r="BF166" s="5" t="s">
        <v>1153</v>
      </c>
      <c r="BG166" s="37" t="s">
        <v>4277</v>
      </c>
      <c r="BH166" s="33" t="s">
        <v>781</v>
      </c>
      <c r="BI166" s="100">
        <v>44579</v>
      </c>
      <c r="BJ166" s="33" t="s">
        <v>903</v>
      </c>
      <c r="BK166" s="31"/>
      <c r="BL166" s="46"/>
      <c r="BM166" s="46"/>
      <c r="BN166" s="46"/>
      <c r="BO166" s="46"/>
      <c r="BP166" s="44" t="s">
        <v>956</v>
      </c>
      <c r="BQ166" s="104"/>
      <c r="BR166" s="61"/>
    </row>
    <row r="167" spans="1:70" s="62" customFormat="1" ht="90" hidden="1" customHeight="1" x14ac:dyDescent="0.3">
      <c r="B167" s="32" t="s">
        <v>3023</v>
      </c>
      <c r="C167" s="33" t="s">
        <v>3789</v>
      </c>
      <c r="D167" s="17" t="s">
        <v>3667</v>
      </c>
      <c r="E167" s="100">
        <v>44099</v>
      </c>
      <c r="F167" s="17" t="s">
        <v>2291</v>
      </c>
      <c r="G167" s="73" t="s">
        <v>3790</v>
      </c>
      <c r="H167" s="8" t="s">
        <v>6102</v>
      </c>
      <c r="I167" s="8" t="s">
        <v>3668</v>
      </c>
      <c r="J167" s="8" t="s">
        <v>3024</v>
      </c>
      <c r="K167" s="8" t="s">
        <v>3672</v>
      </c>
      <c r="L167" s="8" t="s">
        <v>3674</v>
      </c>
      <c r="M167" s="109">
        <v>1</v>
      </c>
      <c r="N167" s="100">
        <v>44287</v>
      </c>
      <c r="O167" s="47">
        <v>44561</v>
      </c>
      <c r="P167" s="31">
        <f t="shared" si="3"/>
        <v>40</v>
      </c>
      <c r="Q167" s="107"/>
      <c r="R167" s="17" t="s">
        <v>112</v>
      </c>
      <c r="S167" s="8" t="s">
        <v>3025</v>
      </c>
      <c r="T167" s="91" t="s">
        <v>1153</v>
      </c>
      <c r="U167" s="91" t="s">
        <v>1153</v>
      </c>
      <c r="V167" s="91" t="s">
        <v>1153</v>
      </c>
      <c r="W167" s="91" t="s">
        <v>1153</v>
      </c>
      <c r="X167" s="91" t="s">
        <v>1153</v>
      </c>
      <c r="Y167" s="91" t="s">
        <v>1153</v>
      </c>
      <c r="Z167" s="91" t="s">
        <v>1153</v>
      </c>
      <c r="AA167" s="91" t="s">
        <v>1153</v>
      </c>
      <c r="AB167" s="91" t="s">
        <v>1153</v>
      </c>
      <c r="AC167" s="91" t="s">
        <v>1153</v>
      </c>
      <c r="AD167" s="91" t="s">
        <v>1153</v>
      </c>
      <c r="AE167" s="91" t="s">
        <v>1153</v>
      </c>
      <c r="AF167" s="91" t="s">
        <v>1153</v>
      </c>
      <c r="AG167" s="91" t="s">
        <v>1153</v>
      </c>
      <c r="AH167" s="91" t="s">
        <v>1153</v>
      </c>
      <c r="AI167" s="91" t="s">
        <v>1153</v>
      </c>
      <c r="AJ167" s="91" t="s">
        <v>1153</v>
      </c>
      <c r="AK167" s="91" t="s">
        <v>1153</v>
      </c>
      <c r="AL167" s="91" t="s">
        <v>1153</v>
      </c>
      <c r="AM167" s="91" t="s">
        <v>1153</v>
      </c>
      <c r="AN167" s="91" t="s">
        <v>1153</v>
      </c>
      <c r="AO167" s="91" t="s">
        <v>1153</v>
      </c>
      <c r="AP167" s="91" t="s">
        <v>1153</v>
      </c>
      <c r="AQ167" s="91" t="s">
        <v>1153</v>
      </c>
      <c r="AR167" s="8" t="s">
        <v>3682</v>
      </c>
      <c r="AS167" s="8" t="s">
        <v>6103</v>
      </c>
      <c r="AT167" s="8" t="s">
        <v>4076</v>
      </c>
      <c r="AU167" s="8" t="s">
        <v>6104</v>
      </c>
      <c r="AV167" s="8" t="s">
        <v>937</v>
      </c>
      <c r="AW167" s="8" t="s">
        <v>9308</v>
      </c>
      <c r="AX167" s="8" t="s">
        <v>937</v>
      </c>
      <c r="AY167" s="8" t="s">
        <v>9308</v>
      </c>
      <c r="AZ167" s="8" t="s">
        <v>937</v>
      </c>
      <c r="BA167" s="8" t="s">
        <v>9308</v>
      </c>
      <c r="BB167" s="8" t="s">
        <v>937</v>
      </c>
      <c r="BC167" s="8" t="s">
        <v>9308</v>
      </c>
      <c r="BD167" s="8" t="s">
        <v>937</v>
      </c>
      <c r="BE167" s="8" t="s">
        <v>9308</v>
      </c>
      <c r="BF167" s="5" t="s">
        <v>937</v>
      </c>
      <c r="BG167" s="8" t="s">
        <v>9308</v>
      </c>
      <c r="BH167" s="33" t="s">
        <v>3062</v>
      </c>
      <c r="BI167" s="100">
        <v>44490</v>
      </c>
      <c r="BJ167" s="33" t="s">
        <v>903</v>
      </c>
      <c r="BK167" s="31"/>
      <c r="BL167" s="46"/>
      <c r="BM167" s="46"/>
      <c r="BN167" s="46"/>
      <c r="BO167" s="46"/>
      <c r="BP167" s="44" t="s">
        <v>956</v>
      </c>
      <c r="BQ167" s="104"/>
      <c r="BR167" s="61"/>
    </row>
    <row r="168" spans="1:70" s="62" customFormat="1" ht="90" hidden="1" customHeight="1" x14ac:dyDescent="0.3">
      <c r="B168" s="32" t="s">
        <v>3027</v>
      </c>
      <c r="C168" s="33" t="s">
        <v>3789</v>
      </c>
      <c r="D168" s="17" t="s">
        <v>3667</v>
      </c>
      <c r="E168" s="100">
        <v>44099</v>
      </c>
      <c r="F168" s="17" t="s">
        <v>2291</v>
      </c>
      <c r="G168" s="73" t="s">
        <v>3790</v>
      </c>
      <c r="H168" s="8" t="s">
        <v>6102</v>
      </c>
      <c r="I168" s="8" t="s">
        <v>3668</v>
      </c>
      <c r="J168" s="8" t="s">
        <v>3024</v>
      </c>
      <c r="K168" s="8" t="s">
        <v>3670</v>
      </c>
      <c r="L168" s="8" t="s">
        <v>3675</v>
      </c>
      <c r="M168" s="109">
        <v>1</v>
      </c>
      <c r="N168" s="100">
        <v>44287</v>
      </c>
      <c r="O168" s="47">
        <v>44742</v>
      </c>
      <c r="P168" s="31">
        <f t="shared" si="3"/>
        <v>13</v>
      </c>
      <c r="Q168" s="110"/>
      <c r="R168" s="17" t="s">
        <v>112</v>
      </c>
      <c r="S168" s="8" t="s">
        <v>3025</v>
      </c>
      <c r="T168" s="91" t="s">
        <v>1153</v>
      </c>
      <c r="U168" s="91" t="s">
        <v>1153</v>
      </c>
      <c r="V168" s="91" t="s">
        <v>1153</v>
      </c>
      <c r="W168" s="91" t="s">
        <v>1153</v>
      </c>
      <c r="X168" s="91" t="s">
        <v>1153</v>
      </c>
      <c r="Y168" s="91" t="s">
        <v>1153</v>
      </c>
      <c r="Z168" s="91" t="s">
        <v>1153</v>
      </c>
      <c r="AA168" s="91" t="s">
        <v>1153</v>
      </c>
      <c r="AB168" s="91" t="s">
        <v>1153</v>
      </c>
      <c r="AC168" s="91" t="s">
        <v>1153</v>
      </c>
      <c r="AD168" s="91" t="s">
        <v>1153</v>
      </c>
      <c r="AE168" s="91" t="s">
        <v>1153</v>
      </c>
      <c r="AF168" s="91" t="s">
        <v>1153</v>
      </c>
      <c r="AG168" s="91" t="s">
        <v>1153</v>
      </c>
      <c r="AH168" s="91" t="s">
        <v>1153</v>
      </c>
      <c r="AI168" s="91" t="s">
        <v>1153</v>
      </c>
      <c r="AJ168" s="91" t="s">
        <v>1153</v>
      </c>
      <c r="AK168" s="91" t="s">
        <v>1153</v>
      </c>
      <c r="AL168" s="91" t="s">
        <v>1153</v>
      </c>
      <c r="AM168" s="91" t="s">
        <v>1153</v>
      </c>
      <c r="AN168" s="91" t="s">
        <v>1153</v>
      </c>
      <c r="AO168" s="91" t="s">
        <v>1153</v>
      </c>
      <c r="AP168" s="91" t="s">
        <v>1153</v>
      </c>
      <c r="AQ168" s="91" t="s">
        <v>1153</v>
      </c>
      <c r="AR168" s="8" t="s">
        <v>3683</v>
      </c>
      <c r="AS168" s="8" t="s">
        <v>6103</v>
      </c>
      <c r="AT168" s="8" t="s">
        <v>4077</v>
      </c>
      <c r="AU168" s="8" t="s">
        <v>6105</v>
      </c>
      <c r="AV168" s="8" t="s">
        <v>4077</v>
      </c>
      <c r="AW168" s="8" t="s">
        <v>6106</v>
      </c>
      <c r="AX168" s="8" t="s">
        <v>5476</v>
      </c>
      <c r="AY168" s="8" t="s">
        <v>6107</v>
      </c>
      <c r="AZ168" s="8" t="s">
        <v>4942</v>
      </c>
      <c r="BA168" s="8" t="s">
        <v>6108</v>
      </c>
      <c r="BB168" s="8" t="s">
        <v>1153</v>
      </c>
      <c r="BC168" s="5" t="s">
        <v>5097</v>
      </c>
      <c r="BD168" s="8" t="s">
        <v>1153</v>
      </c>
      <c r="BE168" s="5" t="s">
        <v>5097</v>
      </c>
      <c r="BF168" s="5" t="s">
        <v>1153</v>
      </c>
      <c r="BG168" s="5" t="s">
        <v>5097</v>
      </c>
      <c r="BH168" s="33" t="s">
        <v>1328</v>
      </c>
      <c r="BI168" s="100">
        <v>44760</v>
      </c>
      <c r="BJ168" s="33" t="s">
        <v>1808</v>
      </c>
      <c r="BK168" s="100">
        <v>44760</v>
      </c>
      <c r="BL168" s="65" t="s">
        <v>5477</v>
      </c>
      <c r="BM168" s="96" t="s">
        <v>5463</v>
      </c>
      <c r="BN168" s="96" t="s">
        <v>1153</v>
      </c>
      <c r="BO168" s="96" t="s">
        <v>1153</v>
      </c>
      <c r="BP168" s="44" t="s">
        <v>4964</v>
      </c>
      <c r="BQ168" s="104"/>
      <c r="BR168" s="61"/>
    </row>
    <row r="169" spans="1:70" s="48" customFormat="1" ht="90" customHeight="1" x14ac:dyDescent="0.3">
      <c r="A169" s="62"/>
      <c r="B169" s="32" t="s">
        <v>3027</v>
      </c>
      <c r="C169" s="33" t="s">
        <v>3789</v>
      </c>
      <c r="D169" s="35" t="s">
        <v>3667</v>
      </c>
      <c r="E169" s="47">
        <v>44099</v>
      </c>
      <c r="F169" s="35" t="s">
        <v>2291</v>
      </c>
      <c r="G169" s="36" t="s">
        <v>3790</v>
      </c>
      <c r="H169" s="44" t="s">
        <v>9594</v>
      </c>
      <c r="I169" s="44" t="s">
        <v>3668</v>
      </c>
      <c r="J169" s="44" t="s">
        <v>3024</v>
      </c>
      <c r="K169" s="44" t="s">
        <v>3670</v>
      </c>
      <c r="L169" s="44" t="s">
        <v>3675</v>
      </c>
      <c r="M169" s="33">
        <v>1</v>
      </c>
      <c r="N169" s="47">
        <v>44287</v>
      </c>
      <c r="O169" s="115">
        <v>45291</v>
      </c>
      <c r="P169" s="31">
        <f t="shared" ref="P169" si="7">+WEEKNUM(O169-N169)</f>
        <v>40</v>
      </c>
      <c r="Q169" s="112"/>
      <c r="R169" s="35" t="s">
        <v>112</v>
      </c>
      <c r="S169" s="44" t="s">
        <v>3025</v>
      </c>
      <c r="T169" s="91" t="s">
        <v>1153</v>
      </c>
      <c r="U169" s="91" t="s">
        <v>1153</v>
      </c>
      <c r="V169" s="91" t="s">
        <v>1153</v>
      </c>
      <c r="W169" s="91" t="s">
        <v>1153</v>
      </c>
      <c r="X169" s="91" t="s">
        <v>1153</v>
      </c>
      <c r="Y169" s="91" t="s">
        <v>1153</v>
      </c>
      <c r="Z169" s="91" t="s">
        <v>1153</v>
      </c>
      <c r="AA169" s="91" t="s">
        <v>1153</v>
      </c>
      <c r="AB169" s="91" t="s">
        <v>1153</v>
      </c>
      <c r="AC169" s="91" t="s">
        <v>1153</v>
      </c>
      <c r="AD169" s="91" t="s">
        <v>1153</v>
      </c>
      <c r="AE169" s="91" t="s">
        <v>1153</v>
      </c>
      <c r="AF169" s="91" t="s">
        <v>1153</v>
      </c>
      <c r="AG169" s="91" t="s">
        <v>1153</v>
      </c>
      <c r="AH169" s="91" t="s">
        <v>1153</v>
      </c>
      <c r="AI169" s="91" t="s">
        <v>1153</v>
      </c>
      <c r="AJ169" s="91" t="s">
        <v>1153</v>
      </c>
      <c r="AK169" s="91" t="s">
        <v>1153</v>
      </c>
      <c r="AL169" s="91" t="s">
        <v>1153</v>
      </c>
      <c r="AM169" s="91" t="s">
        <v>1153</v>
      </c>
      <c r="AN169" s="91" t="s">
        <v>1153</v>
      </c>
      <c r="AO169" s="91" t="s">
        <v>1153</v>
      </c>
      <c r="AP169" s="91" t="s">
        <v>1153</v>
      </c>
      <c r="AQ169" s="91" t="s">
        <v>1153</v>
      </c>
      <c r="AR169" s="8" t="s">
        <v>3683</v>
      </c>
      <c r="AS169" s="8" t="s">
        <v>6103</v>
      </c>
      <c r="AT169" s="8" t="s">
        <v>4077</v>
      </c>
      <c r="AU169" s="8" t="s">
        <v>6105</v>
      </c>
      <c r="AV169" s="8" t="s">
        <v>4077</v>
      </c>
      <c r="AW169" s="8" t="s">
        <v>6106</v>
      </c>
      <c r="AX169" s="8" t="s">
        <v>5476</v>
      </c>
      <c r="AY169" s="8" t="s">
        <v>6107</v>
      </c>
      <c r="AZ169" s="8" t="s">
        <v>4942</v>
      </c>
      <c r="BA169" s="8" t="s">
        <v>6109</v>
      </c>
      <c r="BB169" s="8" t="s">
        <v>5478</v>
      </c>
      <c r="BC169" s="8" t="s">
        <v>6110</v>
      </c>
      <c r="BD169" s="8" t="s">
        <v>6180</v>
      </c>
      <c r="BE169" s="5" t="s">
        <v>8526</v>
      </c>
      <c r="BF169" s="37" t="s">
        <v>6180</v>
      </c>
      <c r="BG169" s="37" t="s">
        <v>9595</v>
      </c>
      <c r="BH169" s="33" t="s">
        <v>2582</v>
      </c>
      <c r="BI169" s="47">
        <v>45019</v>
      </c>
      <c r="BJ169" s="33" t="s">
        <v>783</v>
      </c>
      <c r="BK169" s="31"/>
      <c r="BL169" s="46"/>
      <c r="BM169" s="46"/>
      <c r="BN169" s="46"/>
      <c r="BO169" s="46"/>
      <c r="BP169" s="44" t="s">
        <v>956</v>
      </c>
      <c r="BQ169" s="31"/>
      <c r="BR169" s="46"/>
    </row>
    <row r="170" spans="1:70" s="62" customFormat="1" ht="90" hidden="1" customHeight="1" x14ac:dyDescent="0.3">
      <c r="B170" s="32" t="s">
        <v>3657</v>
      </c>
      <c r="C170" s="33" t="s">
        <v>3789</v>
      </c>
      <c r="D170" s="17" t="s">
        <v>3667</v>
      </c>
      <c r="E170" s="100">
        <v>44099</v>
      </c>
      <c r="F170" s="17" t="s">
        <v>2291</v>
      </c>
      <c r="G170" s="73" t="s">
        <v>3790</v>
      </c>
      <c r="H170" s="8" t="s">
        <v>6102</v>
      </c>
      <c r="I170" s="8" t="s">
        <v>3668</v>
      </c>
      <c r="J170" s="8" t="s">
        <v>3024</v>
      </c>
      <c r="K170" s="8" t="s">
        <v>3671</v>
      </c>
      <c r="L170" s="8" t="s">
        <v>3676</v>
      </c>
      <c r="M170" s="109">
        <v>1</v>
      </c>
      <c r="N170" s="100">
        <v>44287</v>
      </c>
      <c r="O170" s="47">
        <v>44561</v>
      </c>
      <c r="P170" s="31">
        <f t="shared" si="3"/>
        <v>40</v>
      </c>
      <c r="Q170" s="107"/>
      <c r="R170" s="17" t="s">
        <v>112</v>
      </c>
      <c r="S170" s="8" t="s">
        <v>3025</v>
      </c>
      <c r="T170" s="91" t="s">
        <v>1153</v>
      </c>
      <c r="U170" s="91" t="s">
        <v>1153</v>
      </c>
      <c r="V170" s="91" t="s">
        <v>1153</v>
      </c>
      <c r="W170" s="91" t="s">
        <v>1153</v>
      </c>
      <c r="X170" s="91" t="s">
        <v>1153</v>
      </c>
      <c r="Y170" s="91" t="s">
        <v>1153</v>
      </c>
      <c r="Z170" s="91" t="s">
        <v>1153</v>
      </c>
      <c r="AA170" s="91" t="s">
        <v>1153</v>
      </c>
      <c r="AB170" s="91" t="s">
        <v>1153</v>
      </c>
      <c r="AC170" s="91" t="s">
        <v>1153</v>
      </c>
      <c r="AD170" s="91" t="s">
        <v>1153</v>
      </c>
      <c r="AE170" s="91" t="s">
        <v>1153</v>
      </c>
      <c r="AF170" s="91" t="s">
        <v>1153</v>
      </c>
      <c r="AG170" s="91" t="s">
        <v>1153</v>
      </c>
      <c r="AH170" s="91" t="s">
        <v>1153</v>
      </c>
      <c r="AI170" s="91" t="s">
        <v>1153</v>
      </c>
      <c r="AJ170" s="91" t="s">
        <v>1153</v>
      </c>
      <c r="AK170" s="91" t="s">
        <v>1153</v>
      </c>
      <c r="AL170" s="91" t="s">
        <v>1153</v>
      </c>
      <c r="AM170" s="91" t="s">
        <v>1153</v>
      </c>
      <c r="AN170" s="91" t="s">
        <v>1153</v>
      </c>
      <c r="AO170" s="91" t="s">
        <v>1153</v>
      </c>
      <c r="AP170" s="91" t="s">
        <v>1153</v>
      </c>
      <c r="AQ170" s="91" t="s">
        <v>1153</v>
      </c>
      <c r="AR170" s="8" t="s">
        <v>5479</v>
      </c>
      <c r="AS170" s="8" t="s">
        <v>6103</v>
      </c>
      <c r="AT170" s="8" t="s">
        <v>4078</v>
      </c>
      <c r="AU170" s="8" t="s">
        <v>6111</v>
      </c>
      <c r="AV170" s="8" t="s">
        <v>5480</v>
      </c>
      <c r="AW170" s="8" t="s">
        <v>6112</v>
      </c>
      <c r="AX170" s="37" t="s">
        <v>1153</v>
      </c>
      <c r="AY170" s="37" t="s">
        <v>4277</v>
      </c>
      <c r="AZ170" s="37" t="s">
        <v>1153</v>
      </c>
      <c r="BA170" s="37" t="s">
        <v>4277</v>
      </c>
      <c r="BB170" s="37" t="s">
        <v>1153</v>
      </c>
      <c r="BC170" s="37" t="s">
        <v>4277</v>
      </c>
      <c r="BD170" s="37" t="s">
        <v>1153</v>
      </c>
      <c r="BE170" s="5" t="s">
        <v>4277</v>
      </c>
      <c r="BF170" s="5" t="s">
        <v>1153</v>
      </c>
      <c r="BG170" s="37" t="s">
        <v>4277</v>
      </c>
      <c r="BH170" s="33" t="s">
        <v>781</v>
      </c>
      <c r="BI170" s="100">
        <v>44579</v>
      </c>
      <c r="BJ170" s="33" t="s">
        <v>903</v>
      </c>
      <c r="BK170" s="31"/>
      <c r="BL170" s="46"/>
      <c r="BM170" s="46"/>
      <c r="BN170" s="46"/>
      <c r="BO170" s="46"/>
      <c r="BP170" s="44" t="s">
        <v>956</v>
      </c>
      <c r="BQ170" s="104"/>
      <c r="BR170" s="61"/>
    </row>
    <row r="171" spans="1:70" s="62" customFormat="1" ht="90" hidden="1" customHeight="1" x14ac:dyDescent="0.3">
      <c r="B171" s="32" t="s">
        <v>3658</v>
      </c>
      <c r="C171" s="33" t="s">
        <v>3789</v>
      </c>
      <c r="D171" s="17" t="s">
        <v>3667</v>
      </c>
      <c r="E171" s="100">
        <v>44099</v>
      </c>
      <c r="F171" s="17" t="s">
        <v>2291</v>
      </c>
      <c r="G171" s="73" t="s">
        <v>3790</v>
      </c>
      <c r="H171" s="8" t="s">
        <v>6102</v>
      </c>
      <c r="I171" s="8" t="s">
        <v>3668</v>
      </c>
      <c r="J171" s="8" t="s">
        <v>3024</v>
      </c>
      <c r="K171" s="8" t="s">
        <v>3673</v>
      </c>
      <c r="L171" s="8" t="s">
        <v>3677</v>
      </c>
      <c r="M171" s="109">
        <v>2</v>
      </c>
      <c r="N171" s="100">
        <v>44287</v>
      </c>
      <c r="O171" s="47">
        <v>44561</v>
      </c>
      <c r="P171" s="31">
        <f t="shared" si="3"/>
        <v>40</v>
      </c>
      <c r="Q171" s="107"/>
      <c r="R171" s="17" t="s">
        <v>112</v>
      </c>
      <c r="S171" s="8" t="s">
        <v>3025</v>
      </c>
      <c r="T171" s="91" t="s">
        <v>1153</v>
      </c>
      <c r="U171" s="91" t="s">
        <v>1153</v>
      </c>
      <c r="V171" s="91" t="s">
        <v>1153</v>
      </c>
      <c r="W171" s="91" t="s">
        <v>1153</v>
      </c>
      <c r="X171" s="91" t="s">
        <v>1153</v>
      </c>
      <c r="Y171" s="91" t="s">
        <v>1153</v>
      </c>
      <c r="Z171" s="91" t="s">
        <v>1153</v>
      </c>
      <c r="AA171" s="91" t="s">
        <v>1153</v>
      </c>
      <c r="AB171" s="91" t="s">
        <v>1153</v>
      </c>
      <c r="AC171" s="91" t="s">
        <v>1153</v>
      </c>
      <c r="AD171" s="91" t="s">
        <v>1153</v>
      </c>
      <c r="AE171" s="91" t="s">
        <v>1153</v>
      </c>
      <c r="AF171" s="91" t="s">
        <v>1153</v>
      </c>
      <c r="AG171" s="91" t="s">
        <v>1153</v>
      </c>
      <c r="AH171" s="91" t="s">
        <v>1153</v>
      </c>
      <c r="AI171" s="91" t="s">
        <v>1153</v>
      </c>
      <c r="AJ171" s="91" t="s">
        <v>1153</v>
      </c>
      <c r="AK171" s="91" t="s">
        <v>1153</v>
      </c>
      <c r="AL171" s="91" t="s">
        <v>1153</v>
      </c>
      <c r="AM171" s="91" t="s">
        <v>1153</v>
      </c>
      <c r="AN171" s="91" t="s">
        <v>1153</v>
      </c>
      <c r="AO171" s="91" t="s">
        <v>1153</v>
      </c>
      <c r="AP171" s="91" t="s">
        <v>1153</v>
      </c>
      <c r="AQ171" s="91" t="s">
        <v>1153</v>
      </c>
      <c r="AR171" s="8" t="s">
        <v>3684</v>
      </c>
      <c r="AS171" s="8" t="s">
        <v>6103</v>
      </c>
      <c r="AT171" s="8" t="s">
        <v>4079</v>
      </c>
      <c r="AU171" s="8" t="s">
        <v>6111</v>
      </c>
      <c r="AV171" s="8" t="s">
        <v>5481</v>
      </c>
      <c r="AW171" s="8" t="s">
        <v>6113</v>
      </c>
      <c r="AX171" s="37" t="s">
        <v>1153</v>
      </c>
      <c r="AY171" s="37" t="s">
        <v>4277</v>
      </c>
      <c r="AZ171" s="37" t="s">
        <v>1153</v>
      </c>
      <c r="BA171" s="37" t="s">
        <v>4277</v>
      </c>
      <c r="BB171" s="37" t="s">
        <v>1153</v>
      </c>
      <c r="BC171" s="37" t="s">
        <v>4277</v>
      </c>
      <c r="BD171" s="37" t="s">
        <v>1153</v>
      </c>
      <c r="BE171" s="5" t="s">
        <v>4277</v>
      </c>
      <c r="BF171" s="5" t="s">
        <v>1153</v>
      </c>
      <c r="BG171" s="37" t="s">
        <v>4277</v>
      </c>
      <c r="BH171" s="33" t="s">
        <v>781</v>
      </c>
      <c r="BI171" s="100">
        <v>44579</v>
      </c>
      <c r="BJ171" s="33" t="s">
        <v>903</v>
      </c>
      <c r="BK171" s="31"/>
      <c r="BL171" s="46"/>
      <c r="BM171" s="46"/>
      <c r="BN171" s="46"/>
      <c r="BO171" s="46"/>
      <c r="BP171" s="44" t="s">
        <v>956</v>
      </c>
      <c r="BQ171" s="104"/>
      <c r="BR171" s="61"/>
    </row>
    <row r="172" spans="1:70" s="62" customFormat="1" ht="90" hidden="1" customHeight="1" x14ac:dyDescent="0.3">
      <c r="B172" s="32" t="s">
        <v>3659</v>
      </c>
      <c r="C172" s="33" t="s">
        <v>3789</v>
      </c>
      <c r="D172" s="17" t="s">
        <v>3667</v>
      </c>
      <c r="E172" s="100">
        <v>44099</v>
      </c>
      <c r="F172" s="17" t="s">
        <v>2291</v>
      </c>
      <c r="G172" s="73" t="s">
        <v>3792</v>
      </c>
      <c r="H172" s="8" t="s">
        <v>6114</v>
      </c>
      <c r="I172" s="8" t="s">
        <v>3669</v>
      </c>
      <c r="J172" s="8" t="s">
        <v>3028</v>
      </c>
      <c r="K172" s="8" t="s">
        <v>5482</v>
      </c>
      <c r="L172" s="8" t="s">
        <v>3029</v>
      </c>
      <c r="M172" s="109">
        <v>1</v>
      </c>
      <c r="N172" s="100">
        <v>44287</v>
      </c>
      <c r="O172" s="47">
        <v>44742</v>
      </c>
      <c r="P172" s="31">
        <f t="shared" si="3"/>
        <v>13</v>
      </c>
      <c r="Q172" s="110"/>
      <c r="R172" s="17" t="s">
        <v>112</v>
      </c>
      <c r="S172" s="8" t="s">
        <v>15</v>
      </c>
      <c r="T172" s="91" t="s">
        <v>1153</v>
      </c>
      <c r="U172" s="91" t="s">
        <v>1153</v>
      </c>
      <c r="V172" s="91" t="s">
        <v>1153</v>
      </c>
      <c r="W172" s="91" t="s">
        <v>1153</v>
      </c>
      <c r="X172" s="91" t="s">
        <v>1153</v>
      </c>
      <c r="Y172" s="91" t="s">
        <v>1153</v>
      </c>
      <c r="Z172" s="91" t="s">
        <v>1153</v>
      </c>
      <c r="AA172" s="91" t="s">
        <v>1153</v>
      </c>
      <c r="AB172" s="91" t="s">
        <v>1153</v>
      </c>
      <c r="AC172" s="91" t="s">
        <v>1153</v>
      </c>
      <c r="AD172" s="91" t="s">
        <v>1153</v>
      </c>
      <c r="AE172" s="91" t="s">
        <v>1153</v>
      </c>
      <c r="AF172" s="91" t="s">
        <v>1153</v>
      </c>
      <c r="AG172" s="91" t="s">
        <v>1153</v>
      </c>
      <c r="AH172" s="91" t="s">
        <v>1153</v>
      </c>
      <c r="AI172" s="91" t="s">
        <v>1153</v>
      </c>
      <c r="AJ172" s="91" t="s">
        <v>1153</v>
      </c>
      <c r="AK172" s="91" t="s">
        <v>1153</v>
      </c>
      <c r="AL172" s="91" t="s">
        <v>1153</v>
      </c>
      <c r="AM172" s="91" t="s">
        <v>1153</v>
      </c>
      <c r="AN172" s="91" t="s">
        <v>1153</v>
      </c>
      <c r="AO172" s="91" t="s">
        <v>1153</v>
      </c>
      <c r="AP172" s="91" t="s">
        <v>1153</v>
      </c>
      <c r="AQ172" s="91" t="s">
        <v>1153</v>
      </c>
      <c r="AR172" s="8" t="s">
        <v>3026</v>
      </c>
      <c r="AS172" s="8" t="s">
        <v>6103</v>
      </c>
      <c r="AT172" s="8" t="s">
        <v>4077</v>
      </c>
      <c r="AU172" s="8" t="s">
        <v>6105</v>
      </c>
      <c r="AV172" s="8" t="s">
        <v>4191</v>
      </c>
      <c r="AW172" s="8" t="s">
        <v>6106</v>
      </c>
      <c r="AX172" s="8" t="s">
        <v>5476</v>
      </c>
      <c r="AY172" s="8" t="s">
        <v>6107</v>
      </c>
      <c r="AZ172" s="8" t="s">
        <v>4942</v>
      </c>
      <c r="BA172" s="8" t="s">
        <v>6108</v>
      </c>
      <c r="BB172" s="8" t="s">
        <v>1153</v>
      </c>
      <c r="BC172" s="5" t="s">
        <v>5097</v>
      </c>
      <c r="BD172" s="8" t="s">
        <v>1153</v>
      </c>
      <c r="BE172" s="5" t="s">
        <v>5097</v>
      </c>
      <c r="BF172" s="5" t="s">
        <v>1153</v>
      </c>
      <c r="BG172" s="5" t="s">
        <v>5097</v>
      </c>
      <c r="BH172" s="33" t="s">
        <v>1328</v>
      </c>
      <c r="BI172" s="100">
        <v>44760</v>
      </c>
      <c r="BJ172" s="33" t="s">
        <v>1808</v>
      </c>
      <c r="BK172" s="100">
        <v>44760</v>
      </c>
      <c r="BL172" s="65" t="s">
        <v>5477</v>
      </c>
      <c r="BM172" s="96" t="s">
        <v>5463</v>
      </c>
      <c r="BN172" s="96" t="s">
        <v>1153</v>
      </c>
      <c r="BO172" s="96" t="s">
        <v>1153</v>
      </c>
      <c r="BP172" s="44" t="s">
        <v>4964</v>
      </c>
      <c r="BQ172" s="104"/>
      <c r="BR172" s="61"/>
    </row>
    <row r="173" spans="1:70" s="48" customFormat="1" ht="90" customHeight="1" x14ac:dyDescent="0.3">
      <c r="A173" s="62"/>
      <c r="B173" s="32" t="s">
        <v>3659</v>
      </c>
      <c r="C173" s="33" t="s">
        <v>3789</v>
      </c>
      <c r="D173" s="35" t="s">
        <v>3667</v>
      </c>
      <c r="E173" s="47">
        <v>44099</v>
      </c>
      <c r="F173" s="35" t="s">
        <v>2291</v>
      </c>
      <c r="G173" s="36" t="s">
        <v>3792</v>
      </c>
      <c r="H173" s="44" t="s">
        <v>9596</v>
      </c>
      <c r="I173" s="44" t="s">
        <v>3669</v>
      </c>
      <c r="J173" s="44" t="s">
        <v>3028</v>
      </c>
      <c r="K173" s="44" t="s">
        <v>5482</v>
      </c>
      <c r="L173" s="44" t="s">
        <v>3029</v>
      </c>
      <c r="M173" s="33">
        <v>1</v>
      </c>
      <c r="N173" s="47">
        <v>44287</v>
      </c>
      <c r="O173" s="115">
        <v>45291</v>
      </c>
      <c r="P173" s="31">
        <f t="shared" ref="P173" si="8">+WEEKNUM(O173-N173)</f>
        <v>40</v>
      </c>
      <c r="Q173" s="112"/>
      <c r="R173" s="35" t="s">
        <v>112</v>
      </c>
      <c r="S173" s="44" t="s">
        <v>15</v>
      </c>
      <c r="T173" s="91" t="s">
        <v>1153</v>
      </c>
      <c r="U173" s="91" t="s">
        <v>1153</v>
      </c>
      <c r="V173" s="91" t="s">
        <v>1153</v>
      </c>
      <c r="W173" s="91" t="s">
        <v>1153</v>
      </c>
      <c r="X173" s="91" t="s">
        <v>1153</v>
      </c>
      <c r="Y173" s="91" t="s">
        <v>1153</v>
      </c>
      <c r="Z173" s="91" t="s">
        <v>1153</v>
      </c>
      <c r="AA173" s="91" t="s">
        <v>1153</v>
      </c>
      <c r="AB173" s="91" t="s">
        <v>1153</v>
      </c>
      <c r="AC173" s="91" t="s">
        <v>1153</v>
      </c>
      <c r="AD173" s="91" t="s">
        <v>1153</v>
      </c>
      <c r="AE173" s="91" t="s">
        <v>1153</v>
      </c>
      <c r="AF173" s="91" t="s">
        <v>1153</v>
      </c>
      <c r="AG173" s="91" t="s">
        <v>1153</v>
      </c>
      <c r="AH173" s="91" t="s">
        <v>1153</v>
      </c>
      <c r="AI173" s="91" t="s">
        <v>1153</v>
      </c>
      <c r="AJ173" s="91" t="s">
        <v>1153</v>
      </c>
      <c r="AK173" s="91" t="s">
        <v>1153</v>
      </c>
      <c r="AL173" s="91" t="s">
        <v>1153</v>
      </c>
      <c r="AM173" s="91" t="s">
        <v>1153</v>
      </c>
      <c r="AN173" s="91" t="s">
        <v>1153</v>
      </c>
      <c r="AO173" s="91" t="s">
        <v>1153</v>
      </c>
      <c r="AP173" s="91" t="s">
        <v>1153</v>
      </c>
      <c r="AQ173" s="91" t="s">
        <v>1153</v>
      </c>
      <c r="AR173" s="8" t="s">
        <v>3026</v>
      </c>
      <c r="AS173" s="8" t="s">
        <v>6103</v>
      </c>
      <c r="AT173" s="8" t="s">
        <v>4077</v>
      </c>
      <c r="AU173" s="8" t="s">
        <v>6105</v>
      </c>
      <c r="AV173" s="8" t="s">
        <v>4191</v>
      </c>
      <c r="AW173" s="8" t="s">
        <v>6106</v>
      </c>
      <c r="AX173" s="8" t="s">
        <v>5476</v>
      </c>
      <c r="AY173" s="8" t="s">
        <v>6107</v>
      </c>
      <c r="AZ173" s="8" t="s">
        <v>4942</v>
      </c>
      <c r="BA173" s="8" t="s">
        <v>6109</v>
      </c>
      <c r="BB173" s="8" t="s">
        <v>5478</v>
      </c>
      <c r="BC173" s="8" t="s">
        <v>6110</v>
      </c>
      <c r="BD173" s="8" t="s">
        <v>6180</v>
      </c>
      <c r="BE173" s="5" t="s">
        <v>8526</v>
      </c>
      <c r="BF173" s="37" t="s">
        <v>6180</v>
      </c>
      <c r="BG173" s="37" t="s">
        <v>9595</v>
      </c>
      <c r="BH173" s="33" t="s">
        <v>2582</v>
      </c>
      <c r="BI173" s="47">
        <v>45019</v>
      </c>
      <c r="BJ173" s="33" t="s">
        <v>783</v>
      </c>
      <c r="BK173" s="31"/>
      <c r="BL173" s="46"/>
      <c r="BM173" s="46"/>
      <c r="BN173" s="46"/>
      <c r="BO173" s="46"/>
      <c r="BP173" s="44" t="s">
        <v>956</v>
      </c>
      <c r="BQ173" s="31"/>
      <c r="BR173" s="46"/>
    </row>
    <row r="174" spans="1:70" s="62" customFormat="1" ht="90" hidden="1" customHeight="1" x14ac:dyDescent="0.3">
      <c r="B174" s="32" t="s">
        <v>3660</v>
      </c>
      <c r="C174" s="33" t="s">
        <v>3823</v>
      </c>
      <c r="D174" s="17" t="s">
        <v>3681</v>
      </c>
      <c r="E174" s="100">
        <v>44253</v>
      </c>
      <c r="F174" s="17" t="s">
        <v>2289</v>
      </c>
      <c r="G174" s="73" t="s">
        <v>3824</v>
      </c>
      <c r="H174" s="8" t="s">
        <v>3031</v>
      </c>
      <c r="I174" s="37" t="s">
        <v>3032</v>
      </c>
      <c r="J174" s="37" t="s">
        <v>5483</v>
      </c>
      <c r="K174" s="37" t="s">
        <v>3033</v>
      </c>
      <c r="L174" s="52" t="s">
        <v>3034</v>
      </c>
      <c r="M174" s="33">
        <v>2</v>
      </c>
      <c r="N174" s="34">
        <v>44348</v>
      </c>
      <c r="O174" s="34">
        <v>44438</v>
      </c>
      <c r="P174" s="31">
        <f t="shared" si="3"/>
        <v>13</v>
      </c>
      <c r="Q174" s="107">
        <v>2</v>
      </c>
      <c r="R174" s="49" t="s">
        <v>116</v>
      </c>
      <c r="S174" s="109"/>
      <c r="T174" s="91" t="s">
        <v>1153</v>
      </c>
      <c r="U174" s="91" t="s">
        <v>1153</v>
      </c>
      <c r="V174" s="91" t="s">
        <v>1153</v>
      </c>
      <c r="W174" s="91" t="s">
        <v>1153</v>
      </c>
      <c r="X174" s="91" t="s">
        <v>1153</v>
      </c>
      <c r="Y174" s="91" t="s">
        <v>1153</v>
      </c>
      <c r="Z174" s="91" t="s">
        <v>1153</v>
      </c>
      <c r="AA174" s="91" t="s">
        <v>1153</v>
      </c>
      <c r="AB174" s="91" t="s">
        <v>1153</v>
      </c>
      <c r="AC174" s="91" t="s">
        <v>1153</v>
      </c>
      <c r="AD174" s="91" t="s">
        <v>1153</v>
      </c>
      <c r="AE174" s="91" t="s">
        <v>1153</v>
      </c>
      <c r="AF174" s="91" t="s">
        <v>1153</v>
      </c>
      <c r="AG174" s="91" t="s">
        <v>1153</v>
      </c>
      <c r="AH174" s="91" t="s">
        <v>1153</v>
      </c>
      <c r="AI174" s="91" t="s">
        <v>1153</v>
      </c>
      <c r="AJ174" s="91" t="s">
        <v>1153</v>
      </c>
      <c r="AK174" s="91" t="s">
        <v>1153</v>
      </c>
      <c r="AL174" s="91" t="s">
        <v>1153</v>
      </c>
      <c r="AM174" s="91" t="s">
        <v>1153</v>
      </c>
      <c r="AN174" s="91" t="s">
        <v>1153</v>
      </c>
      <c r="AO174" s="91" t="s">
        <v>1153</v>
      </c>
      <c r="AP174" s="91" t="s">
        <v>1153</v>
      </c>
      <c r="AQ174" s="91" t="s">
        <v>1153</v>
      </c>
      <c r="AR174" s="8" t="s">
        <v>3030</v>
      </c>
      <c r="AS174" s="8" t="s">
        <v>6103</v>
      </c>
      <c r="AT174" s="8" t="s">
        <v>5484</v>
      </c>
      <c r="AU174" s="8" t="s">
        <v>6115</v>
      </c>
      <c r="AV174" s="8" t="s">
        <v>1153</v>
      </c>
      <c r="AW174" s="8" t="s">
        <v>4126</v>
      </c>
      <c r="AX174" s="8" t="s">
        <v>1153</v>
      </c>
      <c r="AY174" s="8" t="s">
        <v>4126</v>
      </c>
      <c r="AZ174" s="8" t="s">
        <v>1153</v>
      </c>
      <c r="BA174" s="8" t="s">
        <v>4126</v>
      </c>
      <c r="BB174" s="8" t="s">
        <v>1153</v>
      </c>
      <c r="BC174" s="8" t="s">
        <v>4126</v>
      </c>
      <c r="BD174" s="8" t="s">
        <v>1153</v>
      </c>
      <c r="BE174" s="5" t="s">
        <v>4126</v>
      </c>
      <c r="BF174" s="5" t="s">
        <v>1153</v>
      </c>
      <c r="BG174" s="8" t="s">
        <v>4126</v>
      </c>
      <c r="BH174" s="33" t="s">
        <v>781</v>
      </c>
      <c r="BI174" s="47">
        <v>44494</v>
      </c>
      <c r="BJ174" s="33" t="s">
        <v>903</v>
      </c>
      <c r="BK174" s="31"/>
      <c r="BL174" s="46"/>
      <c r="BM174" s="46"/>
      <c r="BN174" s="46"/>
      <c r="BO174" s="46"/>
      <c r="BP174" s="44" t="s">
        <v>956</v>
      </c>
      <c r="BQ174" s="104"/>
      <c r="BR174" s="61"/>
    </row>
    <row r="175" spans="1:70" s="62" customFormat="1" ht="90" hidden="1" customHeight="1" x14ac:dyDescent="0.3">
      <c r="B175" s="32" t="s">
        <v>3661</v>
      </c>
      <c r="C175" s="33" t="s">
        <v>3823</v>
      </c>
      <c r="D175" s="17" t="s">
        <v>3681</v>
      </c>
      <c r="E175" s="100">
        <v>44253</v>
      </c>
      <c r="F175" s="17" t="s">
        <v>2289</v>
      </c>
      <c r="G175" s="73" t="s">
        <v>3824</v>
      </c>
      <c r="H175" s="8" t="s">
        <v>3031</v>
      </c>
      <c r="I175" s="37" t="s">
        <v>3032</v>
      </c>
      <c r="J175" s="37" t="s">
        <v>5483</v>
      </c>
      <c r="K175" s="37" t="s">
        <v>3035</v>
      </c>
      <c r="L175" s="52" t="s">
        <v>3036</v>
      </c>
      <c r="M175" s="33">
        <v>1</v>
      </c>
      <c r="N175" s="34">
        <v>44440</v>
      </c>
      <c r="O175" s="34">
        <v>44530</v>
      </c>
      <c r="P175" s="31">
        <f t="shared" si="3"/>
        <v>13</v>
      </c>
      <c r="Q175" s="107">
        <v>1</v>
      </c>
      <c r="R175" s="49" t="s">
        <v>116</v>
      </c>
      <c r="S175" s="109"/>
      <c r="T175" s="91" t="s">
        <v>1153</v>
      </c>
      <c r="U175" s="91" t="s">
        <v>1153</v>
      </c>
      <c r="V175" s="91" t="s">
        <v>1153</v>
      </c>
      <c r="W175" s="91" t="s">
        <v>1153</v>
      </c>
      <c r="X175" s="91" t="s">
        <v>1153</v>
      </c>
      <c r="Y175" s="91" t="s">
        <v>1153</v>
      </c>
      <c r="Z175" s="91" t="s">
        <v>1153</v>
      </c>
      <c r="AA175" s="91" t="s">
        <v>1153</v>
      </c>
      <c r="AB175" s="91" t="s">
        <v>1153</v>
      </c>
      <c r="AC175" s="91" t="s">
        <v>1153</v>
      </c>
      <c r="AD175" s="91" t="s">
        <v>1153</v>
      </c>
      <c r="AE175" s="91" t="s">
        <v>1153</v>
      </c>
      <c r="AF175" s="91" t="s">
        <v>1153</v>
      </c>
      <c r="AG175" s="91" t="s">
        <v>1153</v>
      </c>
      <c r="AH175" s="91" t="s">
        <v>1153</v>
      </c>
      <c r="AI175" s="91" t="s">
        <v>1153</v>
      </c>
      <c r="AJ175" s="91" t="s">
        <v>1153</v>
      </c>
      <c r="AK175" s="91" t="s">
        <v>1153</v>
      </c>
      <c r="AL175" s="91" t="s">
        <v>1153</v>
      </c>
      <c r="AM175" s="91" t="s">
        <v>1153</v>
      </c>
      <c r="AN175" s="91" t="s">
        <v>1153</v>
      </c>
      <c r="AO175" s="91" t="s">
        <v>1153</v>
      </c>
      <c r="AP175" s="91" t="s">
        <v>1153</v>
      </c>
      <c r="AQ175" s="91" t="s">
        <v>1153</v>
      </c>
      <c r="AR175" s="8" t="s">
        <v>1158</v>
      </c>
      <c r="AS175" s="8" t="s">
        <v>6103</v>
      </c>
      <c r="AT175" s="8" t="s">
        <v>5484</v>
      </c>
      <c r="AU175" s="8" t="s">
        <v>6116</v>
      </c>
      <c r="AV175" s="8" t="s">
        <v>4201</v>
      </c>
      <c r="AW175" s="8" t="s">
        <v>6117</v>
      </c>
      <c r="AX175" s="37" t="s">
        <v>1153</v>
      </c>
      <c r="AY175" s="37" t="s">
        <v>4277</v>
      </c>
      <c r="AZ175" s="37" t="s">
        <v>1153</v>
      </c>
      <c r="BA175" s="37" t="s">
        <v>4277</v>
      </c>
      <c r="BB175" s="37" t="s">
        <v>1153</v>
      </c>
      <c r="BC175" s="37" t="s">
        <v>4277</v>
      </c>
      <c r="BD175" s="37" t="s">
        <v>1153</v>
      </c>
      <c r="BE175" s="5" t="s">
        <v>4277</v>
      </c>
      <c r="BF175" s="5" t="s">
        <v>1153</v>
      </c>
      <c r="BG175" s="37" t="s">
        <v>4277</v>
      </c>
      <c r="BH175" s="33" t="s">
        <v>781</v>
      </c>
      <c r="BI175" s="100">
        <v>44589</v>
      </c>
      <c r="BJ175" s="33" t="s">
        <v>903</v>
      </c>
      <c r="BK175" s="31"/>
      <c r="BL175" s="46"/>
      <c r="BM175" s="46"/>
      <c r="BN175" s="46"/>
      <c r="BO175" s="46"/>
      <c r="BP175" s="44" t="s">
        <v>956</v>
      </c>
      <c r="BQ175" s="104"/>
      <c r="BR175" s="61"/>
    </row>
    <row r="176" spans="1:70" s="62" customFormat="1" ht="90" hidden="1" customHeight="1" x14ac:dyDescent="0.3">
      <c r="B176" s="32" t="s">
        <v>3662</v>
      </c>
      <c r="C176" s="33" t="s">
        <v>3823</v>
      </c>
      <c r="D176" s="17" t="s">
        <v>3681</v>
      </c>
      <c r="E176" s="100">
        <v>44253</v>
      </c>
      <c r="F176" s="17" t="s">
        <v>2289</v>
      </c>
      <c r="G176" s="73" t="s">
        <v>3824</v>
      </c>
      <c r="H176" s="8" t="s">
        <v>3031</v>
      </c>
      <c r="I176" s="37" t="s">
        <v>3032</v>
      </c>
      <c r="J176" s="37" t="s">
        <v>5483</v>
      </c>
      <c r="K176" s="37" t="s">
        <v>3037</v>
      </c>
      <c r="L176" s="52" t="s">
        <v>122</v>
      </c>
      <c r="M176" s="33">
        <v>4</v>
      </c>
      <c r="N176" s="34">
        <v>44562</v>
      </c>
      <c r="O176" s="34">
        <v>44925</v>
      </c>
      <c r="P176" s="31">
        <f t="shared" si="3"/>
        <v>52</v>
      </c>
      <c r="Q176" s="107">
        <v>4</v>
      </c>
      <c r="R176" s="49" t="s">
        <v>116</v>
      </c>
      <c r="S176" s="109"/>
      <c r="T176" s="91" t="s">
        <v>1153</v>
      </c>
      <c r="U176" s="91" t="s">
        <v>1153</v>
      </c>
      <c r="V176" s="91" t="s">
        <v>1153</v>
      </c>
      <c r="W176" s="91" t="s">
        <v>1153</v>
      </c>
      <c r="X176" s="91" t="s">
        <v>1153</v>
      </c>
      <c r="Y176" s="91" t="s">
        <v>1153</v>
      </c>
      <c r="Z176" s="91" t="s">
        <v>1153</v>
      </c>
      <c r="AA176" s="91" t="s">
        <v>1153</v>
      </c>
      <c r="AB176" s="91" t="s">
        <v>1153</v>
      </c>
      <c r="AC176" s="91" t="s">
        <v>1153</v>
      </c>
      <c r="AD176" s="91" t="s">
        <v>1153</v>
      </c>
      <c r="AE176" s="91" t="s">
        <v>1153</v>
      </c>
      <c r="AF176" s="91" t="s">
        <v>1153</v>
      </c>
      <c r="AG176" s="91" t="s">
        <v>1153</v>
      </c>
      <c r="AH176" s="91" t="s">
        <v>1153</v>
      </c>
      <c r="AI176" s="91" t="s">
        <v>1153</v>
      </c>
      <c r="AJ176" s="91" t="s">
        <v>1153</v>
      </c>
      <c r="AK176" s="91" t="s">
        <v>1153</v>
      </c>
      <c r="AL176" s="91" t="s">
        <v>1153</v>
      </c>
      <c r="AM176" s="91" t="s">
        <v>1153</v>
      </c>
      <c r="AN176" s="91" t="s">
        <v>1153</v>
      </c>
      <c r="AO176" s="91" t="s">
        <v>1153</v>
      </c>
      <c r="AP176" s="91" t="s">
        <v>1153</v>
      </c>
      <c r="AQ176" s="91" t="s">
        <v>1153</v>
      </c>
      <c r="AR176" s="8" t="s">
        <v>1158</v>
      </c>
      <c r="AS176" s="8" t="s">
        <v>6103</v>
      </c>
      <c r="AT176" s="8" t="s">
        <v>4000</v>
      </c>
      <c r="AU176" s="8" t="s">
        <v>6118</v>
      </c>
      <c r="AV176" s="8" t="s">
        <v>4202</v>
      </c>
      <c r="AW176" s="8" t="s">
        <v>6119</v>
      </c>
      <c r="AX176" s="8" t="s">
        <v>5485</v>
      </c>
      <c r="AY176" s="116" t="s">
        <v>6120</v>
      </c>
      <c r="AZ176" s="93" t="s">
        <v>5486</v>
      </c>
      <c r="BA176" s="116" t="s">
        <v>6121</v>
      </c>
      <c r="BB176" s="8" t="s">
        <v>937</v>
      </c>
      <c r="BC176" s="8" t="s">
        <v>9306</v>
      </c>
      <c r="BD176" s="8" t="s">
        <v>937</v>
      </c>
      <c r="BE176" s="8" t="s">
        <v>9306</v>
      </c>
      <c r="BF176" s="5" t="s">
        <v>937</v>
      </c>
      <c r="BG176" s="8" t="s">
        <v>9306</v>
      </c>
      <c r="BH176" s="33" t="s">
        <v>3062</v>
      </c>
      <c r="BI176" s="47">
        <v>44761</v>
      </c>
      <c r="BJ176" s="33" t="s">
        <v>903</v>
      </c>
      <c r="BK176" s="31"/>
      <c r="BL176" s="46"/>
      <c r="BM176" s="46"/>
      <c r="BN176" s="46"/>
      <c r="BO176" s="46"/>
      <c r="BP176" s="44" t="s">
        <v>956</v>
      </c>
      <c r="BQ176" s="104"/>
      <c r="BR176" s="61"/>
    </row>
    <row r="177" spans="2:70" s="62" customFormat="1" ht="90" hidden="1" customHeight="1" x14ac:dyDescent="0.3">
      <c r="B177" s="32" t="s">
        <v>3663</v>
      </c>
      <c r="C177" s="33" t="s">
        <v>3823</v>
      </c>
      <c r="D177" s="17" t="s">
        <v>3681</v>
      </c>
      <c r="E177" s="100">
        <v>44253</v>
      </c>
      <c r="F177" s="17" t="s">
        <v>2289</v>
      </c>
      <c r="G177" s="73" t="s">
        <v>3810</v>
      </c>
      <c r="H177" s="8" t="s">
        <v>3038</v>
      </c>
      <c r="I177" s="37" t="s">
        <v>3039</v>
      </c>
      <c r="J177" s="37" t="s">
        <v>3040</v>
      </c>
      <c r="K177" s="37" t="s">
        <v>3041</v>
      </c>
      <c r="L177" s="52" t="s">
        <v>3042</v>
      </c>
      <c r="M177" s="33">
        <v>1</v>
      </c>
      <c r="N177" s="34">
        <v>44348</v>
      </c>
      <c r="O177" s="34">
        <v>44469</v>
      </c>
      <c r="P177" s="31">
        <f t="shared" si="3"/>
        <v>18</v>
      </c>
      <c r="Q177" s="107">
        <v>0</v>
      </c>
      <c r="R177" s="49" t="s">
        <v>116</v>
      </c>
      <c r="S177" s="109"/>
      <c r="T177" s="91" t="s">
        <v>1153</v>
      </c>
      <c r="U177" s="91" t="s">
        <v>1153</v>
      </c>
      <c r="V177" s="91" t="s">
        <v>1153</v>
      </c>
      <c r="W177" s="91" t="s">
        <v>1153</v>
      </c>
      <c r="X177" s="91" t="s">
        <v>1153</v>
      </c>
      <c r="Y177" s="91" t="s">
        <v>1153</v>
      </c>
      <c r="Z177" s="91" t="s">
        <v>1153</v>
      </c>
      <c r="AA177" s="91" t="s">
        <v>1153</v>
      </c>
      <c r="AB177" s="91" t="s">
        <v>1153</v>
      </c>
      <c r="AC177" s="91" t="s">
        <v>1153</v>
      </c>
      <c r="AD177" s="91" t="s">
        <v>1153</v>
      </c>
      <c r="AE177" s="91" t="s">
        <v>1153</v>
      </c>
      <c r="AF177" s="91" t="s">
        <v>1153</v>
      </c>
      <c r="AG177" s="91" t="s">
        <v>1153</v>
      </c>
      <c r="AH177" s="91" t="s">
        <v>1153</v>
      </c>
      <c r="AI177" s="91" t="s">
        <v>1153</v>
      </c>
      <c r="AJ177" s="91" t="s">
        <v>1153</v>
      </c>
      <c r="AK177" s="91" t="s">
        <v>1153</v>
      </c>
      <c r="AL177" s="91" t="s">
        <v>1153</v>
      </c>
      <c r="AM177" s="91" t="s">
        <v>1153</v>
      </c>
      <c r="AN177" s="91" t="s">
        <v>1153</v>
      </c>
      <c r="AO177" s="91" t="s">
        <v>1153</v>
      </c>
      <c r="AP177" s="91" t="s">
        <v>1153</v>
      </c>
      <c r="AQ177" s="91" t="s">
        <v>1153</v>
      </c>
      <c r="AR177" s="8" t="s">
        <v>1158</v>
      </c>
      <c r="AS177" s="8" t="s">
        <v>6103</v>
      </c>
      <c r="AT177" s="8" t="s">
        <v>4001</v>
      </c>
      <c r="AU177" s="8" t="s">
        <v>6122</v>
      </c>
      <c r="AV177" s="8" t="s">
        <v>4203</v>
      </c>
      <c r="AW177" s="8" t="s">
        <v>6123</v>
      </c>
      <c r="AX177" s="8" t="s">
        <v>4335</v>
      </c>
      <c r="AY177" s="66" t="s">
        <v>6124</v>
      </c>
      <c r="AZ177" s="5" t="s">
        <v>4937</v>
      </c>
      <c r="BA177" s="8" t="s">
        <v>6125</v>
      </c>
      <c r="BB177" s="8" t="s">
        <v>937</v>
      </c>
      <c r="BC177" s="8" t="s">
        <v>9295</v>
      </c>
      <c r="BD177" s="8" t="s">
        <v>937</v>
      </c>
      <c r="BE177" s="8" t="s">
        <v>9295</v>
      </c>
      <c r="BF177" s="5" t="s">
        <v>937</v>
      </c>
      <c r="BG177" s="8" t="s">
        <v>9295</v>
      </c>
      <c r="BH177" s="33" t="s">
        <v>902</v>
      </c>
      <c r="BI177" s="47">
        <v>44768</v>
      </c>
      <c r="BJ177" s="33" t="s">
        <v>903</v>
      </c>
      <c r="BK177" s="31"/>
      <c r="BL177" s="46"/>
      <c r="BM177" s="46"/>
      <c r="BN177" s="46"/>
      <c r="BO177" s="46"/>
      <c r="BP177" s="44" t="s">
        <v>956</v>
      </c>
      <c r="BQ177" s="104"/>
      <c r="BR177" s="61"/>
    </row>
    <row r="178" spans="2:70" s="62" customFormat="1" ht="90" hidden="1" customHeight="1" x14ac:dyDescent="0.3">
      <c r="B178" s="32" t="s">
        <v>3664</v>
      </c>
      <c r="C178" s="33" t="s">
        <v>3823</v>
      </c>
      <c r="D178" s="17" t="s">
        <v>3681</v>
      </c>
      <c r="E178" s="100">
        <v>44253</v>
      </c>
      <c r="F178" s="17" t="s">
        <v>2289</v>
      </c>
      <c r="G178" s="73" t="s">
        <v>3810</v>
      </c>
      <c r="H178" s="8" t="s">
        <v>3038</v>
      </c>
      <c r="I178" s="37" t="s">
        <v>3039</v>
      </c>
      <c r="J178" s="37" t="s">
        <v>3040</v>
      </c>
      <c r="K178" s="37" t="s">
        <v>3043</v>
      </c>
      <c r="L178" s="52" t="s">
        <v>3044</v>
      </c>
      <c r="M178" s="33">
        <v>1</v>
      </c>
      <c r="N178" s="34">
        <v>44348</v>
      </c>
      <c r="O178" s="34">
        <v>44561</v>
      </c>
      <c r="P178" s="31">
        <f t="shared" si="3"/>
        <v>31</v>
      </c>
      <c r="Q178" s="107">
        <v>0</v>
      </c>
      <c r="R178" s="49" t="s">
        <v>116</v>
      </c>
      <c r="S178" s="109"/>
      <c r="T178" s="91" t="s">
        <v>1153</v>
      </c>
      <c r="U178" s="91" t="s">
        <v>1153</v>
      </c>
      <c r="V178" s="91" t="s">
        <v>1153</v>
      </c>
      <c r="W178" s="91" t="s">
        <v>1153</v>
      </c>
      <c r="X178" s="91" t="s">
        <v>1153</v>
      </c>
      <c r="Y178" s="91" t="s">
        <v>1153</v>
      </c>
      <c r="Z178" s="91" t="s">
        <v>1153</v>
      </c>
      <c r="AA178" s="91" t="s">
        <v>1153</v>
      </c>
      <c r="AB178" s="91" t="s">
        <v>1153</v>
      </c>
      <c r="AC178" s="91" t="s">
        <v>1153</v>
      </c>
      <c r="AD178" s="91" t="s">
        <v>1153</v>
      </c>
      <c r="AE178" s="91" t="s">
        <v>1153</v>
      </c>
      <c r="AF178" s="91" t="s">
        <v>1153</v>
      </c>
      <c r="AG178" s="91" t="s">
        <v>1153</v>
      </c>
      <c r="AH178" s="91" t="s">
        <v>1153</v>
      </c>
      <c r="AI178" s="91" t="s">
        <v>1153</v>
      </c>
      <c r="AJ178" s="91" t="s">
        <v>1153</v>
      </c>
      <c r="AK178" s="91" t="s">
        <v>1153</v>
      </c>
      <c r="AL178" s="91" t="s">
        <v>1153</v>
      </c>
      <c r="AM178" s="91" t="s">
        <v>1153</v>
      </c>
      <c r="AN178" s="91" t="s">
        <v>1153</v>
      </c>
      <c r="AO178" s="91" t="s">
        <v>1153</v>
      </c>
      <c r="AP178" s="91" t="s">
        <v>1153</v>
      </c>
      <c r="AQ178" s="91" t="s">
        <v>1153</v>
      </c>
      <c r="AR178" s="8" t="s">
        <v>1158</v>
      </c>
      <c r="AS178" s="8" t="s">
        <v>6103</v>
      </c>
      <c r="AT178" s="8" t="s">
        <v>4002</v>
      </c>
      <c r="AU178" s="8" t="s">
        <v>6126</v>
      </c>
      <c r="AV178" s="8" t="s">
        <v>4204</v>
      </c>
      <c r="AW178" s="8" t="s">
        <v>6021</v>
      </c>
      <c r="AX178" s="8" t="s">
        <v>4335</v>
      </c>
      <c r="AY178" s="66" t="s">
        <v>6124</v>
      </c>
      <c r="AZ178" s="5" t="s">
        <v>4937</v>
      </c>
      <c r="BA178" s="8" t="s">
        <v>6127</v>
      </c>
      <c r="BB178" s="8" t="s">
        <v>937</v>
      </c>
      <c r="BC178" s="8" t="s">
        <v>9295</v>
      </c>
      <c r="BD178" s="8" t="s">
        <v>937</v>
      </c>
      <c r="BE178" s="8" t="s">
        <v>9295</v>
      </c>
      <c r="BF178" s="5" t="s">
        <v>937</v>
      </c>
      <c r="BG178" s="8" t="s">
        <v>9295</v>
      </c>
      <c r="BH178" s="33" t="s">
        <v>902</v>
      </c>
      <c r="BI178" s="47">
        <v>44768</v>
      </c>
      <c r="BJ178" s="33" t="s">
        <v>903</v>
      </c>
      <c r="BK178" s="31"/>
      <c r="BL178" s="46"/>
      <c r="BM178" s="46"/>
      <c r="BN178" s="46"/>
      <c r="BO178" s="46"/>
      <c r="BP178" s="44" t="s">
        <v>956</v>
      </c>
      <c r="BQ178" s="104"/>
      <c r="BR178" s="61"/>
    </row>
    <row r="179" spans="2:70" s="62" customFormat="1" ht="90" hidden="1" customHeight="1" x14ac:dyDescent="0.3">
      <c r="B179" s="32" t="s">
        <v>3665</v>
      </c>
      <c r="C179" s="33" t="s">
        <v>3823</v>
      </c>
      <c r="D179" s="17" t="s">
        <v>3681</v>
      </c>
      <c r="E179" s="100">
        <v>44253</v>
      </c>
      <c r="F179" s="17" t="s">
        <v>2289</v>
      </c>
      <c r="G179" s="73" t="s">
        <v>3825</v>
      </c>
      <c r="H179" s="8" t="s">
        <v>3045</v>
      </c>
      <c r="I179" s="37" t="s">
        <v>3046</v>
      </c>
      <c r="J179" s="37" t="s">
        <v>3047</v>
      </c>
      <c r="K179" s="37" t="s">
        <v>3048</v>
      </c>
      <c r="L179" s="52" t="s">
        <v>3049</v>
      </c>
      <c r="M179" s="33">
        <v>11</v>
      </c>
      <c r="N179" s="34">
        <v>44348</v>
      </c>
      <c r="O179" s="34">
        <v>44438</v>
      </c>
      <c r="P179" s="31">
        <f t="shared" si="3"/>
        <v>13</v>
      </c>
      <c r="Q179" s="107">
        <v>11</v>
      </c>
      <c r="R179" s="49" t="s">
        <v>116</v>
      </c>
      <c r="S179" s="109"/>
      <c r="T179" s="91" t="s">
        <v>1153</v>
      </c>
      <c r="U179" s="91" t="s">
        <v>1153</v>
      </c>
      <c r="V179" s="91" t="s">
        <v>1153</v>
      </c>
      <c r="W179" s="91" t="s">
        <v>1153</v>
      </c>
      <c r="X179" s="91" t="s">
        <v>1153</v>
      </c>
      <c r="Y179" s="91" t="s">
        <v>1153</v>
      </c>
      <c r="Z179" s="91" t="s">
        <v>1153</v>
      </c>
      <c r="AA179" s="91" t="s">
        <v>1153</v>
      </c>
      <c r="AB179" s="91" t="s">
        <v>1153</v>
      </c>
      <c r="AC179" s="91" t="s">
        <v>1153</v>
      </c>
      <c r="AD179" s="91" t="s">
        <v>1153</v>
      </c>
      <c r="AE179" s="91" t="s">
        <v>1153</v>
      </c>
      <c r="AF179" s="91" t="s">
        <v>1153</v>
      </c>
      <c r="AG179" s="91" t="s">
        <v>1153</v>
      </c>
      <c r="AH179" s="91" t="s">
        <v>1153</v>
      </c>
      <c r="AI179" s="91" t="s">
        <v>1153</v>
      </c>
      <c r="AJ179" s="91" t="s">
        <v>1153</v>
      </c>
      <c r="AK179" s="91" t="s">
        <v>1153</v>
      </c>
      <c r="AL179" s="91" t="s">
        <v>1153</v>
      </c>
      <c r="AM179" s="91" t="s">
        <v>1153</v>
      </c>
      <c r="AN179" s="91" t="s">
        <v>1153</v>
      </c>
      <c r="AO179" s="91" t="s">
        <v>1153</v>
      </c>
      <c r="AP179" s="91" t="s">
        <v>1153</v>
      </c>
      <c r="AQ179" s="91" t="s">
        <v>1153</v>
      </c>
      <c r="AR179" s="8" t="s">
        <v>1158</v>
      </c>
      <c r="AS179" s="8" t="s">
        <v>6103</v>
      </c>
      <c r="AT179" s="8" t="s">
        <v>4003</v>
      </c>
      <c r="AU179" s="8" t="s">
        <v>6128</v>
      </c>
      <c r="AV179" s="8" t="s">
        <v>1153</v>
      </c>
      <c r="AW179" s="8" t="s">
        <v>4126</v>
      </c>
      <c r="AX179" s="8" t="s">
        <v>1153</v>
      </c>
      <c r="AY179" s="8" t="s">
        <v>4126</v>
      </c>
      <c r="AZ179" s="8" t="s">
        <v>1153</v>
      </c>
      <c r="BA179" s="8" t="s">
        <v>4126</v>
      </c>
      <c r="BB179" s="8" t="s">
        <v>1153</v>
      </c>
      <c r="BC179" s="8" t="s">
        <v>4126</v>
      </c>
      <c r="BD179" s="8" t="s">
        <v>1153</v>
      </c>
      <c r="BE179" s="5" t="s">
        <v>4126</v>
      </c>
      <c r="BF179" s="5" t="s">
        <v>1153</v>
      </c>
      <c r="BG179" s="8" t="s">
        <v>4126</v>
      </c>
      <c r="BH179" s="33" t="s">
        <v>781</v>
      </c>
      <c r="BI179" s="47">
        <v>44494</v>
      </c>
      <c r="BJ179" s="33" t="s">
        <v>903</v>
      </c>
      <c r="BK179" s="31"/>
      <c r="BL179" s="46"/>
      <c r="BM179" s="46"/>
      <c r="BN179" s="46"/>
      <c r="BO179" s="46"/>
      <c r="BP179" s="44" t="s">
        <v>956</v>
      </c>
      <c r="BQ179" s="104"/>
      <c r="BR179" s="61"/>
    </row>
    <row r="180" spans="2:70" s="62" customFormat="1" ht="90" hidden="1" customHeight="1" x14ac:dyDescent="0.3">
      <c r="B180" s="32" t="s">
        <v>3666</v>
      </c>
      <c r="C180" s="33" t="s">
        <v>3823</v>
      </c>
      <c r="D180" s="17" t="s">
        <v>3681</v>
      </c>
      <c r="E180" s="100">
        <v>44253</v>
      </c>
      <c r="F180" s="17" t="s">
        <v>2289</v>
      </c>
      <c r="G180" s="73" t="s">
        <v>3825</v>
      </c>
      <c r="H180" s="8" t="s">
        <v>3045</v>
      </c>
      <c r="I180" s="37" t="s">
        <v>3046</v>
      </c>
      <c r="J180" s="37" t="s">
        <v>3047</v>
      </c>
      <c r="K180" s="37" t="s">
        <v>3050</v>
      </c>
      <c r="L180" s="52" t="s">
        <v>473</v>
      </c>
      <c r="M180" s="33">
        <v>1</v>
      </c>
      <c r="N180" s="34">
        <v>44348</v>
      </c>
      <c r="O180" s="34">
        <v>44469</v>
      </c>
      <c r="P180" s="31">
        <f t="shared" si="3"/>
        <v>18</v>
      </c>
      <c r="Q180" s="107">
        <v>1</v>
      </c>
      <c r="R180" s="49" t="s">
        <v>116</v>
      </c>
      <c r="S180" s="109"/>
      <c r="T180" s="91" t="s">
        <v>1153</v>
      </c>
      <c r="U180" s="91" t="s">
        <v>1153</v>
      </c>
      <c r="V180" s="91" t="s">
        <v>1153</v>
      </c>
      <c r="W180" s="91" t="s">
        <v>1153</v>
      </c>
      <c r="X180" s="91" t="s">
        <v>1153</v>
      </c>
      <c r="Y180" s="91" t="s">
        <v>1153</v>
      </c>
      <c r="Z180" s="91" t="s">
        <v>1153</v>
      </c>
      <c r="AA180" s="91" t="s">
        <v>1153</v>
      </c>
      <c r="AB180" s="91" t="s">
        <v>1153</v>
      </c>
      <c r="AC180" s="91" t="s">
        <v>1153</v>
      </c>
      <c r="AD180" s="91" t="s">
        <v>1153</v>
      </c>
      <c r="AE180" s="91" t="s">
        <v>1153</v>
      </c>
      <c r="AF180" s="91" t="s">
        <v>1153</v>
      </c>
      <c r="AG180" s="91" t="s">
        <v>1153</v>
      </c>
      <c r="AH180" s="91" t="s">
        <v>1153</v>
      </c>
      <c r="AI180" s="91" t="s">
        <v>1153</v>
      </c>
      <c r="AJ180" s="91" t="s">
        <v>1153</v>
      </c>
      <c r="AK180" s="91" t="s">
        <v>1153</v>
      </c>
      <c r="AL180" s="91" t="s">
        <v>1153</v>
      </c>
      <c r="AM180" s="91" t="s">
        <v>1153</v>
      </c>
      <c r="AN180" s="91" t="s">
        <v>1153</v>
      </c>
      <c r="AO180" s="91" t="s">
        <v>1153</v>
      </c>
      <c r="AP180" s="91" t="s">
        <v>1153</v>
      </c>
      <c r="AQ180" s="91" t="s">
        <v>1153</v>
      </c>
      <c r="AR180" s="8" t="s">
        <v>1158</v>
      </c>
      <c r="AS180" s="8" t="s">
        <v>6103</v>
      </c>
      <c r="AT180" s="8" t="s">
        <v>4004</v>
      </c>
      <c r="AU180" s="8" t="s">
        <v>6129</v>
      </c>
      <c r="AV180" s="8" t="s">
        <v>4205</v>
      </c>
      <c r="AW180" s="8" t="s">
        <v>6130</v>
      </c>
      <c r="AX180" s="37" t="s">
        <v>1153</v>
      </c>
      <c r="AY180" s="37" t="s">
        <v>4277</v>
      </c>
      <c r="AZ180" s="37" t="s">
        <v>1153</v>
      </c>
      <c r="BA180" s="37" t="s">
        <v>4277</v>
      </c>
      <c r="BB180" s="37" t="s">
        <v>1153</v>
      </c>
      <c r="BC180" s="37" t="s">
        <v>4277</v>
      </c>
      <c r="BD180" s="37" t="s">
        <v>1153</v>
      </c>
      <c r="BE180" s="5" t="s">
        <v>4277</v>
      </c>
      <c r="BF180" s="5" t="s">
        <v>1153</v>
      </c>
      <c r="BG180" s="37" t="s">
        <v>4277</v>
      </c>
      <c r="BH180" s="33" t="s">
        <v>781</v>
      </c>
      <c r="BI180" s="100">
        <v>44589</v>
      </c>
      <c r="BJ180" s="33" t="s">
        <v>903</v>
      </c>
      <c r="BK180" s="31"/>
      <c r="BL180" s="46"/>
      <c r="BM180" s="46"/>
      <c r="BN180" s="46"/>
      <c r="BO180" s="46"/>
      <c r="BP180" s="44" t="s">
        <v>956</v>
      </c>
      <c r="BQ180" s="104"/>
      <c r="BR180" s="61"/>
    </row>
    <row r="181" spans="2:70" s="62" customFormat="1" ht="90" hidden="1" customHeight="1" x14ac:dyDescent="0.3">
      <c r="B181" s="32" t="s">
        <v>3678</v>
      </c>
      <c r="C181" s="33" t="s">
        <v>3823</v>
      </c>
      <c r="D181" s="17" t="s">
        <v>3681</v>
      </c>
      <c r="E181" s="100">
        <v>44253</v>
      </c>
      <c r="F181" s="17" t="s">
        <v>2289</v>
      </c>
      <c r="G181" s="73" t="s">
        <v>3811</v>
      </c>
      <c r="H181" s="8" t="s">
        <v>3051</v>
      </c>
      <c r="I181" s="37" t="s">
        <v>3052</v>
      </c>
      <c r="J181" s="37" t="s">
        <v>3053</v>
      </c>
      <c r="K181" s="37" t="s">
        <v>3054</v>
      </c>
      <c r="L181" s="52" t="s">
        <v>3055</v>
      </c>
      <c r="M181" s="33">
        <v>1</v>
      </c>
      <c r="N181" s="34">
        <v>44348</v>
      </c>
      <c r="O181" s="34">
        <v>44408</v>
      </c>
      <c r="P181" s="31">
        <f t="shared" si="3"/>
        <v>9</v>
      </c>
      <c r="Q181" s="107">
        <v>1</v>
      </c>
      <c r="R181" s="49" t="s">
        <v>116</v>
      </c>
      <c r="S181" s="109"/>
      <c r="T181" s="91" t="s">
        <v>1153</v>
      </c>
      <c r="U181" s="91" t="s">
        <v>1153</v>
      </c>
      <c r="V181" s="91" t="s">
        <v>1153</v>
      </c>
      <c r="W181" s="91" t="s">
        <v>1153</v>
      </c>
      <c r="X181" s="91" t="s">
        <v>1153</v>
      </c>
      <c r="Y181" s="91" t="s">
        <v>1153</v>
      </c>
      <c r="Z181" s="91" t="s">
        <v>1153</v>
      </c>
      <c r="AA181" s="91" t="s">
        <v>1153</v>
      </c>
      <c r="AB181" s="91" t="s">
        <v>1153</v>
      </c>
      <c r="AC181" s="91" t="s">
        <v>1153</v>
      </c>
      <c r="AD181" s="91" t="s">
        <v>1153</v>
      </c>
      <c r="AE181" s="91" t="s">
        <v>1153</v>
      </c>
      <c r="AF181" s="91" t="s">
        <v>1153</v>
      </c>
      <c r="AG181" s="91" t="s">
        <v>1153</v>
      </c>
      <c r="AH181" s="91" t="s">
        <v>1153</v>
      </c>
      <c r="AI181" s="91" t="s">
        <v>1153</v>
      </c>
      <c r="AJ181" s="91" t="s">
        <v>1153</v>
      </c>
      <c r="AK181" s="91" t="s">
        <v>1153</v>
      </c>
      <c r="AL181" s="91" t="s">
        <v>1153</v>
      </c>
      <c r="AM181" s="91" t="s">
        <v>1153</v>
      </c>
      <c r="AN181" s="91" t="s">
        <v>1153</v>
      </c>
      <c r="AO181" s="91" t="s">
        <v>1153</v>
      </c>
      <c r="AP181" s="91" t="s">
        <v>1153</v>
      </c>
      <c r="AQ181" s="91" t="s">
        <v>1153</v>
      </c>
      <c r="AR181" s="8" t="s">
        <v>1158</v>
      </c>
      <c r="AS181" s="8" t="s">
        <v>6103</v>
      </c>
      <c r="AT181" s="8" t="s">
        <v>4005</v>
      </c>
      <c r="AU181" s="8" t="s">
        <v>6131</v>
      </c>
      <c r="AV181" s="8" t="s">
        <v>1153</v>
      </c>
      <c r="AW181" s="8" t="s">
        <v>4126</v>
      </c>
      <c r="AX181" s="8" t="s">
        <v>1153</v>
      </c>
      <c r="AY181" s="8" t="s">
        <v>4126</v>
      </c>
      <c r="AZ181" s="8" t="s">
        <v>1153</v>
      </c>
      <c r="BA181" s="8" t="s">
        <v>4126</v>
      </c>
      <c r="BB181" s="8" t="s">
        <v>1153</v>
      </c>
      <c r="BC181" s="8" t="s">
        <v>4126</v>
      </c>
      <c r="BD181" s="8" t="s">
        <v>1153</v>
      </c>
      <c r="BE181" s="5" t="s">
        <v>4126</v>
      </c>
      <c r="BF181" s="5" t="s">
        <v>1153</v>
      </c>
      <c r="BG181" s="8" t="s">
        <v>4126</v>
      </c>
      <c r="BH181" s="33" t="s">
        <v>781</v>
      </c>
      <c r="BI181" s="47">
        <v>44494</v>
      </c>
      <c r="BJ181" s="33" t="s">
        <v>903</v>
      </c>
      <c r="BK181" s="31"/>
      <c r="BL181" s="46"/>
      <c r="BM181" s="46"/>
      <c r="BN181" s="46"/>
      <c r="BO181" s="46"/>
      <c r="BP181" s="44" t="s">
        <v>956</v>
      </c>
      <c r="BQ181" s="104"/>
      <c r="BR181" s="61"/>
    </row>
    <row r="182" spans="2:70" s="62" customFormat="1" ht="90" hidden="1" customHeight="1" x14ac:dyDescent="0.3">
      <c r="B182" s="32" t="s">
        <v>3679</v>
      </c>
      <c r="C182" s="33" t="s">
        <v>3823</v>
      </c>
      <c r="D182" s="17" t="s">
        <v>3681</v>
      </c>
      <c r="E182" s="100">
        <v>44253</v>
      </c>
      <c r="F182" s="17" t="s">
        <v>2289</v>
      </c>
      <c r="G182" s="73" t="s">
        <v>3812</v>
      </c>
      <c r="H182" s="8" t="s">
        <v>3056</v>
      </c>
      <c r="I182" s="37" t="s">
        <v>3057</v>
      </c>
      <c r="J182" s="37" t="s">
        <v>3058</v>
      </c>
      <c r="K182" s="37" t="s">
        <v>3059</v>
      </c>
      <c r="L182" s="52" t="s">
        <v>3060</v>
      </c>
      <c r="M182" s="117">
        <v>1</v>
      </c>
      <c r="N182" s="34">
        <v>44348</v>
      </c>
      <c r="O182" s="34">
        <v>44469</v>
      </c>
      <c r="P182" s="31">
        <f t="shared" si="3"/>
        <v>18</v>
      </c>
      <c r="Q182" s="118">
        <v>1</v>
      </c>
      <c r="R182" s="49" t="s">
        <v>116</v>
      </c>
      <c r="S182" s="109"/>
      <c r="T182" s="91" t="s">
        <v>1153</v>
      </c>
      <c r="U182" s="91" t="s">
        <v>1153</v>
      </c>
      <c r="V182" s="91" t="s">
        <v>1153</v>
      </c>
      <c r="W182" s="91" t="s">
        <v>1153</v>
      </c>
      <c r="X182" s="91" t="s">
        <v>1153</v>
      </c>
      <c r="Y182" s="91" t="s">
        <v>1153</v>
      </c>
      <c r="Z182" s="91" t="s">
        <v>1153</v>
      </c>
      <c r="AA182" s="91" t="s">
        <v>1153</v>
      </c>
      <c r="AB182" s="91" t="s">
        <v>1153</v>
      </c>
      <c r="AC182" s="91" t="s">
        <v>1153</v>
      </c>
      <c r="AD182" s="91" t="s">
        <v>1153</v>
      </c>
      <c r="AE182" s="91" t="s">
        <v>1153</v>
      </c>
      <c r="AF182" s="91" t="s">
        <v>1153</v>
      </c>
      <c r="AG182" s="91" t="s">
        <v>1153</v>
      </c>
      <c r="AH182" s="91" t="s">
        <v>1153</v>
      </c>
      <c r="AI182" s="91" t="s">
        <v>1153</v>
      </c>
      <c r="AJ182" s="91" t="s">
        <v>1153</v>
      </c>
      <c r="AK182" s="91" t="s">
        <v>1153</v>
      </c>
      <c r="AL182" s="91" t="s">
        <v>1153</v>
      </c>
      <c r="AM182" s="91" t="s">
        <v>1153</v>
      </c>
      <c r="AN182" s="91" t="s">
        <v>1153</v>
      </c>
      <c r="AO182" s="91" t="s">
        <v>1153</v>
      </c>
      <c r="AP182" s="91" t="s">
        <v>1153</v>
      </c>
      <c r="AQ182" s="91" t="s">
        <v>1153</v>
      </c>
      <c r="AR182" s="8" t="s">
        <v>1158</v>
      </c>
      <c r="AS182" s="8" t="s">
        <v>6103</v>
      </c>
      <c r="AT182" s="8" t="s">
        <v>4006</v>
      </c>
      <c r="AU182" s="8" t="s">
        <v>6132</v>
      </c>
      <c r="AV182" s="8" t="s">
        <v>1153</v>
      </c>
      <c r="AW182" s="8" t="s">
        <v>4126</v>
      </c>
      <c r="AX182" s="8" t="s">
        <v>1153</v>
      </c>
      <c r="AY182" s="8" t="s">
        <v>4126</v>
      </c>
      <c r="AZ182" s="8" t="s">
        <v>1153</v>
      </c>
      <c r="BA182" s="8" t="s">
        <v>4126</v>
      </c>
      <c r="BB182" s="8" t="s">
        <v>1153</v>
      </c>
      <c r="BC182" s="8" t="s">
        <v>4126</v>
      </c>
      <c r="BD182" s="8" t="s">
        <v>1153</v>
      </c>
      <c r="BE182" s="5" t="s">
        <v>4126</v>
      </c>
      <c r="BF182" s="5" t="s">
        <v>1153</v>
      </c>
      <c r="BG182" s="8" t="s">
        <v>4126</v>
      </c>
      <c r="BH182" s="33" t="s">
        <v>781</v>
      </c>
      <c r="BI182" s="100">
        <v>44483</v>
      </c>
      <c r="BJ182" s="33" t="s">
        <v>4373</v>
      </c>
      <c r="BK182" s="100">
        <v>44820</v>
      </c>
      <c r="BL182" s="44" t="s">
        <v>5444</v>
      </c>
      <c r="BM182" s="44" t="s">
        <v>5487</v>
      </c>
      <c r="BN182" s="46" t="s">
        <v>5501</v>
      </c>
      <c r="BO182" s="44" t="s">
        <v>5445</v>
      </c>
      <c r="BP182" s="44" t="s">
        <v>1886</v>
      </c>
      <c r="BQ182" s="104" t="s">
        <v>2580</v>
      </c>
      <c r="BR182" s="61"/>
    </row>
    <row r="183" spans="2:70" s="62" customFormat="1" ht="90" hidden="1" customHeight="1" x14ac:dyDescent="0.3">
      <c r="B183" s="32" t="s">
        <v>3680</v>
      </c>
      <c r="C183" s="33" t="s">
        <v>3823</v>
      </c>
      <c r="D183" s="17" t="s">
        <v>3681</v>
      </c>
      <c r="E183" s="100">
        <v>44253</v>
      </c>
      <c r="F183" s="17" t="s">
        <v>2289</v>
      </c>
      <c r="G183" s="73" t="s">
        <v>3812</v>
      </c>
      <c r="H183" s="8" t="s">
        <v>3056</v>
      </c>
      <c r="I183" s="37" t="s">
        <v>3057</v>
      </c>
      <c r="J183" s="37" t="s">
        <v>3058</v>
      </c>
      <c r="K183" s="37" t="s">
        <v>3061</v>
      </c>
      <c r="L183" s="52" t="s">
        <v>3060</v>
      </c>
      <c r="M183" s="117">
        <v>1</v>
      </c>
      <c r="N183" s="34">
        <v>44470</v>
      </c>
      <c r="O183" s="34">
        <v>44561</v>
      </c>
      <c r="P183" s="31">
        <f t="shared" si="3"/>
        <v>13</v>
      </c>
      <c r="Q183" s="140">
        <v>0</v>
      </c>
      <c r="R183" s="49" t="s">
        <v>116</v>
      </c>
      <c r="S183" s="109"/>
      <c r="T183" s="91" t="s">
        <v>1153</v>
      </c>
      <c r="U183" s="91" t="s">
        <v>1153</v>
      </c>
      <c r="V183" s="91" t="s">
        <v>1153</v>
      </c>
      <c r="W183" s="91" t="s">
        <v>1153</v>
      </c>
      <c r="X183" s="91" t="s">
        <v>1153</v>
      </c>
      <c r="Y183" s="91" t="s">
        <v>1153</v>
      </c>
      <c r="Z183" s="91" t="s">
        <v>1153</v>
      </c>
      <c r="AA183" s="91" t="s">
        <v>1153</v>
      </c>
      <c r="AB183" s="91" t="s">
        <v>1153</v>
      </c>
      <c r="AC183" s="91" t="s">
        <v>1153</v>
      </c>
      <c r="AD183" s="91" t="s">
        <v>1153</v>
      </c>
      <c r="AE183" s="91" t="s">
        <v>1153</v>
      </c>
      <c r="AF183" s="91" t="s">
        <v>1153</v>
      </c>
      <c r="AG183" s="91" t="s">
        <v>1153</v>
      </c>
      <c r="AH183" s="91" t="s">
        <v>1153</v>
      </c>
      <c r="AI183" s="91" t="s">
        <v>1153</v>
      </c>
      <c r="AJ183" s="91" t="s">
        <v>1153</v>
      </c>
      <c r="AK183" s="91" t="s">
        <v>1153</v>
      </c>
      <c r="AL183" s="91" t="s">
        <v>1153</v>
      </c>
      <c r="AM183" s="91" t="s">
        <v>1153</v>
      </c>
      <c r="AN183" s="91" t="s">
        <v>1153</v>
      </c>
      <c r="AO183" s="91" t="s">
        <v>1153</v>
      </c>
      <c r="AP183" s="91" t="s">
        <v>1153</v>
      </c>
      <c r="AQ183" s="91" t="s">
        <v>1153</v>
      </c>
      <c r="AR183" s="8" t="s">
        <v>1158</v>
      </c>
      <c r="AS183" s="8" t="s">
        <v>6103</v>
      </c>
      <c r="AT183" s="8" t="s">
        <v>4007</v>
      </c>
      <c r="AU183" s="8" t="s">
        <v>6133</v>
      </c>
      <c r="AV183" s="8" t="s">
        <v>4206</v>
      </c>
      <c r="AW183" s="17" t="s">
        <v>6134</v>
      </c>
      <c r="AX183" s="17" t="s">
        <v>5488</v>
      </c>
      <c r="AY183" s="17" t="s">
        <v>6135</v>
      </c>
      <c r="AZ183" s="17" t="s">
        <v>5489</v>
      </c>
      <c r="BA183" s="17" t="s">
        <v>6136</v>
      </c>
      <c r="BB183" s="17" t="s">
        <v>5432</v>
      </c>
      <c r="BC183" s="17" t="s">
        <v>6137</v>
      </c>
      <c r="BD183" s="8" t="s">
        <v>1153</v>
      </c>
      <c r="BE183" s="5" t="s">
        <v>8515</v>
      </c>
      <c r="BF183" s="5" t="s">
        <v>937</v>
      </c>
      <c r="BG183" s="5" t="s">
        <v>9309</v>
      </c>
      <c r="BH183" s="33" t="s">
        <v>957</v>
      </c>
      <c r="BI183" s="47">
        <v>44908</v>
      </c>
      <c r="BJ183" s="33" t="s">
        <v>1808</v>
      </c>
      <c r="BK183" s="47">
        <v>44908</v>
      </c>
      <c r="BL183" s="65" t="s">
        <v>6283</v>
      </c>
      <c r="BM183" s="96" t="s">
        <v>6284</v>
      </c>
      <c r="BN183" s="96" t="s">
        <v>1153</v>
      </c>
      <c r="BO183" s="96" t="s">
        <v>1153</v>
      </c>
      <c r="BP183" s="35" t="s">
        <v>4964</v>
      </c>
      <c r="BQ183" s="104" t="s">
        <v>2581</v>
      </c>
      <c r="BR183" s="8" t="s">
        <v>6282</v>
      </c>
    </row>
    <row r="184" spans="2:70" ht="90" hidden="1" customHeight="1" x14ac:dyDescent="0.25">
      <c r="B184" s="32" t="s">
        <v>3768</v>
      </c>
      <c r="C184" s="33" t="s">
        <v>3789</v>
      </c>
      <c r="D184" s="17" t="s">
        <v>3764</v>
      </c>
      <c r="E184" s="34">
        <v>44347</v>
      </c>
      <c r="F184" s="37" t="s">
        <v>3696</v>
      </c>
      <c r="G184" s="36" t="s">
        <v>3810</v>
      </c>
      <c r="H184" s="37" t="s">
        <v>3685</v>
      </c>
      <c r="I184" s="37" t="s">
        <v>3697</v>
      </c>
      <c r="J184" s="37" t="s">
        <v>3716</v>
      </c>
      <c r="K184" s="37" t="s">
        <v>3717</v>
      </c>
      <c r="L184" s="52" t="s">
        <v>3750</v>
      </c>
      <c r="M184" s="119">
        <v>1</v>
      </c>
      <c r="N184" s="34">
        <v>44378</v>
      </c>
      <c r="O184" s="34">
        <v>44407</v>
      </c>
      <c r="P184" s="31">
        <f t="shared" si="3"/>
        <v>5</v>
      </c>
      <c r="Q184" s="107">
        <v>1</v>
      </c>
      <c r="R184" s="35" t="s">
        <v>158</v>
      </c>
      <c r="S184" s="34" t="s">
        <v>3763</v>
      </c>
      <c r="T184" s="91" t="s">
        <v>1153</v>
      </c>
      <c r="U184" s="91" t="s">
        <v>1153</v>
      </c>
      <c r="V184" s="91" t="s">
        <v>1153</v>
      </c>
      <c r="W184" s="91" t="s">
        <v>1153</v>
      </c>
      <c r="X184" s="91" t="s">
        <v>1153</v>
      </c>
      <c r="Y184" s="91" t="s">
        <v>1153</v>
      </c>
      <c r="Z184" s="91" t="s">
        <v>1153</v>
      </c>
      <c r="AA184" s="91" t="s">
        <v>1153</v>
      </c>
      <c r="AB184" s="91" t="s">
        <v>1153</v>
      </c>
      <c r="AC184" s="91" t="s">
        <v>1153</v>
      </c>
      <c r="AD184" s="91" t="s">
        <v>1153</v>
      </c>
      <c r="AE184" s="91" t="s">
        <v>1153</v>
      </c>
      <c r="AF184" s="91" t="s">
        <v>1153</v>
      </c>
      <c r="AG184" s="91" t="s">
        <v>1153</v>
      </c>
      <c r="AH184" s="91" t="s">
        <v>1153</v>
      </c>
      <c r="AI184" s="91" t="s">
        <v>1153</v>
      </c>
      <c r="AJ184" s="91" t="s">
        <v>1153</v>
      </c>
      <c r="AK184" s="91" t="s">
        <v>1153</v>
      </c>
      <c r="AL184" s="91" t="s">
        <v>1153</v>
      </c>
      <c r="AM184" s="91" t="s">
        <v>1153</v>
      </c>
      <c r="AN184" s="91" t="s">
        <v>1153</v>
      </c>
      <c r="AO184" s="91" t="s">
        <v>1153</v>
      </c>
      <c r="AP184" s="91" t="s">
        <v>1153</v>
      </c>
      <c r="AQ184" s="91" t="s">
        <v>1153</v>
      </c>
      <c r="AR184" s="91" t="s">
        <v>1153</v>
      </c>
      <c r="AS184" s="91" t="s">
        <v>1153</v>
      </c>
      <c r="AT184" s="8" t="s">
        <v>4008</v>
      </c>
      <c r="AU184" s="8" t="s">
        <v>6138</v>
      </c>
      <c r="AV184" s="8" t="s">
        <v>1153</v>
      </c>
      <c r="AW184" s="8" t="s">
        <v>4126</v>
      </c>
      <c r="AX184" s="8" t="s">
        <v>1153</v>
      </c>
      <c r="AY184" s="8" t="s">
        <v>4126</v>
      </c>
      <c r="AZ184" s="8" t="s">
        <v>1153</v>
      </c>
      <c r="BA184" s="8" t="s">
        <v>4126</v>
      </c>
      <c r="BB184" s="8" t="s">
        <v>1153</v>
      </c>
      <c r="BC184" s="8" t="s">
        <v>4126</v>
      </c>
      <c r="BD184" s="8" t="s">
        <v>1153</v>
      </c>
      <c r="BE184" s="5" t="s">
        <v>4126</v>
      </c>
      <c r="BF184" s="5" t="s">
        <v>1153</v>
      </c>
      <c r="BG184" s="8" t="s">
        <v>4126</v>
      </c>
      <c r="BH184" s="33" t="s">
        <v>781</v>
      </c>
      <c r="BI184" s="47">
        <v>44494</v>
      </c>
      <c r="BJ184" s="2" t="s">
        <v>954</v>
      </c>
      <c r="BK184" s="4">
        <v>44888</v>
      </c>
      <c r="BL184" s="320" t="s">
        <v>9235</v>
      </c>
      <c r="BM184" s="320" t="s">
        <v>9236</v>
      </c>
      <c r="BN184" s="320" t="s">
        <v>3764</v>
      </c>
      <c r="BO184" s="320" t="s">
        <v>9231</v>
      </c>
      <c r="BP184" s="320" t="s">
        <v>1885</v>
      </c>
      <c r="BQ184" s="104"/>
      <c r="BR184" s="61"/>
    </row>
    <row r="185" spans="2:70" ht="90" hidden="1" customHeight="1" x14ac:dyDescent="0.25">
      <c r="B185" s="32" t="s">
        <v>3769</v>
      </c>
      <c r="C185" s="33" t="s">
        <v>3789</v>
      </c>
      <c r="D185" s="17" t="s">
        <v>3764</v>
      </c>
      <c r="E185" s="34">
        <v>44347</v>
      </c>
      <c r="F185" s="37" t="s">
        <v>3696</v>
      </c>
      <c r="G185" s="36" t="s">
        <v>3811</v>
      </c>
      <c r="H185" s="37" t="s">
        <v>6139</v>
      </c>
      <c r="I185" s="37" t="s">
        <v>3698</v>
      </c>
      <c r="J185" s="37" t="s">
        <v>3718</v>
      </c>
      <c r="K185" s="37" t="s">
        <v>3719</v>
      </c>
      <c r="L185" s="52" t="s">
        <v>3751</v>
      </c>
      <c r="M185" s="119">
        <v>1</v>
      </c>
      <c r="N185" s="34">
        <v>44376</v>
      </c>
      <c r="O185" s="34">
        <v>44463</v>
      </c>
      <c r="P185" s="31">
        <f t="shared" si="3"/>
        <v>13</v>
      </c>
      <c r="Q185" s="107">
        <v>1</v>
      </c>
      <c r="R185" s="35" t="s">
        <v>158</v>
      </c>
      <c r="S185" s="34"/>
      <c r="T185" s="91" t="s">
        <v>1153</v>
      </c>
      <c r="U185" s="91" t="s">
        <v>1153</v>
      </c>
      <c r="V185" s="91" t="s">
        <v>1153</v>
      </c>
      <c r="W185" s="91" t="s">
        <v>1153</v>
      </c>
      <c r="X185" s="91" t="s">
        <v>1153</v>
      </c>
      <c r="Y185" s="91" t="s">
        <v>1153</v>
      </c>
      <c r="Z185" s="91" t="s">
        <v>1153</v>
      </c>
      <c r="AA185" s="91" t="s">
        <v>1153</v>
      </c>
      <c r="AB185" s="91" t="s">
        <v>1153</v>
      </c>
      <c r="AC185" s="91" t="s">
        <v>1153</v>
      </c>
      <c r="AD185" s="91" t="s">
        <v>1153</v>
      </c>
      <c r="AE185" s="91" t="s">
        <v>1153</v>
      </c>
      <c r="AF185" s="91" t="s">
        <v>1153</v>
      </c>
      <c r="AG185" s="91" t="s">
        <v>1153</v>
      </c>
      <c r="AH185" s="91" t="s">
        <v>1153</v>
      </c>
      <c r="AI185" s="91" t="s">
        <v>1153</v>
      </c>
      <c r="AJ185" s="91" t="s">
        <v>1153</v>
      </c>
      <c r="AK185" s="91" t="s">
        <v>1153</v>
      </c>
      <c r="AL185" s="91" t="s">
        <v>1153</v>
      </c>
      <c r="AM185" s="91" t="s">
        <v>1153</v>
      </c>
      <c r="AN185" s="91" t="s">
        <v>1153</v>
      </c>
      <c r="AO185" s="91" t="s">
        <v>1153</v>
      </c>
      <c r="AP185" s="91" t="s">
        <v>1153</v>
      </c>
      <c r="AQ185" s="91" t="s">
        <v>1153</v>
      </c>
      <c r="AR185" s="91" t="s">
        <v>1153</v>
      </c>
      <c r="AS185" s="91" t="s">
        <v>1153</v>
      </c>
      <c r="AT185" s="8" t="s">
        <v>6140</v>
      </c>
      <c r="AU185" s="8" t="s">
        <v>6141</v>
      </c>
      <c r="AV185" s="8" t="s">
        <v>1153</v>
      </c>
      <c r="AW185" s="8" t="s">
        <v>4126</v>
      </c>
      <c r="AX185" s="8" t="s">
        <v>1153</v>
      </c>
      <c r="AY185" s="8" t="s">
        <v>4126</v>
      </c>
      <c r="AZ185" s="8" t="s">
        <v>1153</v>
      </c>
      <c r="BA185" s="8" t="s">
        <v>4126</v>
      </c>
      <c r="BB185" s="8" t="s">
        <v>1153</v>
      </c>
      <c r="BC185" s="8" t="s">
        <v>4126</v>
      </c>
      <c r="BD185" s="8" t="s">
        <v>1153</v>
      </c>
      <c r="BE185" s="5" t="s">
        <v>4126</v>
      </c>
      <c r="BF185" s="5" t="s">
        <v>1153</v>
      </c>
      <c r="BG185" s="8" t="s">
        <v>4126</v>
      </c>
      <c r="BH185" s="33" t="s">
        <v>781</v>
      </c>
      <c r="BI185" s="47">
        <v>44495</v>
      </c>
      <c r="BJ185" s="2" t="s">
        <v>954</v>
      </c>
      <c r="BK185" s="4">
        <v>44888</v>
      </c>
      <c r="BL185" s="320" t="s">
        <v>9237</v>
      </c>
      <c r="BM185" s="320" t="s">
        <v>9238</v>
      </c>
      <c r="BN185" s="320" t="s">
        <v>3764</v>
      </c>
      <c r="BO185" s="320" t="s">
        <v>9231</v>
      </c>
      <c r="BP185" s="320" t="s">
        <v>1885</v>
      </c>
      <c r="BQ185" s="120"/>
      <c r="BR185" s="121"/>
    </row>
    <row r="186" spans="2:70" ht="90" hidden="1" customHeight="1" x14ac:dyDescent="0.25">
      <c r="B186" s="32" t="s">
        <v>3770</v>
      </c>
      <c r="C186" s="33" t="s">
        <v>3789</v>
      </c>
      <c r="D186" s="17" t="s">
        <v>3764</v>
      </c>
      <c r="E186" s="34">
        <v>44347</v>
      </c>
      <c r="F186" s="37" t="s">
        <v>3696</v>
      </c>
      <c r="G186" s="36" t="s">
        <v>3811</v>
      </c>
      <c r="H186" s="37" t="s">
        <v>6139</v>
      </c>
      <c r="I186" s="37" t="s">
        <v>3699</v>
      </c>
      <c r="J186" s="37" t="s">
        <v>3720</v>
      </c>
      <c r="K186" s="37" t="s">
        <v>3721</v>
      </c>
      <c r="L186" s="44" t="s">
        <v>3752</v>
      </c>
      <c r="M186" s="119">
        <v>1</v>
      </c>
      <c r="N186" s="34">
        <v>44376</v>
      </c>
      <c r="O186" s="47">
        <v>44439</v>
      </c>
      <c r="P186" s="31">
        <f t="shared" si="3"/>
        <v>9</v>
      </c>
      <c r="Q186" s="107">
        <v>1</v>
      </c>
      <c r="R186" s="35" t="s">
        <v>158</v>
      </c>
      <c r="S186" s="34"/>
      <c r="T186" s="91" t="s">
        <v>1153</v>
      </c>
      <c r="U186" s="91" t="s">
        <v>1153</v>
      </c>
      <c r="V186" s="91" t="s">
        <v>1153</v>
      </c>
      <c r="W186" s="91" t="s">
        <v>1153</v>
      </c>
      <c r="X186" s="91" t="s">
        <v>1153</v>
      </c>
      <c r="Y186" s="91" t="s">
        <v>1153</v>
      </c>
      <c r="Z186" s="91" t="s">
        <v>1153</v>
      </c>
      <c r="AA186" s="91" t="s">
        <v>1153</v>
      </c>
      <c r="AB186" s="91" t="s">
        <v>1153</v>
      </c>
      <c r="AC186" s="91" t="s">
        <v>1153</v>
      </c>
      <c r="AD186" s="91" t="s">
        <v>1153</v>
      </c>
      <c r="AE186" s="91" t="s">
        <v>1153</v>
      </c>
      <c r="AF186" s="91" t="s">
        <v>1153</v>
      </c>
      <c r="AG186" s="91" t="s">
        <v>1153</v>
      </c>
      <c r="AH186" s="91" t="s">
        <v>1153</v>
      </c>
      <c r="AI186" s="91" t="s">
        <v>1153</v>
      </c>
      <c r="AJ186" s="91" t="s">
        <v>1153</v>
      </c>
      <c r="AK186" s="91" t="s">
        <v>1153</v>
      </c>
      <c r="AL186" s="91" t="s">
        <v>1153</v>
      </c>
      <c r="AM186" s="91" t="s">
        <v>1153</v>
      </c>
      <c r="AN186" s="91" t="s">
        <v>1153</v>
      </c>
      <c r="AO186" s="91" t="s">
        <v>1153</v>
      </c>
      <c r="AP186" s="91" t="s">
        <v>1153</v>
      </c>
      <c r="AQ186" s="91" t="s">
        <v>1153</v>
      </c>
      <c r="AR186" s="91" t="s">
        <v>1153</v>
      </c>
      <c r="AS186" s="91" t="s">
        <v>1153</v>
      </c>
      <c r="AT186" s="8" t="s">
        <v>4009</v>
      </c>
      <c r="AU186" s="8" t="s">
        <v>6142</v>
      </c>
      <c r="AV186" s="8" t="s">
        <v>1153</v>
      </c>
      <c r="AW186" s="8" t="s">
        <v>4126</v>
      </c>
      <c r="AX186" s="8" t="s">
        <v>1153</v>
      </c>
      <c r="AY186" s="8" t="s">
        <v>4126</v>
      </c>
      <c r="AZ186" s="8" t="s">
        <v>1153</v>
      </c>
      <c r="BA186" s="8" t="s">
        <v>4126</v>
      </c>
      <c r="BB186" s="8" t="s">
        <v>1153</v>
      </c>
      <c r="BC186" s="8" t="s">
        <v>4126</v>
      </c>
      <c r="BD186" s="8" t="s">
        <v>1153</v>
      </c>
      <c r="BE186" s="5" t="s">
        <v>4126</v>
      </c>
      <c r="BF186" s="5" t="s">
        <v>1153</v>
      </c>
      <c r="BG186" s="8" t="s">
        <v>4126</v>
      </c>
      <c r="BH186" s="33" t="s">
        <v>781</v>
      </c>
      <c r="BI186" s="47">
        <v>44495</v>
      </c>
      <c r="BJ186" s="2" t="s">
        <v>954</v>
      </c>
      <c r="BK186" s="4">
        <v>44888</v>
      </c>
      <c r="BL186" s="320" t="s">
        <v>9237</v>
      </c>
      <c r="BM186" s="320" t="s">
        <v>9238</v>
      </c>
      <c r="BN186" s="320" t="s">
        <v>3764</v>
      </c>
      <c r="BO186" s="320" t="s">
        <v>9231</v>
      </c>
      <c r="BP186" s="320" t="s">
        <v>1885</v>
      </c>
      <c r="BQ186" s="120"/>
      <c r="BR186" s="121"/>
    </row>
    <row r="187" spans="2:70" ht="90" hidden="1" customHeight="1" x14ac:dyDescent="0.25">
      <c r="B187" s="32" t="s">
        <v>3771</v>
      </c>
      <c r="C187" s="33" t="s">
        <v>3789</v>
      </c>
      <c r="D187" s="17" t="s">
        <v>3764</v>
      </c>
      <c r="E187" s="34">
        <v>44347</v>
      </c>
      <c r="F187" s="37" t="s">
        <v>3696</v>
      </c>
      <c r="G187" s="36" t="s">
        <v>3812</v>
      </c>
      <c r="H187" s="37" t="s">
        <v>3686</v>
      </c>
      <c r="I187" s="37" t="s">
        <v>3700</v>
      </c>
      <c r="J187" s="37" t="s">
        <v>3722</v>
      </c>
      <c r="K187" s="37" t="s">
        <v>3723</v>
      </c>
      <c r="L187" s="52" t="s">
        <v>3753</v>
      </c>
      <c r="M187" s="119">
        <v>1</v>
      </c>
      <c r="N187" s="34">
        <v>44411</v>
      </c>
      <c r="O187" s="34">
        <v>44455</v>
      </c>
      <c r="P187" s="31">
        <f t="shared" si="3"/>
        <v>7</v>
      </c>
      <c r="Q187" s="107">
        <v>1</v>
      </c>
      <c r="R187" s="35" t="s">
        <v>158</v>
      </c>
      <c r="S187" s="34" t="s">
        <v>15</v>
      </c>
      <c r="T187" s="91" t="s">
        <v>1153</v>
      </c>
      <c r="U187" s="91" t="s">
        <v>1153</v>
      </c>
      <c r="V187" s="91" t="s">
        <v>1153</v>
      </c>
      <c r="W187" s="91" t="s">
        <v>1153</v>
      </c>
      <c r="X187" s="91" t="s">
        <v>1153</v>
      </c>
      <c r="Y187" s="91" t="s">
        <v>1153</v>
      </c>
      <c r="Z187" s="91" t="s">
        <v>1153</v>
      </c>
      <c r="AA187" s="91" t="s">
        <v>1153</v>
      </c>
      <c r="AB187" s="91" t="s">
        <v>1153</v>
      </c>
      <c r="AC187" s="91" t="s">
        <v>1153</v>
      </c>
      <c r="AD187" s="91" t="s">
        <v>1153</v>
      </c>
      <c r="AE187" s="91" t="s">
        <v>1153</v>
      </c>
      <c r="AF187" s="91" t="s">
        <v>1153</v>
      </c>
      <c r="AG187" s="91" t="s">
        <v>1153</v>
      </c>
      <c r="AH187" s="91" t="s">
        <v>1153</v>
      </c>
      <c r="AI187" s="91" t="s">
        <v>1153</v>
      </c>
      <c r="AJ187" s="91" t="s">
        <v>1153</v>
      </c>
      <c r="AK187" s="91" t="s">
        <v>1153</v>
      </c>
      <c r="AL187" s="91" t="s">
        <v>1153</v>
      </c>
      <c r="AM187" s="91" t="s">
        <v>1153</v>
      </c>
      <c r="AN187" s="91" t="s">
        <v>1153</v>
      </c>
      <c r="AO187" s="91" t="s">
        <v>1153</v>
      </c>
      <c r="AP187" s="91" t="s">
        <v>1153</v>
      </c>
      <c r="AQ187" s="91" t="s">
        <v>1153</v>
      </c>
      <c r="AR187" s="91" t="s">
        <v>1153</v>
      </c>
      <c r="AS187" s="91" t="s">
        <v>1153</v>
      </c>
      <c r="AT187" s="8" t="s">
        <v>4009</v>
      </c>
      <c r="AU187" s="8" t="s">
        <v>6143</v>
      </c>
      <c r="AV187" s="8" t="s">
        <v>1153</v>
      </c>
      <c r="AW187" s="8" t="s">
        <v>4126</v>
      </c>
      <c r="AX187" s="8" t="s">
        <v>1153</v>
      </c>
      <c r="AY187" s="8" t="s">
        <v>4126</v>
      </c>
      <c r="AZ187" s="8" t="s">
        <v>1153</v>
      </c>
      <c r="BA187" s="8" t="s">
        <v>4126</v>
      </c>
      <c r="BB187" s="8" t="s">
        <v>1153</v>
      </c>
      <c r="BC187" s="8" t="s">
        <v>4126</v>
      </c>
      <c r="BD187" s="8" t="s">
        <v>1153</v>
      </c>
      <c r="BE187" s="5" t="s">
        <v>4126</v>
      </c>
      <c r="BF187" s="5" t="s">
        <v>1153</v>
      </c>
      <c r="BG187" s="8" t="s">
        <v>4126</v>
      </c>
      <c r="BH187" s="33" t="s">
        <v>781</v>
      </c>
      <c r="BI187" s="47">
        <v>44494</v>
      </c>
      <c r="BJ187" s="2" t="s">
        <v>954</v>
      </c>
      <c r="BK187" s="4">
        <v>44888</v>
      </c>
      <c r="BL187" s="320" t="s">
        <v>9239</v>
      </c>
      <c r="BM187" s="320" t="s">
        <v>9238</v>
      </c>
      <c r="BN187" s="320" t="s">
        <v>3764</v>
      </c>
      <c r="BO187" s="320" t="s">
        <v>9231</v>
      </c>
      <c r="BP187" s="320" t="s">
        <v>1885</v>
      </c>
      <c r="BQ187" s="120"/>
      <c r="BR187" s="121"/>
    </row>
    <row r="188" spans="2:70" ht="90" hidden="1" customHeight="1" x14ac:dyDescent="0.25">
      <c r="B188" s="32" t="s">
        <v>3772</v>
      </c>
      <c r="C188" s="33" t="s">
        <v>3789</v>
      </c>
      <c r="D188" s="17" t="s">
        <v>3764</v>
      </c>
      <c r="E188" s="34">
        <v>44347</v>
      </c>
      <c r="F188" s="37" t="s">
        <v>3696</v>
      </c>
      <c r="G188" s="36" t="s">
        <v>3813</v>
      </c>
      <c r="H188" s="37" t="s">
        <v>3687</v>
      </c>
      <c r="I188" s="37" t="s">
        <v>3701</v>
      </c>
      <c r="J188" s="37" t="s">
        <v>3724</v>
      </c>
      <c r="K188" s="37" t="s">
        <v>3725</v>
      </c>
      <c r="L188" s="52" t="s">
        <v>93</v>
      </c>
      <c r="M188" s="119">
        <v>1</v>
      </c>
      <c r="N188" s="50">
        <v>44622</v>
      </c>
      <c r="O188" s="50">
        <v>44651</v>
      </c>
      <c r="P188" s="31">
        <f t="shared" si="3"/>
        <v>5</v>
      </c>
      <c r="Q188" s="107">
        <v>1</v>
      </c>
      <c r="R188" s="35" t="s">
        <v>158</v>
      </c>
      <c r="S188" s="58"/>
      <c r="T188" s="91" t="s">
        <v>1153</v>
      </c>
      <c r="U188" s="91" t="s">
        <v>1153</v>
      </c>
      <c r="V188" s="91" t="s">
        <v>1153</v>
      </c>
      <c r="W188" s="91" t="s">
        <v>1153</v>
      </c>
      <c r="X188" s="91" t="s">
        <v>1153</v>
      </c>
      <c r="Y188" s="91" t="s">
        <v>1153</v>
      </c>
      <c r="Z188" s="91" t="s">
        <v>1153</v>
      </c>
      <c r="AA188" s="91" t="s">
        <v>1153</v>
      </c>
      <c r="AB188" s="91" t="s">
        <v>1153</v>
      </c>
      <c r="AC188" s="91" t="s">
        <v>1153</v>
      </c>
      <c r="AD188" s="91" t="s">
        <v>1153</v>
      </c>
      <c r="AE188" s="91" t="s">
        <v>1153</v>
      </c>
      <c r="AF188" s="91" t="s">
        <v>1153</v>
      </c>
      <c r="AG188" s="91" t="s">
        <v>1153</v>
      </c>
      <c r="AH188" s="91" t="s">
        <v>1153</v>
      </c>
      <c r="AI188" s="91" t="s">
        <v>1153</v>
      </c>
      <c r="AJ188" s="91" t="s">
        <v>1153</v>
      </c>
      <c r="AK188" s="91" t="s">
        <v>1153</v>
      </c>
      <c r="AL188" s="91" t="s">
        <v>1153</v>
      </c>
      <c r="AM188" s="91" t="s">
        <v>1153</v>
      </c>
      <c r="AN188" s="91" t="s">
        <v>1153</v>
      </c>
      <c r="AO188" s="91" t="s">
        <v>1153</v>
      </c>
      <c r="AP188" s="91" t="s">
        <v>1153</v>
      </c>
      <c r="AQ188" s="91" t="s">
        <v>1153</v>
      </c>
      <c r="AR188" s="91" t="s">
        <v>1153</v>
      </c>
      <c r="AS188" s="91" t="s">
        <v>1153</v>
      </c>
      <c r="AT188" s="8" t="s">
        <v>4010</v>
      </c>
      <c r="AU188" s="8" t="s">
        <v>6144</v>
      </c>
      <c r="AV188" s="8" t="s">
        <v>4010</v>
      </c>
      <c r="AW188" s="8" t="s">
        <v>6145</v>
      </c>
      <c r="AX188" s="122" t="s">
        <v>5433</v>
      </c>
      <c r="AY188" s="8" t="s">
        <v>6146</v>
      </c>
      <c r="AZ188" s="5" t="s">
        <v>1153</v>
      </c>
      <c r="BA188" s="5" t="s">
        <v>4802</v>
      </c>
      <c r="BB188" s="5" t="s">
        <v>1153</v>
      </c>
      <c r="BC188" s="5" t="s">
        <v>4802</v>
      </c>
      <c r="BD188" s="5" t="s">
        <v>1153</v>
      </c>
      <c r="BE188" s="5" t="s">
        <v>4802</v>
      </c>
      <c r="BF188" s="5" t="s">
        <v>1153</v>
      </c>
      <c r="BG188" s="5" t="s">
        <v>4802</v>
      </c>
      <c r="BH188" s="33" t="s">
        <v>781</v>
      </c>
      <c r="BI188" s="47">
        <v>44676</v>
      </c>
      <c r="BJ188" s="2" t="s">
        <v>954</v>
      </c>
      <c r="BK188" s="4">
        <v>44888</v>
      </c>
      <c r="BL188" s="320" t="s">
        <v>9240</v>
      </c>
      <c r="BM188" s="320" t="s">
        <v>9238</v>
      </c>
      <c r="BN188" s="320" t="s">
        <v>3764</v>
      </c>
      <c r="BO188" s="320" t="s">
        <v>9231</v>
      </c>
      <c r="BP188" s="320" t="s">
        <v>1885</v>
      </c>
      <c r="BQ188" s="120"/>
      <c r="BR188" s="121"/>
    </row>
    <row r="189" spans="2:70" ht="90" hidden="1" customHeight="1" x14ac:dyDescent="0.25">
      <c r="B189" s="32" t="s">
        <v>3773</v>
      </c>
      <c r="C189" s="33" t="s">
        <v>3789</v>
      </c>
      <c r="D189" s="17" t="s">
        <v>3764</v>
      </c>
      <c r="E189" s="34">
        <v>44347</v>
      </c>
      <c r="F189" s="37" t="s">
        <v>3696</v>
      </c>
      <c r="G189" s="36" t="s">
        <v>3813</v>
      </c>
      <c r="H189" s="37" t="s">
        <v>3687</v>
      </c>
      <c r="I189" s="37" t="s">
        <v>3702</v>
      </c>
      <c r="J189" s="37" t="s">
        <v>3724</v>
      </c>
      <c r="K189" s="37" t="s">
        <v>3726</v>
      </c>
      <c r="L189" s="52" t="s">
        <v>3750</v>
      </c>
      <c r="M189" s="119">
        <v>1</v>
      </c>
      <c r="N189" s="50">
        <v>44622</v>
      </c>
      <c r="O189" s="50">
        <v>44651</v>
      </c>
      <c r="P189" s="31">
        <f t="shared" si="3"/>
        <v>5</v>
      </c>
      <c r="Q189" s="107">
        <v>1</v>
      </c>
      <c r="R189" s="35" t="s">
        <v>158</v>
      </c>
      <c r="S189" s="58"/>
      <c r="T189" s="91" t="s">
        <v>1153</v>
      </c>
      <c r="U189" s="91" t="s">
        <v>1153</v>
      </c>
      <c r="V189" s="91" t="s">
        <v>1153</v>
      </c>
      <c r="W189" s="91" t="s">
        <v>1153</v>
      </c>
      <c r="X189" s="91" t="s">
        <v>1153</v>
      </c>
      <c r="Y189" s="91" t="s">
        <v>1153</v>
      </c>
      <c r="Z189" s="91" t="s">
        <v>1153</v>
      </c>
      <c r="AA189" s="91" t="s">
        <v>1153</v>
      </c>
      <c r="AB189" s="91" t="s">
        <v>1153</v>
      </c>
      <c r="AC189" s="91" t="s">
        <v>1153</v>
      </c>
      <c r="AD189" s="91" t="s">
        <v>1153</v>
      </c>
      <c r="AE189" s="91" t="s">
        <v>1153</v>
      </c>
      <c r="AF189" s="91" t="s">
        <v>1153</v>
      </c>
      <c r="AG189" s="91" t="s">
        <v>1153</v>
      </c>
      <c r="AH189" s="91" t="s">
        <v>1153</v>
      </c>
      <c r="AI189" s="91" t="s">
        <v>1153</v>
      </c>
      <c r="AJ189" s="91" t="s">
        <v>1153</v>
      </c>
      <c r="AK189" s="91" t="s">
        <v>1153</v>
      </c>
      <c r="AL189" s="91" t="s">
        <v>1153</v>
      </c>
      <c r="AM189" s="91" t="s">
        <v>1153</v>
      </c>
      <c r="AN189" s="91" t="s">
        <v>1153</v>
      </c>
      <c r="AO189" s="91" t="s">
        <v>1153</v>
      </c>
      <c r="AP189" s="91" t="s">
        <v>1153</v>
      </c>
      <c r="AQ189" s="91" t="s">
        <v>1153</v>
      </c>
      <c r="AR189" s="91" t="s">
        <v>1153</v>
      </c>
      <c r="AS189" s="91" t="s">
        <v>1153</v>
      </c>
      <c r="AT189" s="8" t="s">
        <v>4010</v>
      </c>
      <c r="AU189" s="8" t="s">
        <v>6144</v>
      </c>
      <c r="AV189" s="8" t="s">
        <v>4010</v>
      </c>
      <c r="AW189" s="8" t="s">
        <v>6145</v>
      </c>
      <c r="AX189" s="8" t="s">
        <v>4336</v>
      </c>
      <c r="AY189" s="8" t="s">
        <v>6147</v>
      </c>
      <c r="AZ189" s="5" t="s">
        <v>1153</v>
      </c>
      <c r="BA189" s="5" t="s">
        <v>4802</v>
      </c>
      <c r="BB189" s="5" t="s">
        <v>1153</v>
      </c>
      <c r="BC189" s="5" t="s">
        <v>4802</v>
      </c>
      <c r="BD189" s="5" t="s">
        <v>1153</v>
      </c>
      <c r="BE189" s="5" t="s">
        <v>4802</v>
      </c>
      <c r="BF189" s="5" t="s">
        <v>1153</v>
      </c>
      <c r="BG189" s="5" t="s">
        <v>4802</v>
      </c>
      <c r="BH189" s="33" t="s">
        <v>781</v>
      </c>
      <c r="BI189" s="47">
        <v>44676</v>
      </c>
      <c r="BJ189" s="2" t="s">
        <v>954</v>
      </c>
      <c r="BK189" s="4">
        <v>44888</v>
      </c>
      <c r="BL189" s="320" t="s">
        <v>9240</v>
      </c>
      <c r="BM189" s="320" t="s">
        <v>9238</v>
      </c>
      <c r="BN189" s="320" t="s">
        <v>3764</v>
      </c>
      <c r="BO189" s="320" t="s">
        <v>9231</v>
      </c>
      <c r="BP189" s="320" t="s">
        <v>1885</v>
      </c>
      <c r="BQ189" s="120"/>
      <c r="BR189" s="121"/>
    </row>
    <row r="190" spans="2:70" ht="90" hidden="1" customHeight="1" x14ac:dyDescent="0.25">
      <c r="B190" s="32" t="s">
        <v>3774</v>
      </c>
      <c r="C190" s="33" t="s">
        <v>3789</v>
      </c>
      <c r="D190" s="17" t="s">
        <v>3764</v>
      </c>
      <c r="E190" s="34">
        <v>44347</v>
      </c>
      <c r="F190" s="37" t="s">
        <v>3696</v>
      </c>
      <c r="G190" s="36" t="s">
        <v>3813</v>
      </c>
      <c r="H190" s="37" t="s">
        <v>3687</v>
      </c>
      <c r="I190" s="37" t="s">
        <v>3703</v>
      </c>
      <c r="J190" s="37" t="s">
        <v>3724</v>
      </c>
      <c r="K190" s="37" t="s">
        <v>3727</v>
      </c>
      <c r="L190" s="52" t="s">
        <v>3754</v>
      </c>
      <c r="M190" s="119">
        <v>1</v>
      </c>
      <c r="N190" s="50">
        <v>44655</v>
      </c>
      <c r="O190" s="50">
        <v>44684</v>
      </c>
      <c r="P190" s="31">
        <f t="shared" si="3"/>
        <v>5</v>
      </c>
      <c r="Q190" s="107">
        <v>1</v>
      </c>
      <c r="R190" s="35" t="s">
        <v>158</v>
      </c>
      <c r="S190" s="58"/>
      <c r="T190" s="91" t="s">
        <v>1153</v>
      </c>
      <c r="U190" s="91" t="s">
        <v>1153</v>
      </c>
      <c r="V190" s="91" t="s">
        <v>1153</v>
      </c>
      <c r="W190" s="91" t="s">
        <v>1153</v>
      </c>
      <c r="X190" s="91" t="s">
        <v>1153</v>
      </c>
      <c r="Y190" s="91" t="s">
        <v>1153</v>
      </c>
      <c r="Z190" s="91" t="s">
        <v>1153</v>
      </c>
      <c r="AA190" s="91" t="s">
        <v>1153</v>
      </c>
      <c r="AB190" s="91" t="s">
        <v>1153</v>
      </c>
      <c r="AC190" s="91" t="s">
        <v>1153</v>
      </c>
      <c r="AD190" s="91" t="s">
        <v>1153</v>
      </c>
      <c r="AE190" s="91" t="s">
        <v>1153</v>
      </c>
      <c r="AF190" s="91" t="s">
        <v>1153</v>
      </c>
      <c r="AG190" s="91" t="s">
        <v>1153</v>
      </c>
      <c r="AH190" s="91" t="s">
        <v>1153</v>
      </c>
      <c r="AI190" s="91" t="s">
        <v>1153</v>
      </c>
      <c r="AJ190" s="91" t="s">
        <v>1153</v>
      </c>
      <c r="AK190" s="91" t="s">
        <v>1153</v>
      </c>
      <c r="AL190" s="91" t="s">
        <v>1153</v>
      </c>
      <c r="AM190" s="91" t="s">
        <v>1153</v>
      </c>
      <c r="AN190" s="91" t="s">
        <v>1153</v>
      </c>
      <c r="AO190" s="91" t="s">
        <v>1153</v>
      </c>
      <c r="AP190" s="91" t="s">
        <v>1153</v>
      </c>
      <c r="AQ190" s="91" t="s">
        <v>1153</v>
      </c>
      <c r="AR190" s="91" t="s">
        <v>1153</v>
      </c>
      <c r="AS190" s="91" t="s">
        <v>1153</v>
      </c>
      <c r="AT190" s="8" t="s">
        <v>4010</v>
      </c>
      <c r="AU190" s="8" t="s">
        <v>6144</v>
      </c>
      <c r="AV190" s="8" t="s">
        <v>4010</v>
      </c>
      <c r="AW190" s="8" t="s">
        <v>6148</v>
      </c>
      <c r="AX190" s="8" t="s">
        <v>4337</v>
      </c>
      <c r="AY190" s="8" t="s">
        <v>6149</v>
      </c>
      <c r="AZ190" s="8" t="s">
        <v>5434</v>
      </c>
      <c r="BA190" s="8" t="s">
        <v>6150</v>
      </c>
      <c r="BB190" s="8" t="s">
        <v>937</v>
      </c>
      <c r="BC190" s="8" t="s">
        <v>5095</v>
      </c>
      <c r="BD190" s="8" t="s">
        <v>937</v>
      </c>
      <c r="BE190" s="5" t="s">
        <v>5095</v>
      </c>
      <c r="BF190" s="5" t="s">
        <v>937</v>
      </c>
      <c r="BG190" s="5" t="s">
        <v>5095</v>
      </c>
      <c r="BH190" s="33" t="s">
        <v>781</v>
      </c>
      <c r="BI190" s="47">
        <v>44761</v>
      </c>
      <c r="BJ190" s="2" t="s">
        <v>954</v>
      </c>
      <c r="BK190" s="4">
        <v>44888</v>
      </c>
      <c r="BL190" s="320" t="s">
        <v>9240</v>
      </c>
      <c r="BM190" s="320" t="s">
        <v>9238</v>
      </c>
      <c r="BN190" s="320" t="s">
        <v>3764</v>
      </c>
      <c r="BO190" s="321"/>
      <c r="BP190" s="320" t="s">
        <v>1885</v>
      </c>
      <c r="BQ190" s="120"/>
      <c r="BR190" s="121"/>
    </row>
    <row r="191" spans="2:70" ht="90" hidden="1" customHeight="1" x14ac:dyDescent="0.25">
      <c r="B191" s="32" t="s">
        <v>3775</v>
      </c>
      <c r="C191" s="33" t="s">
        <v>3789</v>
      </c>
      <c r="D191" s="17" t="s">
        <v>3764</v>
      </c>
      <c r="E191" s="34">
        <v>44347</v>
      </c>
      <c r="F191" s="37" t="s">
        <v>3696</v>
      </c>
      <c r="G191" s="36" t="s">
        <v>3814</v>
      </c>
      <c r="H191" s="37" t="s">
        <v>3688</v>
      </c>
      <c r="I191" s="37" t="s">
        <v>3704</v>
      </c>
      <c r="J191" s="37" t="s">
        <v>3728</v>
      </c>
      <c r="K191" s="37" t="s">
        <v>4015</v>
      </c>
      <c r="L191" s="52" t="s">
        <v>3755</v>
      </c>
      <c r="M191" s="119">
        <v>1</v>
      </c>
      <c r="N191" s="34">
        <v>44409</v>
      </c>
      <c r="O191" s="34">
        <v>44651</v>
      </c>
      <c r="P191" s="31">
        <f t="shared" si="3"/>
        <v>35</v>
      </c>
      <c r="Q191" s="107"/>
      <c r="R191" s="35" t="s">
        <v>158</v>
      </c>
      <c r="S191" s="58"/>
      <c r="T191" s="91" t="s">
        <v>1153</v>
      </c>
      <c r="U191" s="91" t="s">
        <v>1153</v>
      </c>
      <c r="V191" s="91" t="s">
        <v>1153</v>
      </c>
      <c r="W191" s="91" t="s">
        <v>1153</v>
      </c>
      <c r="X191" s="91" t="s">
        <v>1153</v>
      </c>
      <c r="Y191" s="91" t="s">
        <v>1153</v>
      </c>
      <c r="Z191" s="91" t="s">
        <v>1153</v>
      </c>
      <c r="AA191" s="91" t="s">
        <v>1153</v>
      </c>
      <c r="AB191" s="91" t="s">
        <v>1153</v>
      </c>
      <c r="AC191" s="91" t="s">
        <v>1153</v>
      </c>
      <c r="AD191" s="91" t="s">
        <v>1153</v>
      </c>
      <c r="AE191" s="91" t="s">
        <v>1153</v>
      </c>
      <c r="AF191" s="91" t="s">
        <v>1153</v>
      </c>
      <c r="AG191" s="91" t="s">
        <v>1153</v>
      </c>
      <c r="AH191" s="91" t="s">
        <v>1153</v>
      </c>
      <c r="AI191" s="91" t="s">
        <v>1153</v>
      </c>
      <c r="AJ191" s="91" t="s">
        <v>1153</v>
      </c>
      <c r="AK191" s="91" t="s">
        <v>1153</v>
      </c>
      <c r="AL191" s="91" t="s">
        <v>1153</v>
      </c>
      <c r="AM191" s="91" t="s">
        <v>1153</v>
      </c>
      <c r="AN191" s="91" t="s">
        <v>1153</v>
      </c>
      <c r="AO191" s="91" t="s">
        <v>1153</v>
      </c>
      <c r="AP191" s="91" t="s">
        <v>1153</v>
      </c>
      <c r="AQ191" s="91" t="s">
        <v>1153</v>
      </c>
      <c r="AR191" s="91" t="s">
        <v>1153</v>
      </c>
      <c r="AS191" s="91" t="s">
        <v>1153</v>
      </c>
      <c r="AT191" s="8" t="s">
        <v>4010</v>
      </c>
      <c r="AU191" s="8" t="s">
        <v>6144</v>
      </c>
      <c r="AV191" s="8" t="s">
        <v>4010</v>
      </c>
      <c r="AW191" s="8" t="s">
        <v>6145</v>
      </c>
      <c r="AX191" s="8" t="s">
        <v>4338</v>
      </c>
      <c r="AY191" s="8" t="s">
        <v>6151</v>
      </c>
      <c r="AZ191" s="5" t="s">
        <v>1153</v>
      </c>
      <c r="BA191" s="5" t="s">
        <v>4802</v>
      </c>
      <c r="BB191" s="5" t="s">
        <v>1153</v>
      </c>
      <c r="BC191" s="5" t="s">
        <v>4802</v>
      </c>
      <c r="BD191" s="5" t="s">
        <v>1153</v>
      </c>
      <c r="BE191" s="5" t="s">
        <v>4802</v>
      </c>
      <c r="BF191" s="5" t="s">
        <v>1153</v>
      </c>
      <c r="BG191" s="5" t="s">
        <v>4802</v>
      </c>
      <c r="BH191" s="33" t="s">
        <v>781</v>
      </c>
      <c r="BI191" s="47">
        <v>44676</v>
      </c>
      <c r="BJ191" s="33" t="s">
        <v>903</v>
      </c>
      <c r="BK191" s="31"/>
      <c r="BL191" s="46"/>
      <c r="BM191" s="46"/>
      <c r="BN191" s="46"/>
      <c r="BO191" s="46"/>
      <c r="BP191" s="44" t="s">
        <v>956</v>
      </c>
      <c r="BQ191" s="120"/>
      <c r="BR191" s="121"/>
    </row>
    <row r="192" spans="2:70" ht="90" hidden="1" customHeight="1" x14ac:dyDescent="0.25">
      <c r="B192" s="32" t="s">
        <v>3776</v>
      </c>
      <c r="C192" s="33" t="s">
        <v>3789</v>
      </c>
      <c r="D192" s="17" t="s">
        <v>3764</v>
      </c>
      <c r="E192" s="34">
        <v>44347</v>
      </c>
      <c r="F192" s="37" t="s">
        <v>3696</v>
      </c>
      <c r="G192" s="36" t="s">
        <v>3815</v>
      </c>
      <c r="H192" s="37" t="s">
        <v>3689</v>
      </c>
      <c r="I192" s="37" t="s">
        <v>3705</v>
      </c>
      <c r="J192" s="37" t="s">
        <v>3729</v>
      </c>
      <c r="K192" s="37" t="s">
        <v>3730</v>
      </c>
      <c r="L192" s="55" t="s">
        <v>3055</v>
      </c>
      <c r="M192" s="123">
        <v>1</v>
      </c>
      <c r="N192" s="50">
        <v>44384</v>
      </c>
      <c r="O192" s="50">
        <v>44439</v>
      </c>
      <c r="P192" s="31">
        <f t="shared" si="3"/>
        <v>8</v>
      </c>
      <c r="Q192" s="107">
        <v>1</v>
      </c>
      <c r="R192" s="35" t="s">
        <v>158</v>
      </c>
      <c r="S192" s="33"/>
      <c r="T192" s="91" t="s">
        <v>1153</v>
      </c>
      <c r="U192" s="91" t="s">
        <v>1153</v>
      </c>
      <c r="V192" s="91" t="s">
        <v>1153</v>
      </c>
      <c r="W192" s="91" t="s">
        <v>1153</v>
      </c>
      <c r="X192" s="91" t="s">
        <v>1153</v>
      </c>
      <c r="Y192" s="91" t="s">
        <v>1153</v>
      </c>
      <c r="Z192" s="91" t="s">
        <v>1153</v>
      </c>
      <c r="AA192" s="91" t="s">
        <v>1153</v>
      </c>
      <c r="AB192" s="91" t="s">
        <v>1153</v>
      </c>
      <c r="AC192" s="91" t="s">
        <v>1153</v>
      </c>
      <c r="AD192" s="91" t="s">
        <v>1153</v>
      </c>
      <c r="AE192" s="91" t="s">
        <v>1153</v>
      </c>
      <c r="AF192" s="91" t="s">
        <v>1153</v>
      </c>
      <c r="AG192" s="91" t="s">
        <v>1153</v>
      </c>
      <c r="AH192" s="91" t="s">
        <v>1153</v>
      </c>
      <c r="AI192" s="91" t="s">
        <v>1153</v>
      </c>
      <c r="AJ192" s="91" t="s">
        <v>1153</v>
      </c>
      <c r="AK192" s="91" t="s">
        <v>1153</v>
      </c>
      <c r="AL192" s="91" t="s">
        <v>1153</v>
      </c>
      <c r="AM192" s="91" t="s">
        <v>1153</v>
      </c>
      <c r="AN192" s="91" t="s">
        <v>1153</v>
      </c>
      <c r="AO192" s="91" t="s">
        <v>1153</v>
      </c>
      <c r="AP192" s="91" t="s">
        <v>1153</v>
      </c>
      <c r="AQ192" s="91" t="s">
        <v>1153</v>
      </c>
      <c r="AR192" s="91" t="s">
        <v>1153</v>
      </c>
      <c r="AS192" s="91" t="s">
        <v>1153</v>
      </c>
      <c r="AT192" s="8" t="s">
        <v>4011</v>
      </c>
      <c r="AU192" s="8" t="s">
        <v>6152</v>
      </c>
      <c r="AV192" s="8" t="s">
        <v>1153</v>
      </c>
      <c r="AW192" s="8" t="s">
        <v>4126</v>
      </c>
      <c r="AX192" s="8" t="s">
        <v>1153</v>
      </c>
      <c r="AY192" s="8" t="s">
        <v>4126</v>
      </c>
      <c r="AZ192" s="8" t="s">
        <v>1153</v>
      </c>
      <c r="BA192" s="8" t="s">
        <v>4126</v>
      </c>
      <c r="BB192" s="8" t="s">
        <v>1153</v>
      </c>
      <c r="BC192" s="8" t="s">
        <v>4126</v>
      </c>
      <c r="BD192" s="8" t="s">
        <v>1153</v>
      </c>
      <c r="BE192" s="5" t="s">
        <v>4126</v>
      </c>
      <c r="BF192" s="5" t="s">
        <v>1153</v>
      </c>
      <c r="BG192" s="8" t="s">
        <v>4126</v>
      </c>
      <c r="BH192" s="33" t="s">
        <v>781</v>
      </c>
      <c r="BI192" s="47">
        <v>44494</v>
      </c>
      <c r="BJ192" s="2" t="s">
        <v>954</v>
      </c>
      <c r="BK192" s="4">
        <v>44888</v>
      </c>
      <c r="BL192" s="320" t="s">
        <v>9241</v>
      </c>
      <c r="BM192" s="320" t="s">
        <v>9238</v>
      </c>
      <c r="BN192" s="320" t="s">
        <v>3764</v>
      </c>
      <c r="BO192" s="320" t="s">
        <v>9231</v>
      </c>
      <c r="BP192" s="320" t="s">
        <v>1885</v>
      </c>
      <c r="BQ192" s="120"/>
      <c r="BR192" s="121"/>
    </row>
    <row r="193" spans="1:70" ht="90" hidden="1" customHeight="1" x14ac:dyDescent="0.25">
      <c r="B193" s="32" t="s">
        <v>3777</v>
      </c>
      <c r="C193" s="33" t="s">
        <v>3789</v>
      </c>
      <c r="D193" s="17" t="s">
        <v>3764</v>
      </c>
      <c r="E193" s="34">
        <v>44347</v>
      </c>
      <c r="F193" s="37" t="s">
        <v>3696</v>
      </c>
      <c r="G193" s="36" t="s">
        <v>3816</v>
      </c>
      <c r="H193" s="37" t="s">
        <v>3690</v>
      </c>
      <c r="I193" s="37" t="s">
        <v>3706</v>
      </c>
      <c r="J193" s="37" t="s">
        <v>3731</v>
      </c>
      <c r="K193" s="37" t="s">
        <v>3732</v>
      </c>
      <c r="L193" s="52" t="s">
        <v>3756</v>
      </c>
      <c r="M193" s="119">
        <v>1</v>
      </c>
      <c r="N193" s="34">
        <v>44376</v>
      </c>
      <c r="O193" s="34">
        <v>44561</v>
      </c>
      <c r="P193" s="31">
        <f t="shared" si="3"/>
        <v>27</v>
      </c>
      <c r="Q193" s="107">
        <v>1</v>
      </c>
      <c r="R193" s="35" t="s">
        <v>158</v>
      </c>
      <c r="S193" s="58"/>
      <c r="T193" s="91" t="s">
        <v>1153</v>
      </c>
      <c r="U193" s="91" t="s">
        <v>1153</v>
      </c>
      <c r="V193" s="91" t="s">
        <v>1153</v>
      </c>
      <c r="W193" s="91" t="s">
        <v>1153</v>
      </c>
      <c r="X193" s="91" t="s">
        <v>1153</v>
      </c>
      <c r="Y193" s="91" t="s">
        <v>1153</v>
      </c>
      <c r="Z193" s="91" t="s">
        <v>1153</v>
      </c>
      <c r="AA193" s="91" t="s">
        <v>1153</v>
      </c>
      <c r="AB193" s="91" t="s">
        <v>1153</v>
      </c>
      <c r="AC193" s="91" t="s">
        <v>1153</v>
      </c>
      <c r="AD193" s="91" t="s">
        <v>1153</v>
      </c>
      <c r="AE193" s="91" t="s">
        <v>1153</v>
      </c>
      <c r="AF193" s="91" t="s">
        <v>1153</v>
      </c>
      <c r="AG193" s="91" t="s">
        <v>1153</v>
      </c>
      <c r="AH193" s="91" t="s">
        <v>1153</v>
      </c>
      <c r="AI193" s="91" t="s">
        <v>1153</v>
      </c>
      <c r="AJ193" s="91" t="s">
        <v>1153</v>
      </c>
      <c r="AK193" s="91" t="s">
        <v>1153</v>
      </c>
      <c r="AL193" s="91" t="s">
        <v>1153</v>
      </c>
      <c r="AM193" s="91" t="s">
        <v>1153</v>
      </c>
      <c r="AN193" s="91" t="s">
        <v>1153</v>
      </c>
      <c r="AO193" s="91" t="s">
        <v>1153</v>
      </c>
      <c r="AP193" s="91" t="s">
        <v>1153</v>
      </c>
      <c r="AQ193" s="91" t="s">
        <v>1153</v>
      </c>
      <c r="AR193" s="91" t="s">
        <v>1153</v>
      </c>
      <c r="AS193" s="91" t="s">
        <v>1153</v>
      </c>
      <c r="AT193" s="8" t="s">
        <v>4010</v>
      </c>
      <c r="AU193" s="8" t="s">
        <v>6144</v>
      </c>
      <c r="AV193" s="8" t="s">
        <v>4207</v>
      </c>
      <c r="AW193" s="8" t="s">
        <v>6153</v>
      </c>
      <c r="AX193" s="37" t="s">
        <v>1153</v>
      </c>
      <c r="AY193" s="37" t="s">
        <v>4277</v>
      </c>
      <c r="AZ193" s="37" t="s">
        <v>1153</v>
      </c>
      <c r="BA193" s="37" t="s">
        <v>4277</v>
      </c>
      <c r="BB193" s="37" t="s">
        <v>1153</v>
      </c>
      <c r="BC193" s="37" t="s">
        <v>4277</v>
      </c>
      <c r="BD193" s="37" t="s">
        <v>1153</v>
      </c>
      <c r="BE193" s="5" t="s">
        <v>4277</v>
      </c>
      <c r="BF193" s="5" t="s">
        <v>1153</v>
      </c>
      <c r="BG193" s="37" t="s">
        <v>4277</v>
      </c>
      <c r="BH193" s="33" t="s">
        <v>781</v>
      </c>
      <c r="BI193" s="100">
        <v>44592</v>
      </c>
      <c r="BJ193" s="33" t="s">
        <v>903</v>
      </c>
      <c r="BK193" s="31"/>
      <c r="BL193" s="46"/>
      <c r="BM193" s="46"/>
      <c r="BN193" s="46"/>
      <c r="BO193" s="46"/>
      <c r="BP193" s="44" t="s">
        <v>956</v>
      </c>
      <c r="BQ193" s="120"/>
      <c r="BR193" s="121"/>
    </row>
    <row r="194" spans="1:70" ht="90" hidden="1" customHeight="1" x14ac:dyDescent="0.25">
      <c r="B194" s="32" t="s">
        <v>3778</v>
      </c>
      <c r="C194" s="33" t="s">
        <v>3789</v>
      </c>
      <c r="D194" s="17" t="s">
        <v>3764</v>
      </c>
      <c r="E194" s="34">
        <v>44347</v>
      </c>
      <c r="F194" s="37" t="s">
        <v>3696</v>
      </c>
      <c r="G194" s="36" t="s">
        <v>3817</v>
      </c>
      <c r="H194" s="37" t="s">
        <v>3691</v>
      </c>
      <c r="I194" s="37" t="s">
        <v>3707</v>
      </c>
      <c r="J194" s="37" t="s">
        <v>3733</v>
      </c>
      <c r="K194" s="37" t="s">
        <v>3734</v>
      </c>
      <c r="L194" s="52" t="s">
        <v>3757</v>
      </c>
      <c r="M194" s="119">
        <v>1</v>
      </c>
      <c r="N194" s="34">
        <v>44370</v>
      </c>
      <c r="O194" s="34">
        <v>44463</v>
      </c>
      <c r="P194" s="31">
        <f t="shared" si="3"/>
        <v>14</v>
      </c>
      <c r="Q194" s="107">
        <v>1</v>
      </c>
      <c r="R194" s="35" t="s">
        <v>158</v>
      </c>
      <c r="S194" s="34"/>
      <c r="T194" s="91" t="s">
        <v>1153</v>
      </c>
      <c r="U194" s="91" t="s">
        <v>1153</v>
      </c>
      <c r="V194" s="91" t="s">
        <v>1153</v>
      </c>
      <c r="W194" s="91" t="s">
        <v>1153</v>
      </c>
      <c r="X194" s="91" t="s">
        <v>1153</v>
      </c>
      <c r="Y194" s="91" t="s">
        <v>1153</v>
      </c>
      <c r="Z194" s="91" t="s">
        <v>1153</v>
      </c>
      <c r="AA194" s="91" t="s">
        <v>1153</v>
      </c>
      <c r="AB194" s="91" t="s">
        <v>1153</v>
      </c>
      <c r="AC194" s="91" t="s">
        <v>1153</v>
      </c>
      <c r="AD194" s="91" t="s">
        <v>1153</v>
      </c>
      <c r="AE194" s="91" t="s">
        <v>1153</v>
      </c>
      <c r="AF194" s="91" t="s">
        <v>1153</v>
      </c>
      <c r="AG194" s="91" t="s">
        <v>1153</v>
      </c>
      <c r="AH194" s="91" t="s">
        <v>1153</v>
      </c>
      <c r="AI194" s="91" t="s">
        <v>1153</v>
      </c>
      <c r="AJ194" s="91" t="s">
        <v>1153</v>
      </c>
      <c r="AK194" s="91" t="s">
        <v>1153</v>
      </c>
      <c r="AL194" s="91" t="s">
        <v>1153</v>
      </c>
      <c r="AM194" s="91" t="s">
        <v>1153</v>
      </c>
      <c r="AN194" s="91" t="s">
        <v>1153</v>
      </c>
      <c r="AO194" s="91" t="s">
        <v>1153</v>
      </c>
      <c r="AP194" s="91" t="s">
        <v>1153</v>
      </c>
      <c r="AQ194" s="91" t="s">
        <v>1153</v>
      </c>
      <c r="AR194" s="91" t="s">
        <v>1153</v>
      </c>
      <c r="AS194" s="91" t="s">
        <v>1153</v>
      </c>
      <c r="AT194" s="124" t="s">
        <v>6154</v>
      </c>
      <c r="AU194" s="8" t="s">
        <v>6155</v>
      </c>
      <c r="AV194" s="8" t="s">
        <v>1153</v>
      </c>
      <c r="AW194" s="8" t="s">
        <v>4126</v>
      </c>
      <c r="AX194" s="8" t="s">
        <v>1153</v>
      </c>
      <c r="AY194" s="8" t="s">
        <v>4126</v>
      </c>
      <c r="AZ194" s="8" t="s">
        <v>1153</v>
      </c>
      <c r="BA194" s="8" t="s">
        <v>4126</v>
      </c>
      <c r="BB194" s="8" t="s">
        <v>1153</v>
      </c>
      <c r="BC194" s="8" t="s">
        <v>4126</v>
      </c>
      <c r="BD194" s="8" t="s">
        <v>1153</v>
      </c>
      <c r="BE194" s="5" t="s">
        <v>4126</v>
      </c>
      <c r="BF194" s="5" t="s">
        <v>1153</v>
      </c>
      <c r="BG194" s="8" t="s">
        <v>4126</v>
      </c>
      <c r="BH194" s="33" t="s">
        <v>781</v>
      </c>
      <c r="BI194" s="47">
        <v>44494</v>
      </c>
      <c r="BJ194" s="2" t="s">
        <v>954</v>
      </c>
      <c r="BK194" s="4">
        <v>44888</v>
      </c>
      <c r="BL194" s="320" t="s">
        <v>9242</v>
      </c>
      <c r="BM194" s="320" t="s">
        <v>9238</v>
      </c>
      <c r="BN194" s="320" t="s">
        <v>3764</v>
      </c>
      <c r="BO194" s="320" t="s">
        <v>9231</v>
      </c>
      <c r="BP194" s="320" t="s">
        <v>1885</v>
      </c>
      <c r="BQ194" s="120"/>
      <c r="BR194" s="121"/>
    </row>
    <row r="195" spans="1:70" ht="90" hidden="1" customHeight="1" x14ac:dyDescent="0.25">
      <c r="B195" s="32" t="s">
        <v>3779</v>
      </c>
      <c r="C195" s="33" t="s">
        <v>3789</v>
      </c>
      <c r="D195" s="17" t="s">
        <v>3764</v>
      </c>
      <c r="E195" s="34">
        <v>44347</v>
      </c>
      <c r="F195" s="37" t="s">
        <v>3696</v>
      </c>
      <c r="G195" s="36" t="s">
        <v>3818</v>
      </c>
      <c r="H195" s="37" t="s">
        <v>5710</v>
      </c>
      <c r="I195" s="37" t="s">
        <v>3708</v>
      </c>
      <c r="J195" s="37" t="s">
        <v>3735</v>
      </c>
      <c r="K195" s="37" t="s">
        <v>3736</v>
      </c>
      <c r="L195" s="52" t="s">
        <v>3758</v>
      </c>
      <c r="M195" s="123">
        <v>3</v>
      </c>
      <c r="N195" s="34">
        <v>44378</v>
      </c>
      <c r="O195" s="34">
        <v>44500</v>
      </c>
      <c r="P195" s="31">
        <f t="shared" si="3"/>
        <v>18</v>
      </c>
      <c r="Q195" s="107">
        <v>3</v>
      </c>
      <c r="R195" s="35" t="s">
        <v>158</v>
      </c>
      <c r="S195" s="58"/>
      <c r="T195" s="91" t="s">
        <v>1153</v>
      </c>
      <c r="U195" s="91" t="s">
        <v>1153</v>
      </c>
      <c r="V195" s="91" t="s">
        <v>1153</v>
      </c>
      <c r="W195" s="91" t="s">
        <v>1153</v>
      </c>
      <c r="X195" s="91" t="s">
        <v>1153</v>
      </c>
      <c r="Y195" s="91" t="s">
        <v>1153</v>
      </c>
      <c r="Z195" s="91" t="s">
        <v>1153</v>
      </c>
      <c r="AA195" s="91" t="s">
        <v>1153</v>
      </c>
      <c r="AB195" s="91" t="s">
        <v>1153</v>
      </c>
      <c r="AC195" s="91" t="s">
        <v>1153</v>
      </c>
      <c r="AD195" s="91" t="s">
        <v>1153</v>
      </c>
      <c r="AE195" s="91" t="s">
        <v>1153</v>
      </c>
      <c r="AF195" s="91" t="s">
        <v>1153</v>
      </c>
      <c r="AG195" s="91" t="s">
        <v>1153</v>
      </c>
      <c r="AH195" s="91" t="s">
        <v>1153</v>
      </c>
      <c r="AI195" s="91" t="s">
        <v>1153</v>
      </c>
      <c r="AJ195" s="91" t="s">
        <v>1153</v>
      </c>
      <c r="AK195" s="91" t="s">
        <v>1153</v>
      </c>
      <c r="AL195" s="91" t="s">
        <v>1153</v>
      </c>
      <c r="AM195" s="91" t="s">
        <v>1153</v>
      </c>
      <c r="AN195" s="91" t="s">
        <v>1153</v>
      </c>
      <c r="AO195" s="91" t="s">
        <v>1153</v>
      </c>
      <c r="AP195" s="91" t="s">
        <v>1153</v>
      </c>
      <c r="AQ195" s="91" t="s">
        <v>1153</v>
      </c>
      <c r="AR195" s="91" t="s">
        <v>1153</v>
      </c>
      <c r="AS195" s="91" t="s">
        <v>1153</v>
      </c>
      <c r="AT195" s="8" t="s">
        <v>4010</v>
      </c>
      <c r="AU195" s="8" t="s">
        <v>6144</v>
      </c>
      <c r="AV195" s="8" t="s">
        <v>4208</v>
      </c>
      <c r="AW195" s="8" t="s">
        <v>6156</v>
      </c>
      <c r="AX195" s="37" t="s">
        <v>1153</v>
      </c>
      <c r="AY195" s="37" t="s">
        <v>4277</v>
      </c>
      <c r="AZ195" s="37" t="s">
        <v>1153</v>
      </c>
      <c r="BA195" s="37" t="s">
        <v>4277</v>
      </c>
      <c r="BB195" s="37" t="s">
        <v>1153</v>
      </c>
      <c r="BC195" s="37" t="s">
        <v>4277</v>
      </c>
      <c r="BD195" s="37" t="s">
        <v>1153</v>
      </c>
      <c r="BE195" s="5" t="s">
        <v>4277</v>
      </c>
      <c r="BF195" s="5" t="s">
        <v>1153</v>
      </c>
      <c r="BG195" s="37" t="s">
        <v>4277</v>
      </c>
      <c r="BH195" s="33" t="s">
        <v>781</v>
      </c>
      <c r="BI195" s="100">
        <v>44592</v>
      </c>
      <c r="BJ195" s="2" t="s">
        <v>954</v>
      </c>
      <c r="BK195" s="4">
        <v>44888</v>
      </c>
      <c r="BL195" s="320" t="s">
        <v>9243</v>
      </c>
      <c r="BM195" s="320" t="s">
        <v>9238</v>
      </c>
      <c r="BN195" s="320" t="s">
        <v>3764</v>
      </c>
      <c r="BO195" s="320" t="s">
        <v>9231</v>
      </c>
      <c r="BP195" s="320" t="s">
        <v>1885</v>
      </c>
      <c r="BQ195" s="120"/>
      <c r="BR195" s="121"/>
    </row>
    <row r="196" spans="1:70" ht="90" hidden="1" customHeight="1" x14ac:dyDescent="0.25">
      <c r="B196" s="32" t="s">
        <v>3780</v>
      </c>
      <c r="C196" s="33" t="s">
        <v>3789</v>
      </c>
      <c r="D196" s="17" t="s">
        <v>3764</v>
      </c>
      <c r="E196" s="34">
        <v>44347</v>
      </c>
      <c r="F196" s="37" t="s">
        <v>3696</v>
      </c>
      <c r="G196" s="36" t="s">
        <v>3818</v>
      </c>
      <c r="H196" s="37" t="s">
        <v>5710</v>
      </c>
      <c r="I196" s="37" t="s">
        <v>3709</v>
      </c>
      <c r="J196" s="37" t="s">
        <v>3737</v>
      </c>
      <c r="K196" s="37" t="s">
        <v>3738</v>
      </c>
      <c r="L196" s="52" t="s">
        <v>3758</v>
      </c>
      <c r="M196" s="123">
        <v>5</v>
      </c>
      <c r="N196" s="34">
        <v>44378</v>
      </c>
      <c r="O196" s="34">
        <v>44561</v>
      </c>
      <c r="P196" s="31">
        <f t="shared" si="3"/>
        <v>27</v>
      </c>
      <c r="Q196" s="107">
        <v>5</v>
      </c>
      <c r="R196" s="35" t="s">
        <v>158</v>
      </c>
      <c r="S196" s="58"/>
      <c r="T196" s="91" t="s">
        <v>1153</v>
      </c>
      <c r="U196" s="91" t="s">
        <v>1153</v>
      </c>
      <c r="V196" s="91" t="s">
        <v>1153</v>
      </c>
      <c r="W196" s="91" t="s">
        <v>1153</v>
      </c>
      <c r="X196" s="91" t="s">
        <v>1153</v>
      </c>
      <c r="Y196" s="91" t="s">
        <v>1153</v>
      </c>
      <c r="Z196" s="91" t="s">
        <v>1153</v>
      </c>
      <c r="AA196" s="91" t="s">
        <v>1153</v>
      </c>
      <c r="AB196" s="91" t="s">
        <v>1153</v>
      </c>
      <c r="AC196" s="91" t="s">
        <v>1153</v>
      </c>
      <c r="AD196" s="91" t="s">
        <v>1153</v>
      </c>
      <c r="AE196" s="91" t="s">
        <v>1153</v>
      </c>
      <c r="AF196" s="91" t="s">
        <v>1153</v>
      </c>
      <c r="AG196" s="91" t="s">
        <v>1153</v>
      </c>
      <c r="AH196" s="91" t="s">
        <v>1153</v>
      </c>
      <c r="AI196" s="91" t="s">
        <v>1153</v>
      </c>
      <c r="AJ196" s="91" t="s">
        <v>1153</v>
      </c>
      <c r="AK196" s="91" t="s">
        <v>1153</v>
      </c>
      <c r="AL196" s="91" t="s">
        <v>1153</v>
      </c>
      <c r="AM196" s="91" t="s">
        <v>1153</v>
      </c>
      <c r="AN196" s="91" t="s">
        <v>1153</v>
      </c>
      <c r="AO196" s="91" t="s">
        <v>1153</v>
      </c>
      <c r="AP196" s="91" t="s">
        <v>1153</v>
      </c>
      <c r="AQ196" s="91" t="s">
        <v>1153</v>
      </c>
      <c r="AR196" s="91" t="s">
        <v>1153</v>
      </c>
      <c r="AS196" s="91" t="s">
        <v>1153</v>
      </c>
      <c r="AT196" s="8" t="s">
        <v>4010</v>
      </c>
      <c r="AU196" s="8" t="s">
        <v>6144</v>
      </c>
      <c r="AV196" s="8" t="s">
        <v>4208</v>
      </c>
      <c r="AW196" s="8" t="s">
        <v>6157</v>
      </c>
      <c r="AX196" s="37" t="s">
        <v>1153</v>
      </c>
      <c r="AY196" s="37" t="s">
        <v>4277</v>
      </c>
      <c r="AZ196" s="37" t="s">
        <v>1153</v>
      </c>
      <c r="BA196" s="37" t="s">
        <v>4277</v>
      </c>
      <c r="BB196" s="37" t="s">
        <v>1153</v>
      </c>
      <c r="BC196" s="37" t="s">
        <v>4277</v>
      </c>
      <c r="BD196" s="37" t="s">
        <v>1153</v>
      </c>
      <c r="BE196" s="5" t="s">
        <v>4277</v>
      </c>
      <c r="BF196" s="5" t="s">
        <v>1153</v>
      </c>
      <c r="BG196" s="37" t="s">
        <v>4277</v>
      </c>
      <c r="BH196" s="33" t="s">
        <v>781</v>
      </c>
      <c r="BI196" s="100">
        <v>44592</v>
      </c>
      <c r="BJ196" s="2" t="s">
        <v>954</v>
      </c>
      <c r="BK196" s="4">
        <v>44888</v>
      </c>
      <c r="BL196" s="320" t="s">
        <v>9243</v>
      </c>
      <c r="BM196" s="320" t="s">
        <v>9238</v>
      </c>
      <c r="BN196" s="320" t="s">
        <v>3764</v>
      </c>
      <c r="BO196" s="320" t="s">
        <v>9231</v>
      </c>
      <c r="BP196" s="320" t="s">
        <v>1885</v>
      </c>
      <c r="BQ196" s="120"/>
      <c r="BR196" s="121"/>
    </row>
    <row r="197" spans="1:70" ht="90" hidden="1" customHeight="1" x14ac:dyDescent="0.25">
      <c r="B197" s="32" t="s">
        <v>3781</v>
      </c>
      <c r="C197" s="33" t="s">
        <v>3789</v>
      </c>
      <c r="D197" s="17" t="s">
        <v>3764</v>
      </c>
      <c r="E197" s="34">
        <v>44347</v>
      </c>
      <c r="F197" s="37" t="s">
        <v>3696</v>
      </c>
      <c r="G197" s="36" t="s">
        <v>3819</v>
      </c>
      <c r="H197" s="37" t="s">
        <v>3692</v>
      </c>
      <c r="I197" s="37" t="s">
        <v>6158</v>
      </c>
      <c r="J197" s="37" t="s">
        <v>3739</v>
      </c>
      <c r="K197" s="37" t="s">
        <v>3740</v>
      </c>
      <c r="L197" s="52" t="s">
        <v>3759</v>
      </c>
      <c r="M197" s="119">
        <v>1</v>
      </c>
      <c r="N197" s="34">
        <v>44502</v>
      </c>
      <c r="O197" s="34">
        <v>44559</v>
      </c>
      <c r="P197" s="31">
        <f t="shared" si="3"/>
        <v>9</v>
      </c>
      <c r="Q197" s="107">
        <v>1</v>
      </c>
      <c r="R197" s="35" t="s">
        <v>158</v>
      </c>
      <c r="S197" s="58"/>
      <c r="T197" s="91" t="s">
        <v>1153</v>
      </c>
      <c r="U197" s="91" t="s">
        <v>1153</v>
      </c>
      <c r="V197" s="91" t="s">
        <v>1153</v>
      </c>
      <c r="W197" s="91" t="s">
        <v>1153</v>
      </c>
      <c r="X197" s="91" t="s">
        <v>1153</v>
      </c>
      <c r="Y197" s="91" t="s">
        <v>1153</v>
      </c>
      <c r="Z197" s="91" t="s">
        <v>1153</v>
      </c>
      <c r="AA197" s="91" t="s">
        <v>1153</v>
      </c>
      <c r="AB197" s="91" t="s">
        <v>1153</v>
      </c>
      <c r="AC197" s="91" t="s">
        <v>1153</v>
      </c>
      <c r="AD197" s="91" t="s">
        <v>1153</v>
      </c>
      <c r="AE197" s="91" t="s">
        <v>1153</v>
      </c>
      <c r="AF197" s="91" t="s">
        <v>1153</v>
      </c>
      <c r="AG197" s="91" t="s">
        <v>1153</v>
      </c>
      <c r="AH197" s="91" t="s">
        <v>1153</v>
      </c>
      <c r="AI197" s="91" t="s">
        <v>1153</v>
      </c>
      <c r="AJ197" s="91" t="s">
        <v>1153</v>
      </c>
      <c r="AK197" s="91" t="s">
        <v>1153</v>
      </c>
      <c r="AL197" s="91" t="s">
        <v>1153</v>
      </c>
      <c r="AM197" s="91" t="s">
        <v>1153</v>
      </c>
      <c r="AN197" s="91" t="s">
        <v>1153</v>
      </c>
      <c r="AO197" s="91" t="s">
        <v>1153</v>
      </c>
      <c r="AP197" s="91" t="s">
        <v>1153</v>
      </c>
      <c r="AQ197" s="91" t="s">
        <v>1153</v>
      </c>
      <c r="AR197" s="91" t="s">
        <v>1153</v>
      </c>
      <c r="AS197" s="91" t="s">
        <v>1153</v>
      </c>
      <c r="AT197" s="8" t="s">
        <v>4010</v>
      </c>
      <c r="AU197" s="8" t="s">
        <v>6144</v>
      </c>
      <c r="AV197" s="8" t="s">
        <v>4209</v>
      </c>
      <c r="AW197" s="8" t="s">
        <v>6159</v>
      </c>
      <c r="AX197" s="8" t="s">
        <v>5490</v>
      </c>
      <c r="AY197" s="8" t="s">
        <v>6160</v>
      </c>
      <c r="AZ197" s="5" t="s">
        <v>937</v>
      </c>
      <c r="BA197" s="5" t="s">
        <v>9294</v>
      </c>
      <c r="BB197" s="5" t="s">
        <v>937</v>
      </c>
      <c r="BC197" s="5" t="s">
        <v>9294</v>
      </c>
      <c r="BD197" s="5" t="s">
        <v>937</v>
      </c>
      <c r="BE197" s="5" t="s">
        <v>9294</v>
      </c>
      <c r="BF197" s="5" t="s">
        <v>937</v>
      </c>
      <c r="BG197" s="5" t="s">
        <v>9294</v>
      </c>
      <c r="BH197" s="33" t="s">
        <v>902</v>
      </c>
      <c r="BI197" s="47">
        <v>44676</v>
      </c>
      <c r="BJ197" s="33" t="s">
        <v>903</v>
      </c>
      <c r="BK197" s="31"/>
      <c r="BL197" s="46"/>
      <c r="BM197" s="46"/>
      <c r="BN197" s="46"/>
      <c r="BO197" s="46"/>
      <c r="BP197" s="44" t="s">
        <v>956</v>
      </c>
      <c r="BQ197" s="120"/>
      <c r="BR197" s="121"/>
    </row>
    <row r="198" spans="1:70" ht="90" hidden="1" customHeight="1" x14ac:dyDescent="0.25">
      <c r="B198" s="32" t="s">
        <v>3782</v>
      </c>
      <c r="C198" s="33" t="s">
        <v>3789</v>
      </c>
      <c r="D198" s="17" t="s">
        <v>3764</v>
      </c>
      <c r="E198" s="34">
        <v>44347</v>
      </c>
      <c r="F198" s="37" t="s">
        <v>3696</v>
      </c>
      <c r="G198" s="36" t="s">
        <v>3820</v>
      </c>
      <c r="H198" s="37" t="s">
        <v>3693</v>
      </c>
      <c r="I198" s="37" t="s">
        <v>3710</v>
      </c>
      <c r="J198" s="37" t="s">
        <v>3741</v>
      </c>
      <c r="K198" s="37" t="s">
        <v>3742</v>
      </c>
      <c r="L198" s="52" t="s">
        <v>3760</v>
      </c>
      <c r="M198" s="119">
        <v>1</v>
      </c>
      <c r="N198" s="50">
        <v>44409</v>
      </c>
      <c r="O198" s="50">
        <v>44559</v>
      </c>
      <c r="P198" s="31">
        <f t="shared" si="3"/>
        <v>22</v>
      </c>
      <c r="Q198" s="107">
        <v>1</v>
      </c>
      <c r="R198" s="35" t="s">
        <v>158</v>
      </c>
      <c r="S198" s="58"/>
      <c r="T198" s="91" t="s">
        <v>1153</v>
      </c>
      <c r="U198" s="91" t="s">
        <v>1153</v>
      </c>
      <c r="V198" s="91" t="s">
        <v>1153</v>
      </c>
      <c r="W198" s="91" t="s">
        <v>1153</v>
      </c>
      <c r="X198" s="91" t="s">
        <v>1153</v>
      </c>
      <c r="Y198" s="91" t="s">
        <v>1153</v>
      </c>
      <c r="Z198" s="91" t="s">
        <v>1153</v>
      </c>
      <c r="AA198" s="91" t="s">
        <v>1153</v>
      </c>
      <c r="AB198" s="91" t="s">
        <v>1153</v>
      </c>
      <c r="AC198" s="91" t="s">
        <v>1153</v>
      </c>
      <c r="AD198" s="91" t="s">
        <v>1153</v>
      </c>
      <c r="AE198" s="91" t="s">
        <v>1153</v>
      </c>
      <c r="AF198" s="91" t="s">
        <v>1153</v>
      </c>
      <c r="AG198" s="91" t="s">
        <v>1153</v>
      </c>
      <c r="AH198" s="91" t="s">
        <v>1153</v>
      </c>
      <c r="AI198" s="91" t="s">
        <v>1153</v>
      </c>
      <c r="AJ198" s="91" t="s">
        <v>1153</v>
      </c>
      <c r="AK198" s="91" t="s">
        <v>1153</v>
      </c>
      <c r="AL198" s="91" t="s">
        <v>1153</v>
      </c>
      <c r="AM198" s="91" t="s">
        <v>1153</v>
      </c>
      <c r="AN198" s="91" t="s">
        <v>1153</v>
      </c>
      <c r="AO198" s="91" t="s">
        <v>1153</v>
      </c>
      <c r="AP198" s="91" t="s">
        <v>1153</v>
      </c>
      <c r="AQ198" s="91" t="s">
        <v>1153</v>
      </c>
      <c r="AR198" s="91" t="s">
        <v>1153</v>
      </c>
      <c r="AS198" s="91" t="s">
        <v>1153</v>
      </c>
      <c r="AT198" s="8" t="s">
        <v>4010</v>
      </c>
      <c r="AU198" s="8" t="s">
        <v>6144</v>
      </c>
      <c r="AV198" s="42" t="s">
        <v>4210</v>
      </c>
      <c r="AW198" s="8" t="s">
        <v>6161</v>
      </c>
      <c r="AX198" s="37" t="s">
        <v>1153</v>
      </c>
      <c r="AY198" s="37" t="s">
        <v>4277</v>
      </c>
      <c r="AZ198" s="37" t="s">
        <v>1153</v>
      </c>
      <c r="BA198" s="37" t="s">
        <v>4277</v>
      </c>
      <c r="BB198" s="37" t="s">
        <v>1153</v>
      </c>
      <c r="BC198" s="37" t="s">
        <v>4277</v>
      </c>
      <c r="BD198" s="37" t="s">
        <v>1153</v>
      </c>
      <c r="BE198" s="5" t="s">
        <v>4277</v>
      </c>
      <c r="BF198" s="5" t="s">
        <v>1153</v>
      </c>
      <c r="BG198" s="37" t="s">
        <v>4277</v>
      </c>
      <c r="BH198" s="33" t="s">
        <v>781</v>
      </c>
      <c r="BI198" s="100">
        <v>44592</v>
      </c>
      <c r="BJ198" s="33" t="s">
        <v>903</v>
      </c>
      <c r="BK198" s="31"/>
      <c r="BL198" s="46"/>
      <c r="BM198" s="46"/>
      <c r="BN198" s="46"/>
      <c r="BO198" s="46"/>
      <c r="BP198" s="44" t="s">
        <v>956</v>
      </c>
      <c r="BQ198" s="120"/>
      <c r="BR198" s="121"/>
    </row>
    <row r="199" spans="1:70" ht="90" hidden="1" customHeight="1" x14ac:dyDescent="0.25">
      <c r="B199" s="32" t="s">
        <v>3783</v>
      </c>
      <c r="C199" s="33" t="s">
        <v>3789</v>
      </c>
      <c r="D199" s="17" t="s">
        <v>3764</v>
      </c>
      <c r="E199" s="34">
        <v>44347</v>
      </c>
      <c r="F199" s="37" t="s">
        <v>3696</v>
      </c>
      <c r="G199" s="36" t="s">
        <v>3821</v>
      </c>
      <c r="H199" s="37" t="s">
        <v>3694</v>
      </c>
      <c r="I199" s="37" t="s">
        <v>3711</v>
      </c>
      <c r="J199" s="37" t="s">
        <v>3743</v>
      </c>
      <c r="K199" s="37" t="s">
        <v>3744</v>
      </c>
      <c r="L199" s="44"/>
      <c r="M199" s="119">
        <v>1</v>
      </c>
      <c r="N199" s="50">
        <v>44378</v>
      </c>
      <c r="O199" s="50">
        <v>44407</v>
      </c>
      <c r="P199" s="31">
        <f t="shared" si="3"/>
        <v>5</v>
      </c>
      <c r="Q199" s="107">
        <v>1</v>
      </c>
      <c r="R199" s="35" t="s">
        <v>158</v>
      </c>
      <c r="S199" s="34"/>
      <c r="T199" s="91" t="s">
        <v>1153</v>
      </c>
      <c r="U199" s="91" t="s">
        <v>1153</v>
      </c>
      <c r="V199" s="91" t="s">
        <v>1153</v>
      </c>
      <c r="W199" s="91" t="s">
        <v>1153</v>
      </c>
      <c r="X199" s="91" t="s">
        <v>1153</v>
      </c>
      <c r="Y199" s="91" t="s">
        <v>1153</v>
      </c>
      <c r="Z199" s="91" t="s">
        <v>1153</v>
      </c>
      <c r="AA199" s="91" t="s">
        <v>1153</v>
      </c>
      <c r="AB199" s="91" t="s">
        <v>1153</v>
      </c>
      <c r="AC199" s="91" t="s">
        <v>1153</v>
      </c>
      <c r="AD199" s="91" t="s">
        <v>1153</v>
      </c>
      <c r="AE199" s="91" t="s">
        <v>1153</v>
      </c>
      <c r="AF199" s="91" t="s">
        <v>1153</v>
      </c>
      <c r="AG199" s="91" t="s">
        <v>1153</v>
      </c>
      <c r="AH199" s="91" t="s">
        <v>1153</v>
      </c>
      <c r="AI199" s="91" t="s">
        <v>1153</v>
      </c>
      <c r="AJ199" s="91" t="s">
        <v>1153</v>
      </c>
      <c r="AK199" s="91" t="s">
        <v>1153</v>
      </c>
      <c r="AL199" s="91" t="s">
        <v>1153</v>
      </c>
      <c r="AM199" s="91" t="s">
        <v>1153</v>
      </c>
      <c r="AN199" s="91" t="s">
        <v>1153</v>
      </c>
      <c r="AO199" s="91" t="s">
        <v>1153</v>
      </c>
      <c r="AP199" s="91" t="s">
        <v>1153</v>
      </c>
      <c r="AQ199" s="91" t="s">
        <v>1153</v>
      </c>
      <c r="AR199" s="91" t="s">
        <v>1153</v>
      </c>
      <c r="AS199" s="91" t="s">
        <v>1153</v>
      </c>
      <c r="AT199" s="8" t="s">
        <v>4012</v>
      </c>
      <c r="AU199" s="8" t="s">
        <v>6162</v>
      </c>
      <c r="AV199" s="8" t="s">
        <v>1153</v>
      </c>
      <c r="AW199" s="8" t="s">
        <v>4126</v>
      </c>
      <c r="AX199" s="8" t="s">
        <v>1153</v>
      </c>
      <c r="AY199" s="8" t="s">
        <v>4126</v>
      </c>
      <c r="AZ199" s="8" t="s">
        <v>1153</v>
      </c>
      <c r="BA199" s="8" t="s">
        <v>4126</v>
      </c>
      <c r="BB199" s="8" t="s">
        <v>1153</v>
      </c>
      <c r="BC199" s="8" t="s">
        <v>4126</v>
      </c>
      <c r="BD199" s="8" t="s">
        <v>1153</v>
      </c>
      <c r="BE199" s="5" t="s">
        <v>4126</v>
      </c>
      <c r="BF199" s="5" t="s">
        <v>1153</v>
      </c>
      <c r="BG199" s="8" t="s">
        <v>4126</v>
      </c>
      <c r="BH199" s="33" t="s">
        <v>781</v>
      </c>
      <c r="BI199" s="47">
        <v>44494</v>
      </c>
      <c r="BJ199" s="33" t="s">
        <v>903</v>
      </c>
      <c r="BK199" s="31"/>
      <c r="BL199" s="46"/>
      <c r="BM199" s="46"/>
      <c r="BN199" s="46"/>
      <c r="BO199" s="46"/>
      <c r="BP199" s="44" t="s">
        <v>956</v>
      </c>
      <c r="BQ199" s="120"/>
      <c r="BR199" s="121"/>
    </row>
    <row r="200" spans="1:70" ht="90" hidden="1" customHeight="1" x14ac:dyDescent="0.25">
      <c r="B200" s="32" t="s">
        <v>3784</v>
      </c>
      <c r="C200" s="33" t="s">
        <v>3789</v>
      </c>
      <c r="D200" s="17" t="s">
        <v>3764</v>
      </c>
      <c r="E200" s="34">
        <v>44347</v>
      </c>
      <c r="F200" s="37" t="s">
        <v>3696</v>
      </c>
      <c r="G200" s="36" t="s">
        <v>3790</v>
      </c>
      <c r="H200" s="37" t="s">
        <v>5711</v>
      </c>
      <c r="I200" s="37" t="s">
        <v>3712</v>
      </c>
      <c r="J200" s="37" t="s">
        <v>6163</v>
      </c>
      <c r="K200" s="37" t="s">
        <v>3745</v>
      </c>
      <c r="L200" s="52" t="s">
        <v>3751</v>
      </c>
      <c r="M200" s="119">
        <v>1</v>
      </c>
      <c r="N200" s="50">
        <v>44370</v>
      </c>
      <c r="O200" s="50">
        <v>44463</v>
      </c>
      <c r="P200" s="31">
        <f t="shared" si="3"/>
        <v>14</v>
      </c>
      <c r="Q200" s="107">
        <v>1</v>
      </c>
      <c r="R200" s="35" t="s">
        <v>158</v>
      </c>
      <c r="S200" s="34"/>
      <c r="T200" s="91" t="s">
        <v>1153</v>
      </c>
      <c r="U200" s="91" t="s">
        <v>1153</v>
      </c>
      <c r="V200" s="91" t="s">
        <v>1153</v>
      </c>
      <c r="W200" s="91" t="s">
        <v>1153</v>
      </c>
      <c r="X200" s="91" t="s">
        <v>1153</v>
      </c>
      <c r="Y200" s="91" t="s">
        <v>1153</v>
      </c>
      <c r="Z200" s="91" t="s">
        <v>1153</v>
      </c>
      <c r="AA200" s="91" t="s">
        <v>1153</v>
      </c>
      <c r="AB200" s="91" t="s">
        <v>1153</v>
      </c>
      <c r="AC200" s="91" t="s">
        <v>1153</v>
      </c>
      <c r="AD200" s="91" t="s">
        <v>1153</v>
      </c>
      <c r="AE200" s="91" t="s">
        <v>1153</v>
      </c>
      <c r="AF200" s="91" t="s">
        <v>1153</v>
      </c>
      <c r="AG200" s="91" t="s">
        <v>1153</v>
      </c>
      <c r="AH200" s="91" t="s">
        <v>1153</v>
      </c>
      <c r="AI200" s="91" t="s">
        <v>1153</v>
      </c>
      <c r="AJ200" s="91" t="s">
        <v>1153</v>
      </c>
      <c r="AK200" s="91" t="s">
        <v>1153</v>
      </c>
      <c r="AL200" s="91" t="s">
        <v>1153</v>
      </c>
      <c r="AM200" s="91" t="s">
        <v>1153</v>
      </c>
      <c r="AN200" s="91" t="s">
        <v>1153</v>
      </c>
      <c r="AO200" s="91" t="s">
        <v>1153</v>
      </c>
      <c r="AP200" s="91" t="s">
        <v>1153</v>
      </c>
      <c r="AQ200" s="91" t="s">
        <v>1153</v>
      </c>
      <c r="AR200" s="91" t="s">
        <v>1153</v>
      </c>
      <c r="AS200" s="91" t="s">
        <v>1153</v>
      </c>
      <c r="AT200" s="8" t="s">
        <v>6164</v>
      </c>
      <c r="AU200" s="8" t="s">
        <v>6165</v>
      </c>
      <c r="AV200" s="8" t="s">
        <v>1153</v>
      </c>
      <c r="AW200" s="8" t="s">
        <v>4126</v>
      </c>
      <c r="AX200" s="8" t="s">
        <v>1153</v>
      </c>
      <c r="AY200" s="8" t="s">
        <v>4126</v>
      </c>
      <c r="AZ200" s="8" t="s">
        <v>1153</v>
      </c>
      <c r="BA200" s="8" t="s">
        <v>4126</v>
      </c>
      <c r="BB200" s="8" t="s">
        <v>1153</v>
      </c>
      <c r="BC200" s="8" t="s">
        <v>4126</v>
      </c>
      <c r="BD200" s="8" t="s">
        <v>1153</v>
      </c>
      <c r="BE200" s="5" t="s">
        <v>4126</v>
      </c>
      <c r="BF200" s="5" t="s">
        <v>1153</v>
      </c>
      <c r="BG200" s="8" t="s">
        <v>4126</v>
      </c>
      <c r="BH200" s="33" t="s">
        <v>781</v>
      </c>
      <c r="BI200" s="47">
        <v>44495</v>
      </c>
      <c r="BJ200" s="33" t="s">
        <v>903</v>
      </c>
      <c r="BK200" s="31"/>
      <c r="BL200" s="46"/>
      <c r="BM200" s="46"/>
      <c r="BN200" s="46"/>
      <c r="BO200" s="46"/>
      <c r="BP200" s="44" t="s">
        <v>956</v>
      </c>
      <c r="BQ200" s="120"/>
      <c r="BR200" s="121"/>
    </row>
    <row r="201" spans="1:70" ht="90" hidden="1" customHeight="1" x14ac:dyDescent="0.25">
      <c r="B201" s="32" t="s">
        <v>3785</v>
      </c>
      <c r="C201" s="33" t="s">
        <v>3789</v>
      </c>
      <c r="D201" s="17" t="s">
        <v>3764</v>
      </c>
      <c r="E201" s="34">
        <v>44347</v>
      </c>
      <c r="F201" s="37" t="s">
        <v>3696</v>
      </c>
      <c r="G201" s="36" t="s">
        <v>3791</v>
      </c>
      <c r="H201" s="37" t="s">
        <v>3695</v>
      </c>
      <c r="I201" s="37" t="s">
        <v>3713</v>
      </c>
      <c r="J201" s="37" t="s">
        <v>3746</v>
      </c>
      <c r="K201" s="37" t="s">
        <v>3746</v>
      </c>
      <c r="L201" s="44" t="s">
        <v>1253</v>
      </c>
      <c r="M201" s="123">
        <v>2</v>
      </c>
      <c r="N201" s="50">
        <v>44378</v>
      </c>
      <c r="O201" s="50">
        <v>44561</v>
      </c>
      <c r="P201" s="31">
        <f t="shared" si="3"/>
        <v>27</v>
      </c>
      <c r="Q201" s="107">
        <v>2</v>
      </c>
      <c r="R201" s="35" t="s">
        <v>158</v>
      </c>
      <c r="S201" s="58"/>
      <c r="T201" s="91" t="s">
        <v>1153</v>
      </c>
      <c r="U201" s="91" t="s">
        <v>1153</v>
      </c>
      <c r="V201" s="91" t="s">
        <v>1153</v>
      </c>
      <c r="W201" s="91" t="s">
        <v>1153</v>
      </c>
      <c r="X201" s="91" t="s">
        <v>1153</v>
      </c>
      <c r="Y201" s="91" t="s">
        <v>1153</v>
      </c>
      <c r="Z201" s="91" t="s">
        <v>1153</v>
      </c>
      <c r="AA201" s="91" t="s">
        <v>1153</v>
      </c>
      <c r="AB201" s="91" t="s">
        <v>1153</v>
      </c>
      <c r="AC201" s="91" t="s">
        <v>1153</v>
      </c>
      <c r="AD201" s="91" t="s">
        <v>1153</v>
      </c>
      <c r="AE201" s="91" t="s">
        <v>1153</v>
      </c>
      <c r="AF201" s="91" t="s">
        <v>1153</v>
      </c>
      <c r="AG201" s="91" t="s">
        <v>1153</v>
      </c>
      <c r="AH201" s="91" t="s">
        <v>1153</v>
      </c>
      <c r="AI201" s="91" t="s">
        <v>1153</v>
      </c>
      <c r="AJ201" s="91" t="s">
        <v>1153</v>
      </c>
      <c r="AK201" s="91" t="s">
        <v>1153</v>
      </c>
      <c r="AL201" s="91" t="s">
        <v>1153</v>
      </c>
      <c r="AM201" s="91" t="s">
        <v>1153</v>
      </c>
      <c r="AN201" s="91" t="s">
        <v>1153</v>
      </c>
      <c r="AO201" s="91" t="s">
        <v>1153</v>
      </c>
      <c r="AP201" s="91" t="s">
        <v>1153</v>
      </c>
      <c r="AQ201" s="91" t="s">
        <v>1153</v>
      </c>
      <c r="AR201" s="91" t="s">
        <v>1153</v>
      </c>
      <c r="AS201" s="91" t="s">
        <v>1153</v>
      </c>
      <c r="AT201" s="8" t="s">
        <v>4010</v>
      </c>
      <c r="AU201" s="8" t="s">
        <v>6144</v>
      </c>
      <c r="AV201" s="8" t="s">
        <v>4211</v>
      </c>
      <c r="AW201" s="8" t="s">
        <v>6166</v>
      </c>
      <c r="AX201" s="8" t="s">
        <v>4339</v>
      </c>
      <c r="AY201" s="8" t="s">
        <v>4340</v>
      </c>
      <c r="AZ201" s="5" t="s">
        <v>937</v>
      </c>
      <c r="BA201" s="5" t="s">
        <v>9294</v>
      </c>
      <c r="BB201" s="5" t="s">
        <v>937</v>
      </c>
      <c r="BC201" s="5" t="s">
        <v>9294</v>
      </c>
      <c r="BD201" s="5" t="s">
        <v>937</v>
      </c>
      <c r="BE201" s="5" t="s">
        <v>9294</v>
      </c>
      <c r="BF201" s="5" t="s">
        <v>937</v>
      </c>
      <c r="BG201" s="5" t="s">
        <v>9294</v>
      </c>
      <c r="BH201" s="33" t="s">
        <v>902</v>
      </c>
      <c r="BI201" s="47">
        <v>44676</v>
      </c>
      <c r="BJ201" s="33" t="s">
        <v>903</v>
      </c>
      <c r="BK201" s="31"/>
      <c r="BL201" s="46"/>
      <c r="BM201" s="46"/>
      <c r="BN201" s="46"/>
      <c r="BO201" s="46"/>
      <c r="BP201" s="44" t="s">
        <v>956</v>
      </c>
      <c r="BQ201" s="120"/>
      <c r="BR201" s="121"/>
    </row>
    <row r="202" spans="1:70" ht="90" hidden="1" customHeight="1" x14ac:dyDescent="0.25">
      <c r="B202" s="32" t="s">
        <v>3786</v>
      </c>
      <c r="C202" s="33" t="s">
        <v>3789</v>
      </c>
      <c r="D202" s="17" t="s">
        <v>3764</v>
      </c>
      <c r="E202" s="34">
        <v>44347</v>
      </c>
      <c r="F202" s="37" t="s">
        <v>3696</v>
      </c>
      <c r="G202" s="36" t="s">
        <v>3792</v>
      </c>
      <c r="H202" s="37" t="s">
        <v>5491</v>
      </c>
      <c r="I202" s="37" t="s">
        <v>3714</v>
      </c>
      <c r="J202" s="37" t="s">
        <v>3747</v>
      </c>
      <c r="K202" s="37" t="s">
        <v>4016</v>
      </c>
      <c r="L202" s="125" t="s">
        <v>3761</v>
      </c>
      <c r="M202" s="119">
        <v>1</v>
      </c>
      <c r="N202" s="34">
        <v>44378</v>
      </c>
      <c r="O202" s="34">
        <v>44561</v>
      </c>
      <c r="P202" s="31">
        <f t="shared" ref="P202:P205" si="9">+WEEKNUM(O202-N202)</f>
        <v>27</v>
      </c>
      <c r="Q202" s="107">
        <v>1</v>
      </c>
      <c r="R202" s="35" t="s">
        <v>158</v>
      </c>
      <c r="S202" s="58" t="s">
        <v>3763</v>
      </c>
      <c r="T202" s="91" t="s">
        <v>1153</v>
      </c>
      <c r="U202" s="91" t="s">
        <v>1153</v>
      </c>
      <c r="V202" s="91" t="s">
        <v>1153</v>
      </c>
      <c r="W202" s="91" t="s">
        <v>1153</v>
      </c>
      <c r="X202" s="91" t="s">
        <v>1153</v>
      </c>
      <c r="Y202" s="91" t="s">
        <v>1153</v>
      </c>
      <c r="Z202" s="91" t="s">
        <v>1153</v>
      </c>
      <c r="AA202" s="91" t="s">
        <v>1153</v>
      </c>
      <c r="AB202" s="91" t="s">
        <v>1153</v>
      </c>
      <c r="AC202" s="91" t="s">
        <v>1153</v>
      </c>
      <c r="AD202" s="91" t="s">
        <v>1153</v>
      </c>
      <c r="AE202" s="91" t="s">
        <v>1153</v>
      </c>
      <c r="AF202" s="91" t="s">
        <v>1153</v>
      </c>
      <c r="AG202" s="91" t="s">
        <v>1153</v>
      </c>
      <c r="AH202" s="91" t="s">
        <v>1153</v>
      </c>
      <c r="AI202" s="91" t="s">
        <v>1153</v>
      </c>
      <c r="AJ202" s="91" t="s">
        <v>1153</v>
      </c>
      <c r="AK202" s="91" t="s">
        <v>1153</v>
      </c>
      <c r="AL202" s="91" t="s">
        <v>1153</v>
      </c>
      <c r="AM202" s="91" t="s">
        <v>1153</v>
      </c>
      <c r="AN202" s="91" t="s">
        <v>1153</v>
      </c>
      <c r="AO202" s="91" t="s">
        <v>1153</v>
      </c>
      <c r="AP202" s="91" t="s">
        <v>1153</v>
      </c>
      <c r="AQ202" s="91" t="s">
        <v>1153</v>
      </c>
      <c r="AR202" s="91" t="s">
        <v>1153</v>
      </c>
      <c r="AS202" s="91" t="s">
        <v>1153</v>
      </c>
      <c r="AT202" s="8" t="s">
        <v>4010</v>
      </c>
      <c r="AU202" s="8" t="s">
        <v>6144</v>
      </c>
      <c r="AV202" s="8" t="s">
        <v>4212</v>
      </c>
      <c r="AW202" s="8" t="s">
        <v>6167</v>
      </c>
      <c r="AX202" s="37" t="s">
        <v>1153</v>
      </c>
      <c r="AY202" s="37" t="s">
        <v>4277</v>
      </c>
      <c r="AZ202" s="37" t="s">
        <v>1153</v>
      </c>
      <c r="BA202" s="37" t="s">
        <v>4277</v>
      </c>
      <c r="BB202" s="37" t="s">
        <v>1153</v>
      </c>
      <c r="BC202" s="37" t="s">
        <v>4277</v>
      </c>
      <c r="BD202" s="37" t="s">
        <v>1153</v>
      </c>
      <c r="BE202" s="5" t="s">
        <v>4277</v>
      </c>
      <c r="BF202" s="5" t="s">
        <v>1153</v>
      </c>
      <c r="BG202" s="37" t="s">
        <v>4277</v>
      </c>
      <c r="BH202" s="33" t="s">
        <v>781</v>
      </c>
      <c r="BI202" s="100">
        <v>44592</v>
      </c>
      <c r="BJ202" s="33" t="s">
        <v>903</v>
      </c>
      <c r="BK202" s="31"/>
      <c r="BL202" s="46"/>
      <c r="BM202" s="46"/>
      <c r="BN202" s="46"/>
      <c r="BO202" s="46"/>
      <c r="BP202" s="44" t="s">
        <v>956</v>
      </c>
      <c r="BQ202" s="120"/>
      <c r="BR202" s="121"/>
    </row>
    <row r="203" spans="1:70" ht="90" hidden="1" customHeight="1" x14ac:dyDescent="0.25">
      <c r="B203" s="32" t="s">
        <v>3787</v>
      </c>
      <c r="C203" s="33" t="s">
        <v>3789</v>
      </c>
      <c r="D203" s="17" t="s">
        <v>3764</v>
      </c>
      <c r="E203" s="34">
        <v>44347</v>
      </c>
      <c r="F203" s="37" t="s">
        <v>3696</v>
      </c>
      <c r="G203" s="36" t="s">
        <v>3792</v>
      </c>
      <c r="H203" s="37" t="s">
        <v>5491</v>
      </c>
      <c r="I203" s="37" t="s">
        <v>3715</v>
      </c>
      <c r="J203" s="56" t="s">
        <v>3748</v>
      </c>
      <c r="K203" s="37" t="s">
        <v>3749</v>
      </c>
      <c r="L203" s="52" t="s">
        <v>3762</v>
      </c>
      <c r="M203" s="119">
        <v>1</v>
      </c>
      <c r="N203" s="34">
        <v>44378</v>
      </c>
      <c r="O203" s="34">
        <v>44561</v>
      </c>
      <c r="P203" s="31">
        <f t="shared" si="9"/>
        <v>27</v>
      </c>
      <c r="Q203" s="107">
        <v>1</v>
      </c>
      <c r="R203" s="35" t="s">
        <v>158</v>
      </c>
      <c r="S203" s="58" t="s">
        <v>3763</v>
      </c>
      <c r="T203" s="91" t="s">
        <v>1153</v>
      </c>
      <c r="U203" s="91" t="s">
        <v>1153</v>
      </c>
      <c r="V203" s="91" t="s">
        <v>1153</v>
      </c>
      <c r="W203" s="91" t="s">
        <v>1153</v>
      </c>
      <c r="X203" s="91" t="s">
        <v>1153</v>
      </c>
      <c r="Y203" s="91" t="s">
        <v>1153</v>
      </c>
      <c r="Z203" s="91" t="s">
        <v>1153</v>
      </c>
      <c r="AA203" s="91" t="s">
        <v>1153</v>
      </c>
      <c r="AB203" s="91" t="s">
        <v>1153</v>
      </c>
      <c r="AC203" s="91" t="s">
        <v>1153</v>
      </c>
      <c r="AD203" s="91" t="s">
        <v>1153</v>
      </c>
      <c r="AE203" s="91" t="s">
        <v>1153</v>
      </c>
      <c r="AF203" s="91" t="s">
        <v>1153</v>
      </c>
      <c r="AG203" s="91" t="s">
        <v>1153</v>
      </c>
      <c r="AH203" s="91" t="s">
        <v>1153</v>
      </c>
      <c r="AI203" s="91" t="s">
        <v>1153</v>
      </c>
      <c r="AJ203" s="91" t="s">
        <v>1153</v>
      </c>
      <c r="AK203" s="91" t="s">
        <v>1153</v>
      </c>
      <c r="AL203" s="91" t="s">
        <v>1153</v>
      </c>
      <c r="AM203" s="91" t="s">
        <v>1153</v>
      </c>
      <c r="AN203" s="91" t="s">
        <v>1153</v>
      </c>
      <c r="AO203" s="91" t="s">
        <v>1153</v>
      </c>
      <c r="AP203" s="91" t="s">
        <v>1153</v>
      </c>
      <c r="AQ203" s="91" t="s">
        <v>1153</v>
      </c>
      <c r="AR203" s="91" t="s">
        <v>1153</v>
      </c>
      <c r="AS203" s="91" t="s">
        <v>1153</v>
      </c>
      <c r="AT203" s="8" t="s">
        <v>4010</v>
      </c>
      <c r="AU203" s="8" t="s">
        <v>6144</v>
      </c>
      <c r="AV203" s="8" t="s">
        <v>4213</v>
      </c>
      <c r="AW203" s="8" t="s">
        <v>6167</v>
      </c>
      <c r="AX203" s="37" t="s">
        <v>1153</v>
      </c>
      <c r="AY203" s="37" t="s">
        <v>4277</v>
      </c>
      <c r="AZ203" s="37" t="s">
        <v>1153</v>
      </c>
      <c r="BA203" s="37" t="s">
        <v>4277</v>
      </c>
      <c r="BB203" s="37" t="s">
        <v>1153</v>
      </c>
      <c r="BC203" s="37" t="s">
        <v>4277</v>
      </c>
      <c r="BD203" s="37" t="s">
        <v>1153</v>
      </c>
      <c r="BE203" s="5" t="s">
        <v>4277</v>
      </c>
      <c r="BF203" s="5" t="s">
        <v>1153</v>
      </c>
      <c r="BG203" s="37" t="s">
        <v>4277</v>
      </c>
      <c r="BH203" s="33" t="s">
        <v>781</v>
      </c>
      <c r="BI203" s="100">
        <v>44592</v>
      </c>
      <c r="BJ203" s="33" t="s">
        <v>903</v>
      </c>
      <c r="BK203" s="31"/>
      <c r="BL203" s="46"/>
      <c r="BM203" s="46"/>
      <c r="BN203" s="46"/>
      <c r="BO203" s="46"/>
      <c r="BP203" s="44" t="s">
        <v>956</v>
      </c>
      <c r="BQ203" s="120"/>
      <c r="BR203" s="121"/>
    </row>
    <row r="204" spans="1:70" ht="90" hidden="1" customHeight="1" x14ac:dyDescent="0.25">
      <c r="B204" s="32" t="s">
        <v>5513</v>
      </c>
      <c r="C204" s="33" t="s">
        <v>3789</v>
      </c>
      <c r="D204" s="17" t="s">
        <v>5502</v>
      </c>
      <c r="E204" s="34">
        <v>44767</v>
      </c>
      <c r="F204" s="37" t="s">
        <v>2291</v>
      </c>
      <c r="G204" s="36" t="s">
        <v>1020</v>
      </c>
      <c r="H204" s="37" t="s">
        <v>5503</v>
      </c>
      <c r="I204" s="37" t="s">
        <v>5504</v>
      </c>
      <c r="J204" s="56" t="s">
        <v>5505</v>
      </c>
      <c r="K204" s="37" t="s">
        <v>5506</v>
      </c>
      <c r="L204" s="52" t="s">
        <v>473</v>
      </c>
      <c r="M204" s="119">
        <v>1</v>
      </c>
      <c r="N204" s="34">
        <v>44809</v>
      </c>
      <c r="O204" s="34">
        <v>45107</v>
      </c>
      <c r="P204" s="31">
        <f t="shared" si="9"/>
        <v>43</v>
      </c>
      <c r="Q204" s="107">
        <v>1</v>
      </c>
      <c r="R204" s="35" t="s">
        <v>112</v>
      </c>
      <c r="S204" s="58" t="s">
        <v>5507</v>
      </c>
      <c r="T204" s="91" t="s">
        <v>1153</v>
      </c>
      <c r="U204" s="91" t="s">
        <v>1153</v>
      </c>
      <c r="V204" s="91" t="s">
        <v>1153</v>
      </c>
      <c r="W204" s="91" t="s">
        <v>1153</v>
      </c>
      <c r="X204" s="91" t="s">
        <v>1153</v>
      </c>
      <c r="Y204" s="91" t="s">
        <v>1153</v>
      </c>
      <c r="Z204" s="91" t="s">
        <v>1153</v>
      </c>
      <c r="AA204" s="91" t="s">
        <v>1153</v>
      </c>
      <c r="AB204" s="91" t="s">
        <v>1153</v>
      </c>
      <c r="AC204" s="91" t="s">
        <v>1153</v>
      </c>
      <c r="AD204" s="91" t="s">
        <v>1153</v>
      </c>
      <c r="AE204" s="91" t="s">
        <v>1153</v>
      </c>
      <c r="AF204" s="91" t="s">
        <v>1153</v>
      </c>
      <c r="AG204" s="91" t="s">
        <v>1153</v>
      </c>
      <c r="AH204" s="91" t="s">
        <v>1153</v>
      </c>
      <c r="AI204" s="91" t="s">
        <v>1153</v>
      </c>
      <c r="AJ204" s="91" t="s">
        <v>1153</v>
      </c>
      <c r="AK204" s="91" t="s">
        <v>1153</v>
      </c>
      <c r="AL204" s="91" t="s">
        <v>1153</v>
      </c>
      <c r="AM204" s="91" t="s">
        <v>1153</v>
      </c>
      <c r="AN204" s="91" t="s">
        <v>1153</v>
      </c>
      <c r="AO204" s="91" t="s">
        <v>1153</v>
      </c>
      <c r="AP204" s="91" t="s">
        <v>1153</v>
      </c>
      <c r="AQ204" s="91" t="s">
        <v>1153</v>
      </c>
      <c r="AR204" s="91" t="s">
        <v>1153</v>
      </c>
      <c r="AS204" s="91" t="s">
        <v>1153</v>
      </c>
      <c r="AT204" s="91" t="s">
        <v>1153</v>
      </c>
      <c r="AU204" s="91" t="s">
        <v>1153</v>
      </c>
      <c r="AV204" s="91" t="s">
        <v>1153</v>
      </c>
      <c r="AW204" s="91" t="s">
        <v>1153</v>
      </c>
      <c r="AX204" s="91" t="s">
        <v>1153</v>
      </c>
      <c r="AY204" s="91" t="s">
        <v>1153</v>
      </c>
      <c r="AZ204" s="91" t="s">
        <v>1153</v>
      </c>
      <c r="BA204" s="91" t="s">
        <v>1153</v>
      </c>
      <c r="BB204" s="91" t="s">
        <v>1153</v>
      </c>
      <c r="BC204" s="37" t="s">
        <v>6168</v>
      </c>
      <c r="BD204" s="37" t="s">
        <v>6181</v>
      </c>
      <c r="BE204" s="5" t="s">
        <v>8529</v>
      </c>
      <c r="BF204" s="5" t="s">
        <v>937</v>
      </c>
      <c r="BG204" s="5" t="s">
        <v>9304</v>
      </c>
      <c r="BH204" s="33" t="s">
        <v>3062</v>
      </c>
      <c r="BI204" s="100">
        <v>44949</v>
      </c>
      <c r="BJ204" s="33" t="s">
        <v>903</v>
      </c>
      <c r="BK204" s="31"/>
      <c r="BL204" s="46"/>
      <c r="BM204" s="46"/>
      <c r="BN204" s="46"/>
      <c r="BO204" s="46"/>
      <c r="BP204" s="44" t="s">
        <v>956</v>
      </c>
      <c r="BQ204" s="120"/>
      <c r="BR204" s="121"/>
    </row>
    <row r="205" spans="1:70" s="254" customFormat="1" ht="90" customHeight="1" x14ac:dyDescent="0.25">
      <c r="A205" s="10"/>
      <c r="B205" s="32" t="s">
        <v>5512</v>
      </c>
      <c r="C205" s="33" t="s">
        <v>3789</v>
      </c>
      <c r="D205" s="35" t="s">
        <v>5502</v>
      </c>
      <c r="E205" s="34">
        <v>44767</v>
      </c>
      <c r="F205" s="37" t="s">
        <v>2291</v>
      </c>
      <c r="G205" s="36" t="s">
        <v>1108</v>
      </c>
      <c r="H205" s="37" t="s">
        <v>5508</v>
      </c>
      <c r="I205" s="37" t="s">
        <v>5509</v>
      </c>
      <c r="J205" s="56" t="s">
        <v>5510</v>
      </c>
      <c r="K205" s="37" t="s">
        <v>5511</v>
      </c>
      <c r="L205" s="52" t="s">
        <v>468</v>
      </c>
      <c r="M205" s="119">
        <v>1</v>
      </c>
      <c r="N205" s="34">
        <v>44928</v>
      </c>
      <c r="O205" s="34">
        <v>45138</v>
      </c>
      <c r="P205" s="31">
        <f t="shared" si="9"/>
        <v>30</v>
      </c>
      <c r="Q205" s="107">
        <v>1</v>
      </c>
      <c r="R205" s="35" t="s">
        <v>112</v>
      </c>
      <c r="S205" s="58" t="s">
        <v>5507</v>
      </c>
      <c r="T205" s="91" t="s">
        <v>1153</v>
      </c>
      <c r="U205" s="91" t="s">
        <v>1153</v>
      </c>
      <c r="V205" s="91" t="s">
        <v>1153</v>
      </c>
      <c r="W205" s="91" t="s">
        <v>1153</v>
      </c>
      <c r="X205" s="91" t="s">
        <v>1153</v>
      </c>
      <c r="Y205" s="91" t="s">
        <v>1153</v>
      </c>
      <c r="Z205" s="91" t="s">
        <v>1153</v>
      </c>
      <c r="AA205" s="91" t="s">
        <v>1153</v>
      </c>
      <c r="AB205" s="91" t="s">
        <v>1153</v>
      </c>
      <c r="AC205" s="91" t="s">
        <v>1153</v>
      </c>
      <c r="AD205" s="91" t="s">
        <v>1153</v>
      </c>
      <c r="AE205" s="91" t="s">
        <v>1153</v>
      </c>
      <c r="AF205" s="91" t="s">
        <v>1153</v>
      </c>
      <c r="AG205" s="91" t="s">
        <v>1153</v>
      </c>
      <c r="AH205" s="91" t="s">
        <v>1153</v>
      </c>
      <c r="AI205" s="91" t="s">
        <v>1153</v>
      </c>
      <c r="AJ205" s="91" t="s">
        <v>1153</v>
      </c>
      <c r="AK205" s="91" t="s">
        <v>1153</v>
      </c>
      <c r="AL205" s="91" t="s">
        <v>1153</v>
      </c>
      <c r="AM205" s="91" t="s">
        <v>1153</v>
      </c>
      <c r="AN205" s="91" t="s">
        <v>1153</v>
      </c>
      <c r="AO205" s="91" t="s">
        <v>1153</v>
      </c>
      <c r="AP205" s="91" t="s">
        <v>1153</v>
      </c>
      <c r="AQ205" s="91" t="s">
        <v>1153</v>
      </c>
      <c r="AR205" s="91" t="s">
        <v>1153</v>
      </c>
      <c r="AS205" s="91" t="s">
        <v>1153</v>
      </c>
      <c r="AT205" s="91" t="s">
        <v>1153</v>
      </c>
      <c r="AU205" s="91" t="s">
        <v>1153</v>
      </c>
      <c r="AV205" s="91" t="s">
        <v>1153</v>
      </c>
      <c r="AW205" s="91" t="s">
        <v>1153</v>
      </c>
      <c r="AX205" s="91" t="s">
        <v>1153</v>
      </c>
      <c r="AY205" s="91" t="s">
        <v>1153</v>
      </c>
      <c r="AZ205" s="91" t="s">
        <v>1153</v>
      </c>
      <c r="BA205" s="91" t="s">
        <v>1153</v>
      </c>
      <c r="BB205" s="91" t="s">
        <v>1153</v>
      </c>
      <c r="BC205" s="37" t="s">
        <v>6168</v>
      </c>
      <c r="BD205" s="37" t="s">
        <v>6180</v>
      </c>
      <c r="BE205" s="5" t="s">
        <v>8527</v>
      </c>
      <c r="BF205" s="37" t="s">
        <v>9459</v>
      </c>
      <c r="BG205" s="37" t="s">
        <v>9597</v>
      </c>
      <c r="BH205" s="33" t="s">
        <v>3062</v>
      </c>
      <c r="BI205" s="47">
        <v>45036</v>
      </c>
      <c r="BJ205" s="33" t="s">
        <v>903</v>
      </c>
      <c r="BK205" s="31"/>
      <c r="BL205" s="46"/>
      <c r="BM205" s="46"/>
      <c r="BN205" s="46"/>
      <c r="BO205" s="46"/>
      <c r="BP205" s="44" t="s">
        <v>956</v>
      </c>
      <c r="BQ205" s="417"/>
      <c r="BR205" s="418"/>
    </row>
    <row r="206" spans="1:70" s="254" customFormat="1" ht="90" customHeight="1" x14ac:dyDescent="0.25">
      <c r="A206" s="10"/>
      <c r="B206" s="32" t="s">
        <v>5546</v>
      </c>
      <c r="C206" s="33" t="s">
        <v>3789</v>
      </c>
      <c r="D206" s="35" t="s">
        <v>5556</v>
      </c>
      <c r="E206" s="34">
        <v>44712</v>
      </c>
      <c r="F206" s="37" t="s">
        <v>2576</v>
      </c>
      <c r="G206" s="36" t="s">
        <v>1020</v>
      </c>
      <c r="H206" s="37" t="s">
        <v>5514</v>
      </c>
      <c r="I206" s="37" t="s">
        <v>9497</v>
      </c>
      <c r="J206" s="56" t="s">
        <v>5515</v>
      </c>
      <c r="K206" s="37" t="s">
        <v>5516</v>
      </c>
      <c r="L206" s="52" t="s">
        <v>5517</v>
      </c>
      <c r="M206" s="119">
        <v>1</v>
      </c>
      <c r="N206" s="34">
        <v>44866</v>
      </c>
      <c r="O206" s="34">
        <v>45231</v>
      </c>
      <c r="P206" s="31">
        <f>+WEEKNUM(O206-N206)</f>
        <v>53</v>
      </c>
      <c r="Q206" s="112">
        <v>0</v>
      </c>
      <c r="R206" s="35" t="s">
        <v>3835</v>
      </c>
      <c r="S206" s="35" t="s">
        <v>708</v>
      </c>
      <c r="T206" s="91" t="s">
        <v>1153</v>
      </c>
      <c r="U206" s="91" t="s">
        <v>1153</v>
      </c>
      <c r="V206" s="91" t="s">
        <v>1153</v>
      </c>
      <c r="W206" s="91" t="s">
        <v>1153</v>
      </c>
      <c r="X206" s="91" t="s">
        <v>1153</v>
      </c>
      <c r="Y206" s="91" t="s">
        <v>1153</v>
      </c>
      <c r="Z206" s="91" t="s">
        <v>1153</v>
      </c>
      <c r="AA206" s="91" t="s">
        <v>1153</v>
      </c>
      <c r="AB206" s="91" t="s">
        <v>1153</v>
      </c>
      <c r="AC206" s="91" t="s">
        <v>1153</v>
      </c>
      <c r="AD206" s="91" t="s">
        <v>1153</v>
      </c>
      <c r="AE206" s="91" t="s">
        <v>1153</v>
      </c>
      <c r="AF206" s="91" t="s">
        <v>1153</v>
      </c>
      <c r="AG206" s="91" t="s">
        <v>1153</v>
      </c>
      <c r="AH206" s="91" t="s">
        <v>1153</v>
      </c>
      <c r="AI206" s="91" t="s">
        <v>1153</v>
      </c>
      <c r="AJ206" s="91" t="s">
        <v>1153</v>
      </c>
      <c r="AK206" s="91" t="s">
        <v>1153</v>
      </c>
      <c r="AL206" s="91" t="s">
        <v>1153</v>
      </c>
      <c r="AM206" s="91" t="s">
        <v>1153</v>
      </c>
      <c r="AN206" s="91" t="s">
        <v>1153</v>
      </c>
      <c r="AO206" s="91" t="s">
        <v>1153</v>
      </c>
      <c r="AP206" s="91" t="s">
        <v>1153</v>
      </c>
      <c r="AQ206" s="91" t="s">
        <v>1153</v>
      </c>
      <c r="AR206" s="91" t="s">
        <v>1153</v>
      </c>
      <c r="AS206" s="91" t="s">
        <v>1153</v>
      </c>
      <c r="AT206" s="91" t="s">
        <v>1153</v>
      </c>
      <c r="AU206" s="91" t="s">
        <v>1153</v>
      </c>
      <c r="AV206" s="91" t="s">
        <v>1153</v>
      </c>
      <c r="AW206" s="91" t="s">
        <v>1153</v>
      </c>
      <c r="AX206" s="91" t="s">
        <v>1153</v>
      </c>
      <c r="AY206" s="91" t="s">
        <v>1153</v>
      </c>
      <c r="AZ206" s="91" t="s">
        <v>1153</v>
      </c>
      <c r="BA206" s="91" t="s">
        <v>1153</v>
      </c>
      <c r="BB206" s="91" t="s">
        <v>1153</v>
      </c>
      <c r="BC206" s="37" t="s">
        <v>6169</v>
      </c>
      <c r="BD206" s="37" t="s">
        <v>6196</v>
      </c>
      <c r="BE206" s="37" t="s">
        <v>8514</v>
      </c>
      <c r="BF206" s="37" t="s">
        <v>9484</v>
      </c>
      <c r="BG206" s="37" t="s">
        <v>9598</v>
      </c>
      <c r="BH206" s="33" t="s">
        <v>2582</v>
      </c>
      <c r="BI206" s="47">
        <v>45037</v>
      </c>
      <c r="BJ206" s="33" t="s">
        <v>903</v>
      </c>
      <c r="BK206" s="31"/>
      <c r="BL206" s="46"/>
      <c r="BM206" s="46"/>
      <c r="BN206" s="46"/>
      <c r="BO206" s="46"/>
      <c r="BP206" s="44" t="s">
        <v>956</v>
      </c>
      <c r="BQ206" s="417"/>
      <c r="BR206" s="418"/>
    </row>
    <row r="207" spans="1:70" s="254" customFormat="1" ht="90" customHeight="1" x14ac:dyDescent="0.25">
      <c r="A207" s="10"/>
      <c r="B207" s="32" t="s">
        <v>5547</v>
      </c>
      <c r="C207" s="33" t="s">
        <v>3789</v>
      </c>
      <c r="D207" s="35" t="s">
        <v>5556</v>
      </c>
      <c r="E207" s="34">
        <v>44712</v>
      </c>
      <c r="F207" s="37" t="s">
        <v>2576</v>
      </c>
      <c r="G207" s="36" t="s">
        <v>1020</v>
      </c>
      <c r="H207" s="37" t="s">
        <v>5514</v>
      </c>
      <c r="I207" s="37" t="s">
        <v>9497</v>
      </c>
      <c r="J207" s="56" t="s">
        <v>5518</v>
      </c>
      <c r="K207" s="37" t="s">
        <v>5519</v>
      </c>
      <c r="L207" s="52" t="s">
        <v>5520</v>
      </c>
      <c r="M207" s="119">
        <v>1</v>
      </c>
      <c r="N207" s="34">
        <v>45231</v>
      </c>
      <c r="O207" s="34">
        <v>45474</v>
      </c>
      <c r="P207" s="31">
        <f>+WEEKNUM(O207-N207)</f>
        <v>35</v>
      </c>
      <c r="Q207" s="112">
        <v>0</v>
      </c>
      <c r="R207" s="35" t="s">
        <v>3835</v>
      </c>
      <c r="S207" s="35"/>
      <c r="T207" s="91" t="s">
        <v>1153</v>
      </c>
      <c r="U207" s="91" t="s">
        <v>1153</v>
      </c>
      <c r="V207" s="91" t="s">
        <v>1153</v>
      </c>
      <c r="W207" s="91" t="s">
        <v>1153</v>
      </c>
      <c r="X207" s="91" t="s">
        <v>1153</v>
      </c>
      <c r="Y207" s="91" t="s">
        <v>1153</v>
      </c>
      <c r="Z207" s="91" t="s">
        <v>1153</v>
      </c>
      <c r="AA207" s="91" t="s">
        <v>1153</v>
      </c>
      <c r="AB207" s="91" t="s">
        <v>1153</v>
      </c>
      <c r="AC207" s="91" t="s">
        <v>1153</v>
      </c>
      <c r="AD207" s="91" t="s">
        <v>1153</v>
      </c>
      <c r="AE207" s="91" t="s">
        <v>1153</v>
      </c>
      <c r="AF207" s="91" t="s">
        <v>1153</v>
      </c>
      <c r="AG207" s="91" t="s">
        <v>1153</v>
      </c>
      <c r="AH207" s="91" t="s">
        <v>1153</v>
      </c>
      <c r="AI207" s="91" t="s">
        <v>1153</v>
      </c>
      <c r="AJ207" s="91" t="s">
        <v>1153</v>
      </c>
      <c r="AK207" s="91" t="s">
        <v>1153</v>
      </c>
      <c r="AL207" s="91" t="s">
        <v>1153</v>
      </c>
      <c r="AM207" s="91" t="s">
        <v>1153</v>
      </c>
      <c r="AN207" s="91" t="s">
        <v>1153</v>
      </c>
      <c r="AO207" s="91" t="s">
        <v>1153</v>
      </c>
      <c r="AP207" s="91" t="s">
        <v>1153</v>
      </c>
      <c r="AQ207" s="91" t="s">
        <v>1153</v>
      </c>
      <c r="AR207" s="91" t="s">
        <v>1153</v>
      </c>
      <c r="AS207" s="91" t="s">
        <v>1153</v>
      </c>
      <c r="AT207" s="91" t="s">
        <v>1153</v>
      </c>
      <c r="AU207" s="91" t="s">
        <v>1153</v>
      </c>
      <c r="AV207" s="91" t="s">
        <v>1153</v>
      </c>
      <c r="AW207" s="91" t="s">
        <v>1153</v>
      </c>
      <c r="AX207" s="91" t="s">
        <v>1153</v>
      </c>
      <c r="AY207" s="91" t="s">
        <v>1153</v>
      </c>
      <c r="AZ207" s="91" t="s">
        <v>1153</v>
      </c>
      <c r="BA207" s="91" t="s">
        <v>1153</v>
      </c>
      <c r="BB207" s="91" t="s">
        <v>1153</v>
      </c>
      <c r="BC207" s="37" t="s">
        <v>6169</v>
      </c>
      <c r="BD207" s="37" t="s">
        <v>6197</v>
      </c>
      <c r="BE207" s="5" t="s">
        <v>8494</v>
      </c>
      <c r="BF207" s="37" t="s">
        <v>9481</v>
      </c>
      <c r="BG207" s="37" t="s">
        <v>9599</v>
      </c>
      <c r="BH207" s="33" t="s">
        <v>2582</v>
      </c>
      <c r="BI207" s="47">
        <v>45033</v>
      </c>
      <c r="BJ207" s="33" t="s">
        <v>903</v>
      </c>
      <c r="BK207" s="31"/>
      <c r="BL207" s="46"/>
      <c r="BM207" s="46"/>
      <c r="BN207" s="46"/>
      <c r="BO207" s="46"/>
      <c r="BP207" s="44" t="s">
        <v>956</v>
      </c>
      <c r="BQ207" s="417"/>
      <c r="BR207" s="418"/>
    </row>
    <row r="208" spans="1:70" s="254" customFormat="1" ht="90" customHeight="1" x14ac:dyDescent="0.25">
      <c r="A208" s="10"/>
      <c r="B208" s="32" t="s">
        <v>5548</v>
      </c>
      <c r="C208" s="33" t="s">
        <v>3789</v>
      </c>
      <c r="D208" s="35" t="s">
        <v>5556</v>
      </c>
      <c r="E208" s="34">
        <v>44712</v>
      </c>
      <c r="F208" s="37" t="s">
        <v>2576</v>
      </c>
      <c r="G208" s="36" t="s">
        <v>1108</v>
      </c>
      <c r="H208" s="37" t="s">
        <v>5521</v>
      </c>
      <c r="I208" s="37" t="s">
        <v>5522</v>
      </c>
      <c r="J208" s="56" t="s">
        <v>5523</v>
      </c>
      <c r="K208" s="37" t="s">
        <v>5516</v>
      </c>
      <c r="L208" s="52" t="s">
        <v>5524</v>
      </c>
      <c r="M208" s="119">
        <v>1</v>
      </c>
      <c r="N208" s="34">
        <v>44866</v>
      </c>
      <c r="O208" s="34">
        <v>45016</v>
      </c>
      <c r="P208" s="31">
        <f t="shared" ref="P208:P215" si="10">+WEEKNUM(O208-N208)</f>
        <v>22</v>
      </c>
      <c r="Q208" s="107">
        <v>1</v>
      </c>
      <c r="R208" s="35" t="s">
        <v>3835</v>
      </c>
      <c r="S208" s="35" t="s">
        <v>708</v>
      </c>
      <c r="T208" s="91" t="s">
        <v>1153</v>
      </c>
      <c r="U208" s="91" t="s">
        <v>1153</v>
      </c>
      <c r="V208" s="91" t="s">
        <v>1153</v>
      </c>
      <c r="W208" s="91" t="s">
        <v>1153</v>
      </c>
      <c r="X208" s="91" t="s">
        <v>1153</v>
      </c>
      <c r="Y208" s="91" t="s">
        <v>1153</v>
      </c>
      <c r="Z208" s="91" t="s">
        <v>1153</v>
      </c>
      <c r="AA208" s="91" t="s">
        <v>1153</v>
      </c>
      <c r="AB208" s="91" t="s">
        <v>1153</v>
      </c>
      <c r="AC208" s="91" t="s">
        <v>1153</v>
      </c>
      <c r="AD208" s="91" t="s">
        <v>1153</v>
      </c>
      <c r="AE208" s="91" t="s">
        <v>1153</v>
      </c>
      <c r="AF208" s="91" t="s">
        <v>1153</v>
      </c>
      <c r="AG208" s="91" t="s">
        <v>1153</v>
      </c>
      <c r="AH208" s="91" t="s">
        <v>1153</v>
      </c>
      <c r="AI208" s="91" t="s">
        <v>1153</v>
      </c>
      <c r="AJ208" s="91" t="s">
        <v>1153</v>
      </c>
      <c r="AK208" s="91" t="s">
        <v>1153</v>
      </c>
      <c r="AL208" s="91" t="s">
        <v>1153</v>
      </c>
      <c r="AM208" s="91" t="s">
        <v>1153</v>
      </c>
      <c r="AN208" s="91" t="s">
        <v>1153</v>
      </c>
      <c r="AO208" s="91" t="s">
        <v>1153</v>
      </c>
      <c r="AP208" s="91" t="s">
        <v>1153</v>
      </c>
      <c r="AQ208" s="91" t="s">
        <v>1153</v>
      </c>
      <c r="AR208" s="91" t="s">
        <v>1153</v>
      </c>
      <c r="AS208" s="91" t="s">
        <v>1153</v>
      </c>
      <c r="AT208" s="91" t="s">
        <v>1153</v>
      </c>
      <c r="AU208" s="91" t="s">
        <v>1153</v>
      </c>
      <c r="AV208" s="91" t="s">
        <v>1153</v>
      </c>
      <c r="AW208" s="91" t="s">
        <v>1153</v>
      </c>
      <c r="AX208" s="91" t="s">
        <v>1153</v>
      </c>
      <c r="AY208" s="91" t="s">
        <v>1153</v>
      </c>
      <c r="AZ208" s="91" t="s">
        <v>1153</v>
      </c>
      <c r="BA208" s="91" t="s">
        <v>1153</v>
      </c>
      <c r="BB208" s="91" t="s">
        <v>1153</v>
      </c>
      <c r="BC208" s="37" t="s">
        <v>6169</v>
      </c>
      <c r="BD208" s="37" t="s">
        <v>6198</v>
      </c>
      <c r="BE208" s="37" t="s">
        <v>8516</v>
      </c>
      <c r="BF208" s="37" t="s">
        <v>9482</v>
      </c>
      <c r="BG208" s="37" t="s">
        <v>9600</v>
      </c>
      <c r="BH208" s="33" t="s">
        <v>781</v>
      </c>
      <c r="BI208" s="47">
        <v>45036</v>
      </c>
      <c r="BJ208" s="33" t="s">
        <v>903</v>
      </c>
      <c r="BK208" s="31"/>
      <c r="BL208" s="46"/>
      <c r="BM208" s="46"/>
      <c r="BN208" s="46"/>
      <c r="BO208" s="46"/>
      <c r="BP208" s="44" t="s">
        <v>956</v>
      </c>
      <c r="BQ208" s="417"/>
      <c r="BR208" s="418"/>
    </row>
    <row r="209" spans="1:70" s="254" customFormat="1" ht="90" customHeight="1" x14ac:dyDescent="0.25">
      <c r="A209" s="10"/>
      <c r="B209" s="32" t="s">
        <v>5549</v>
      </c>
      <c r="C209" s="33" t="s">
        <v>3789</v>
      </c>
      <c r="D209" s="35" t="s">
        <v>5556</v>
      </c>
      <c r="E209" s="34">
        <v>44712</v>
      </c>
      <c r="F209" s="37" t="s">
        <v>2576</v>
      </c>
      <c r="G209" s="36" t="s">
        <v>1108</v>
      </c>
      <c r="H209" s="37" t="s">
        <v>5521</v>
      </c>
      <c r="I209" s="37" t="s">
        <v>5522</v>
      </c>
      <c r="J209" s="56" t="s">
        <v>5557</v>
      </c>
      <c r="K209" s="37" t="s">
        <v>5525</v>
      </c>
      <c r="L209" s="52" t="s">
        <v>5526</v>
      </c>
      <c r="M209" s="119">
        <v>1</v>
      </c>
      <c r="N209" s="34">
        <v>44866</v>
      </c>
      <c r="O209" s="34">
        <v>45108</v>
      </c>
      <c r="P209" s="31">
        <f t="shared" si="10"/>
        <v>35</v>
      </c>
      <c r="Q209" s="112">
        <v>0</v>
      </c>
      <c r="R209" s="35" t="s">
        <v>3835</v>
      </c>
      <c r="S209" s="35"/>
      <c r="T209" s="91" t="s">
        <v>1153</v>
      </c>
      <c r="U209" s="91" t="s">
        <v>1153</v>
      </c>
      <c r="V209" s="91" t="s">
        <v>1153</v>
      </c>
      <c r="W209" s="91" t="s">
        <v>1153</v>
      </c>
      <c r="X209" s="91" t="s">
        <v>1153</v>
      </c>
      <c r="Y209" s="91" t="s">
        <v>1153</v>
      </c>
      <c r="Z209" s="91" t="s">
        <v>1153</v>
      </c>
      <c r="AA209" s="91" t="s">
        <v>1153</v>
      </c>
      <c r="AB209" s="91" t="s">
        <v>1153</v>
      </c>
      <c r="AC209" s="91" t="s">
        <v>1153</v>
      </c>
      <c r="AD209" s="91" t="s">
        <v>1153</v>
      </c>
      <c r="AE209" s="91" t="s">
        <v>1153</v>
      </c>
      <c r="AF209" s="91" t="s">
        <v>1153</v>
      </c>
      <c r="AG209" s="91" t="s">
        <v>1153</v>
      </c>
      <c r="AH209" s="91" t="s">
        <v>1153</v>
      </c>
      <c r="AI209" s="91" t="s">
        <v>1153</v>
      </c>
      <c r="AJ209" s="91" t="s">
        <v>1153</v>
      </c>
      <c r="AK209" s="91" t="s">
        <v>1153</v>
      </c>
      <c r="AL209" s="91" t="s">
        <v>1153</v>
      </c>
      <c r="AM209" s="91" t="s">
        <v>1153</v>
      </c>
      <c r="AN209" s="91" t="s">
        <v>1153</v>
      </c>
      <c r="AO209" s="91" t="s">
        <v>1153</v>
      </c>
      <c r="AP209" s="91" t="s">
        <v>1153</v>
      </c>
      <c r="AQ209" s="91" t="s">
        <v>1153</v>
      </c>
      <c r="AR209" s="91" t="s">
        <v>1153</v>
      </c>
      <c r="AS209" s="91" t="s">
        <v>1153</v>
      </c>
      <c r="AT209" s="91" t="s">
        <v>1153</v>
      </c>
      <c r="AU209" s="91" t="s">
        <v>1153</v>
      </c>
      <c r="AV209" s="91" t="s">
        <v>1153</v>
      </c>
      <c r="AW209" s="91" t="s">
        <v>1153</v>
      </c>
      <c r="AX209" s="91" t="s">
        <v>1153</v>
      </c>
      <c r="AY209" s="91" t="s">
        <v>1153</v>
      </c>
      <c r="AZ209" s="91" t="s">
        <v>1153</v>
      </c>
      <c r="BA209" s="91" t="s">
        <v>1153</v>
      </c>
      <c r="BB209" s="91" t="s">
        <v>1153</v>
      </c>
      <c r="BC209" s="37" t="s">
        <v>6169</v>
      </c>
      <c r="BD209" s="37" t="s">
        <v>6199</v>
      </c>
      <c r="BE209" s="5" t="s">
        <v>8512</v>
      </c>
      <c r="BF209" s="37" t="s">
        <v>9483</v>
      </c>
      <c r="BG209" s="37" t="s">
        <v>9601</v>
      </c>
      <c r="BH209" s="33" t="s">
        <v>2582</v>
      </c>
      <c r="BI209" s="47">
        <v>45033</v>
      </c>
      <c r="BJ209" s="33" t="s">
        <v>903</v>
      </c>
      <c r="BK209" s="31"/>
      <c r="BL209" s="46"/>
      <c r="BM209" s="46"/>
      <c r="BN209" s="46"/>
      <c r="BO209" s="46"/>
      <c r="BP209" s="44" t="s">
        <v>956</v>
      </c>
      <c r="BQ209" s="417"/>
      <c r="BR209" s="418"/>
    </row>
    <row r="210" spans="1:70" s="254" customFormat="1" ht="90" customHeight="1" x14ac:dyDescent="0.25">
      <c r="A210" s="10"/>
      <c r="B210" s="32" t="s">
        <v>5550</v>
      </c>
      <c r="C210" s="33" t="s">
        <v>3789</v>
      </c>
      <c r="D210" s="35" t="s">
        <v>5556</v>
      </c>
      <c r="E210" s="34">
        <v>44712</v>
      </c>
      <c r="F210" s="37" t="s">
        <v>2576</v>
      </c>
      <c r="G210" s="36" t="s">
        <v>1108</v>
      </c>
      <c r="H210" s="37" t="s">
        <v>5521</v>
      </c>
      <c r="I210" s="37" t="s">
        <v>5527</v>
      </c>
      <c r="J210" s="56" t="s">
        <v>5515</v>
      </c>
      <c r="K210" s="37" t="s">
        <v>5516</v>
      </c>
      <c r="L210" s="52" t="s">
        <v>5517</v>
      </c>
      <c r="M210" s="119">
        <v>1</v>
      </c>
      <c r="N210" s="34">
        <v>44866</v>
      </c>
      <c r="O210" s="34">
        <v>45231</v>
      </c>
      <c r="P210" s="31">
        <f t="shared" si="10"/>
        <v>53</v>
      </c>
      <c r="Q210" s="112">
        <v>0</v>
      </c>
      <c r="R210" s="35" t="s">
        <v>3835</v>
      </c>
      <c r="S210" s="35" t="s">
        <v>708</v>
      </c>
      <c r="T210" s="91" t="s">
        <v>1153</v>
      </c>
      <c r="U210" s="91" t="s">
        <v>1153</v>
      </c>
      <c r="V210" s="91" t="s">
        <v>1153</v>
      </c>
      <c r="W210" s="91" t="s">
        <v>1153</v>
      </c>
      <c r="X210" s="91" t="s">
        <v>1153</v>
      </c>
      <c r="Y210" s="91" t="s">
        <v>1153</v>
      </c>
      <c r="Z210" s="91" t="s">
        <v>1153</v>
      </c>
      <c r="AA210" s="91" t="s">
        <v>1153</v>
      </c>
      <c r="AB210" s="91" t="s">
        <v>1153</v>
      </c>
      <c r="AC210" s="91" t="s">
        <v>1153</v>
      </c>
      <c r="AD210" s="91" t="s">
        <v>1153</v>
      </c>
      <c r="AE210" s="91" t="s">
        <v>1153</v>
      </c>
      <c r="AF210" s="91" t="s">
        <v>1153</v>
      </c>
      <c r="AG210" s="91" t="s">
        <v>1153</v>
      </c>
      <c r="AH210" s="91" t="s">
        <v>1153</v>
      </c>
      <c r="AI210" s="91" t="s">
        <v>1153</v>
      </c>
      <c r="AJ210" s="91" t="s">
        <v>1153</v>
      </c>
      <c r="AK210" s="91" t="s">
        <v>1153</v>
      </c>
      <c r="AL210" s="91" t="s">
        <v>1153</v>
      </c>
      <c r="AM210" s="91" t="s">
        <v>1153</v>
      </c>
      <c r="AN210" s="91" t="s">
        <v>1153</v>
      </c>
      <c r="AO210" s="91" t="s">
        <v>1153</v>
      </c>
      <c r="AP210" s="91" t="s">
        <v>1153</v>
      </c>
      <c r="AQ210" s="91" t="s">
        <v>1153</v>
      </c>
      <c r="AR210" s="91" t="s">
        <v>1153</v>
      </c>
      <c r="AS210" s="91" t="s">
        <v>1153</v>
      </c>
      <c r="AT210" s="91" t="s">
        <v>1153</v>
      </c>
      <c r="AU210" s="91" t="s">
        <v>1153</v>
      </c>
      <c r="AV210" s="91" t="s">
        <v>1153</v>
      </c>
      <c r="AW210" s="91" t="s">
        <v>1153</v>
      </c>
      <c r="AX210" s="91" t="s">
        <v>1153</v>
      </c>
      <c r="AY210" s="91" t="s">
        <v>1153</v>
      </c>
      <c r="AZ210" s="91" t="s">
        <v>1153</v>
      </c>
      <c r="BA210" s="91" t="s">
        <v>1153</v>
      </c>
      <c r="BB210" s="91" t="s">
        <v>1153</v>
      </c>
      <c r="BC210" s="37" t="s">
        <v>6169</v>
      </c>
      <c r="BD210" s="37" t="s">
        <v>6196</v>
      </c>
      <c r="BE210" s="5" t="s">
        <v>8514</v>
      </c>
      <c r="BF210" s="37" t="s">
        <v>9484</v>
      </c>
      <c r="BG210" s="37" t="s">
        <v>9602</v>
      </c>
      <c r="BH210" s="33" t="s">
        <v>2582</v>
      </c>
      <c r="BI210" s="47">
        <v>45037</v>
      </c>
      <c r="BJ210" s="33" t="s">
        <v>903</v>
      </c>
      <c r="BK210" s="31"/>
      <c r="BL210" s="46"/>
      <c r="BM210" s="46"/>
      <c r="BN210" s="46"/>
      <c r="BO210" s="46"/>
      <c r="BP210" s="44" t="s">
        <v>956</v>
      </c>
      <c r="BQ210" s="417"/>
      <c r="BR210" s="418"/>
    </row>
    <row r="211" spans="1:70" s="254" customFormat="1" ht="90" customHeight="1" x14ac:dyDescent="0.25">
      <c r="A211" s="10"/>
      <c r="B211" s="32" t="s">
        <v>5551</v>
      </c>
      <c r="C211" s="33" t="s">
        <v>3789</v>
      </c>
      <c r="D211" s="35" t="s">
        <v>5556</v>
      </c>
      <c r="E211" s="34">
        <v>44712</v>
      </c>
      <c r="F211" s="37" t="s">
        <v>2576</v>
      </c>
      <c r="G211" s="36" t="s">
        <v>1037</v>
      </c>
      <c r="H211" s="37" t="s">
        <v>5528</v>
      </c>
      <c r="I211" s="37" t="s">
        <v>5529</v>
      </c>
      <c r="J211" s="56" t="s">
        <v>5530</v>
      </c>
      <c r="K211" s="37" t="s">
        <v>5531</v>
      </c>
      <c r="L211" s="52" t="s">
        <v>5526</v>
      </c>
      <c r="M211" s="119">
        <v>1</v>
      </c>
      <c r="N211" s="34">
        <v>44866</v>
      </c>
      <c r="O211" s="34">
        <v>45108</v>
      </c>
      <c r="P211" s="31">
        <f t="shared" si="10"/>
        <v>35</v>
      </c>
      <c r="Q211" s="112">
        <v>0</v>
      </c>
      <c r="R211" s="35" t="s">
        <v>3835</v>
      </c>
      <c r="S211" s="35"/>
      <c r="T211" s="91" t="s">
        <v>1153</v>
      </c>
      <c r="U211" s="91" t="s">
        <v>1153</v>
      </c>
      <c r="V211" s="91" t="s">
        <v>1153</v>
      </c>
      <c r="W211" s="91" t="s">
        <v>1153</v>
      </c>
      <c r="X211" s="91" t="s">
        <v>1153</v>
      </c>
      <c r="Y211" s="91" t="s">
        <v>1153</v>
      </c>
      <c r="Z211" s="91" t="s">
        <v>1153</v>
      </c>
      <c r="AA211" s="91" t="s">
        <v>1153</v>
      </c>
      <c r="AB211" s="91" t="s">
        <v>1153</v>
      </c>
      <c r="AC211" s="91" t="s">
        <v>1153</v>
      </c>
      <c r="AD211" s="91" t="s">
        <v>1153</v>
      </c>
      <c r="AE211" s="91" t="s">
        <v>1153</v>
      </c>
      <c r="AF211" s="91" t="s">
        <v>1153</v>
      </c>
      <c r="AG211" s="91" t="s">
        <v>1153</v>
      </c>
      <c r="AH211" s="91" t="s">
        <v>1153</v>
      </c>
      <c r="AI211" s="91" t="s">
        <v>1153</v>
      </c>
      <c r="AJ211" s="91" t="s">
        <v>1153</v>
      </c>
      <c r="AK211" s="91" t="s">
        <v>1153</v>
      </c>
      <c r="AL211" s="91" t="s">
        <v>1153</v>
      </c>
      <c r="AM211" s="91" t="s">
        <v>1153</v>
      </c>
      <c r="AN211" s="91" t="s">
        <v>1153</v>
      </c>
      <c r="AO211" s="91" t="s">
        <v>1153</v>
      </c>
      <c r="AP211" s="91" t="s">
        <v>1153</v>
      </c>
      <c r="AQ211" s="91" t="s">
        <v>1153</v>
      </c>
      <c r="AR211" s="91" t="s">
        <v>1153</v>
      </c>
      <c r="AS211" s="91" t="s">
        <v>1153</v>
      </c>
      <c r="AT211" s="91" t="s">
        <v>1153</v>
      </c>
      <c r="AU211" s="91" t="s">
        <v>1153</v>
      </c>
      <c r="AV211" s="91" t="s">
        <v>1153</v>
      </c>
      <c r="AW211" s="91" t="s">
        <v>1153</v>
      </c>
      <c r="AX211" s="91" t="s">
        <v>1153</v>
      </c>
      <c r="AY211" s="91" t="s">
        <v>1153</v>
      </c>
      <c r="AZ211" s="91" t="s">
        <v>1153</v>
      </c>
      <c r="BA211" s="91" t="s">
        <v>1153</v>
      </c>
      <c r="BB211" s="91" t="s">
        <v>1153</v>
      </c>
      <c r="BC211" s="37" t="s">
        <v>6169</v>
      </c>
      <c r="BD211" s="37" t="s">
        <v>6199</v>
      </c>
      <c r="BE211" s="5" t="s">
        <v>8512</v>
      </c>
      <c r="BF211" s="37" t="s">
        <v>9483</v>
      </c>
      <c r="BG211" s="37" t="s">
        <v>9601</v>
      </c>
      <c r="BH211" s="33" t="s">
        <v>2582</v>
      </c>
      <c r="BI211" s="47">
        <v>45033</v>
      </c>
      <c r="BJ211" s="33" t="s">
        <v>903</v>
      </c>
      <c r="BK211" s="31"/>
      <c r="BL211" s="46"/>
      <c r="BM211" s="46"/>
      <c r="BN211" s="46"/>
      <c r="BO211" s="46"/>
      <c r="BP211" s="44" t="s">
        <v>956</v>
      </c>
      <c r="BQ211" s="417"/>
      <c r="BR211" s="418"/>
    </row>
    <row r="212" spans="1:70" s="254" customFormat="1" ht="90" customHeight="1" x14ac:dyDescent="0.25">
      <c r="A212" s="10"/>
      <c r="B212" s="32" t="s">
        <v>5552</v>
      </c>
      <c r="C212" s="33" t="s">
        <v>3789</v>
      </c>
      <c r="D212" s="35" t="s">
        <v>5556</v>
      </c>
      <c r="E212" s="34">
        <v>44712</v>
      </c>
      <c r="F212" s="37" t="s">
        <v>2576</v>
      </c>
      <c r="G212" s="36" t="s">
        <v>1027</v>
      </c>
      <c r="H212" s="37" t="s">
        <v>5532</v>
      </c>
      <c r="I212" s="37" t="s">
        <v>5558</v>
      </c>
      <c r="J212" s="56" t="s">
        <v>5533</v>
      </c>
      <c r="K212" s="37" t="s">
        <v>5531</v>
      </c>
      <c r="L212" s="52" t="s">
        <v>5526</v>
      </c>
      <c r="M212" s="119">
        <v>1</v>
      </c>
      <c r="N212" s="34">
        <v>44866</v>
      </c>
      <c r="O212" s="34">
        <v>45108</v>
      </c>
      <c r="P212" s="31">
        <f t="shared" si="10"/>
        <v>35</v>
      </c>
      <c r="Q212" s="112">
        <v>0</v>
      </c>
      <c r="R212" s="35" t="s">
        <v>3835</v>
      </c>
      <c r="S212" s="35"/>
      <c r="T212" s="91" t="s">
        <v>1153</v>
      </c>
      <c r="U212" s="91" t="s">
        <v>1153</v>
      </c>
      <c r="V212" s="91" t="s">
        <v>1153</v>
      </c>
      <c r="W212" s="91" t="s">
        <v>1153</v>
      </c>
      <c r="X212" s="91" t="s">
        <v>1153</v>
      </c>
      <c r="Y212" s="91" t="s">
        <v>1153</v>
      </c>
      <c r="Z212" s="91" t="s">
        <v>1153</v>
      </c>
      <c r="AA212" s="91" t="s">
        <v>1153</v>
      </c>
      <c r="AB212" s="91" t="s">
        <v>1153</v>
      </c>
      <c r="AC212" s="91" t="s">
        <v>1153</v>
      </c>
      <c r="AD212" s="91" t="s">
        <v>1153</v>
      </c>
      <c r="AE212" s="91" t="s">
        <v>1153</v>
      </c>
      <c r="AF212" s="91" t="s">
        <v>1153</v>
      </c>
      <c r="AG212" s="91" t="s">
        <v>1153</v>
      </c>
      <c r="AH212" s="91" t="s">
        <v>1153</v>
      </c>
      <c r="AI212" s="91" t="s">
        <v>1153</v>
      </c>
      <c r="AJ212" s="91" t="s">
        <v>1153</v>
      </c>
      <c r="AK212" s="91" t="s">
        <v>1153</v>
      </c>
      <c r="AL212" s="91" t="s">
        <v>1153</v>
      </c>
      <c r="AM212" s="91" t="s">
        <v>1153</v>
      </c>
      <c r="AN212" s="91" t="s">
        <v>1153</v>
      </c>
      <c r="AO212" s="91" t="s">
        <v>1153</v>
      </c>
      <c r="AP212" s="91" t="s">
        <v>1153</v>
      </c>
      <c r="AQ212" s="91" t="s">
        <v>1153</v>
      </c>
      <c r="AR212" s="91" t="s">
        <v>1153</v>
      </c>
      <c r="AS212" s="91" t="s">
        <v>1153</v>
      </c>
      <c r="AT212" s="91" t="s">
        <v>1153</v>
      </c>
      <c r="AU212" s="91" t="s">
        <v>1153</v>
      </c>
      <c r="AV212" s="91" t="s">
        <v>1153</v>
      </c>
      <c r="AW212" s="91" t="s">
        <v>1153</v>
      </c>
      <c r="AX212" s="91" t="s">
        <v>1153</v>
      </c>
      <c r="AY212" s="91" t="s">
        <v>1153</v>
      </c>
      <c r="AZ212" s="91" t="s">
        <v>1153</v>
      </c>
      <c r="BA212" s="91" t="s">
        <v>1153</v>
      </c>
      <c r="BB212" s="91" t="s">
        <v>1153</v>
      </c>
      <c r="BC212" s="37" t="s">
        <v>6169</v>
      </c>
      <c r="BD212" s="37" t="s">
        <v>6199</v>
      </c>
      <c r="BE212" s="5" t="s">
        <v>8512</v>
      </c>
      <c r="BF212" s="37" t="s">
        <v>9483</v>
      </c>
      <c r="BG212" s="37" t="s">
        <v>9601</v>
      </c>
      <c r="BH212" s="33" t="s">
        <v>2582</v>
      </c>
      <c r="BI212" s="47">
        <v>45033</v>
      </c>
      <c r="BJ212" s="33" t="s">
        <v>903</v>
      </c>
      <c r="BK212" s="31"/>
      <c r="BL212" s="46"/>
      <c r="BM212" s="46"/>
      <c r="BN212" s="46"/>
      <c r="BO212" s="46"/>
      <c r="BP212" s="44" t="s">
        <v>956</v>
      </c>
      <c r="BQ212" s="417"/>
      <c r="BR212" s="418"/>
    </row>
    <row r="213" spans="1:70" ht="90" hidden="1" customHeight="1" x14ac:dyDescent="0.25">
      <c r="B213" s="32" t="s">
        <v>5553</v>
      </c>
      <c r="C213" s="33" t="s">
        <v>3789</v>
      </c>
      <c r="D213" s="17" t="s">
        <v>5556</v>
      </c>
      <c r="E213" s="34">
        <v>44712</v>
      </c>
      <c r="F213" s="37" t="s">
        <v>2576</v>
      </c>
      <c r="G213" s="36" t="s">
        <v>1025</v>
      </c>
      <c r="H213" s="37" t="s">
        <v>5534</v>
      </c>
      <c r="I213" s="37" t="s">
        <v>5535</v>
      </c>
      <c r="J213" s="56" t="s">
        <v>5559</v>
      </c>
      <c r="K213" s="37" t="s">
        <v>5536</v>
      </c>
      <c r="L213" s="52" t="s">
        <v>5537</v>
      </c>
      <c r="M213" s="119">
        <v>1</v>
      </c>
      <c r="N213" s="34">
        <v>44866</v>
      </c>
      <c r="O213" s="34">
        <v>44926</v>
      </c>
      <c r="P213" s="31">
        <f t="shared" si="10"/>
        <v>9</v>
      </c>
      <c r="Q213" s="107">
        <v>1</v>
      </c>
      <c r="R213" s="35" t="s">
        <v>3835</v>
      </c>
      <c r="S213" s="35"/>
      <c r="T213" s="91" t="s">
        <v>1153</v>
      </c>
      <c r="U213" s="91" t="s">
        <v>1153</v>
      </c>
      <c r="V213" s="91" t="s">
        <v>1153</v>
      </c>
      <c r="W213" s="91" t="s">
        <v>1153</v>
      </c>
      <c r="X213" s="91" t="s">
        <v>1153</v>
      </c>
      <c r="Y213" s="91" t="s">
        <v>1153</v>
      </c>
      <c r="Z213" s="91" t="s">
        <v>1153</v>
      </c>
      <c r="AA213" s="91" t="s">
        <v>1153</v>
      </c>
      <c r="AB213" s="91" t="s">
        <v>1153</v>
      </c>
      <c r="AC213" s="91" t="s">
        <v>1153</v>
      </c>
      <c r="AD213" s="91" t="s">
        <v>1153</v>
      </c>
      <c r="AE213" s="91" t="s">
        <v>1153</v>
      </c>
      <c r="AF213" s="91" t="s">
        <v>1153</v>
      </c>
      <c r="AG213" s="91" t="s">
        <v>1153</v>
      </c>
      <c r="AH213" s="91" t="s">
        <v>1153</v>
      </c>
      <c r="AI213" s="91" t="s">
        <v>1153</v>
      </c>
      <c r="AJ213" s="91" t="s">
        <v>1153</v>
      </c>
      <c r="AK213" s="91" t="s">
        <v>1153</v>
      </c>
      <c r="AL213" s="91" t="s">
        <v>1153</v>
      </c>
      <c r="AM213" s="91" t="s">
        <v>1153</v>
      </c>
      <c r="AN213" s="91" t="s">
        <v>1153</v>
      </c>
      <c r="AO213" s="91" t="s">
        <v>1153</v>
      </c>
      <c r="AP213" s="91" t="s">
        <v>1153</v>
      </c>
      <c r="AQ213" s="91" t="s">
        <v>1153</v>
      </c>
      <c r="AR213" s="91" t="s">
        <v>1153</v>
      </c>
      <c r="AS213" s="91" t="s">
        <v>1153</v>
      </c>
      <c r="AT213" s="91" t="s">
        <v>1153</v>
      </c>
      <c r="AU213" s="91" t="s">
        <v>1153</v>
      </c>
      <c r="AV213" s="91" t="s">
        <v>1153</v>
      </c>
      <c r="AW213" s="91" t="s">
        <v>1153</v>
      </c>
      <c r="AX213" s="91" t="s">
        <v>1153</v>
      </c>
      <c r="AY213" s="91" t="s">
        <v>1153</v>
      </c>
      <c r="AZ213" s="91" t="s">
        <v>1153</v>
      </c>
      <c r="BA213" s="91" t="s">
        <v>1153</v>
      </c>
      <c r="BB213" s="91" t="s">
        <v>1153</v>
      </c>
      <c r="BC213" s="37" t="s">
        <v>6169</v>
      </c>
      <c r="BD213" s="37" t="s">
        <v>6200</v>
      </c>
      <c r="BE213" s="5" t="s">
        <v>9209</v>
      </c>
      <c r="BF213" s="5" t="s">
        <v>937</v>
      </c>
      <c r="BG213" s="5" t="s">
        <v>9305</v>
      </c>
      <c r="BH213" s="33" t="s">
        <v>781</v>
      </c>
      <c r="BI213" s="100">
        <v>44953</v>
      </c>
      <c r="BJ213" s="33" t="s">
        <v>903</v>
      </c>
      <c r="BK213" s="31"/>
      <c r="BL213" s="46"/>
      <c r="BM213" s="46"/>
      <c r="BN213" s="46"/>
      <c r="BO213" s="46"/>
      <c r="BP213" s="44" t="s">
        <v>956</v>
      </c>
      <c r="BQ213" s="120"/>
      <c r="BR213" s="121"/>
    </row>
    <row r="214" spans="1:70" s="254" customFormat="1" ht="90" customHeight="1" x14ac:dyDescent="0.25">
      <c r="A214" s="10"/>
      <c r="B214" s="32" t="s">
        <v>5554</v>
      </c>
      <c r="C214" s="33" t="s">
        <v>3789</v>
      </c>
      <c r="D214" s="35" t="s">
        <v>5556</v>
      </c>
      <c r="E214" s="34">
        <v>44712</v>
      </c>
      <c r="F214" s="37" t="s">
        <v>2576</v>
      </c>
      <c r="G214" s="36" t="s">
        <v>1025</v>
      </c>
      <c r="H214" s="37" t="s">
        <v>5534</v>
      </c>
      <c r="I214" s="37" t="s">
        <v>5535</v>
      </c>
      <c r="J214" s="56" t="s">
        <v>5538</v>
      </c>
      <c r="K214" s="37" t="s">
        <v>5539</v>
      </c>
      <c r="L214" s="52" t="s">
        <v>5540</v>
      </c>
      <c r="M214" s="119">
        <v>1</v>
      </c>
      <c r="N214" s="34">
        <v>44928</v>
      </c>
      <c r="O214" s="34">
        <v>45017</v>
      </c>
      <c r="P214" s="31">
        <f t="shared" si="10"/>
        <v>13</v>
      </c>
      <c r="Q214" s="112">
        <v>0</v>
      </c>
      <c r="R214" s="35" t="s">
        <v>3835</v>
      </c>
      <c r="S214" s="35"/>
      <c r="T214" s="91" t="s">
        <v>1153</v>
      </c>
      <c r="U214" s="91" t="s">
        <v>1153</v>
      </c>
      <c r="V214" s="91" t="s">
        <v>1153</v>
      </c>
      <c r="W214" s="91" t="s">
        <v>1153</v>
      </c>
      <c r="X214" s="91" t="s">
        <v>1153</v>
      </c>
      <c r="Y214" s="91" t="s">
        <v>1153</v>
      </c>
      <c r="Z214" s="91" t="s">
        <v>1153</v>
      </c>
      <c r="AA214" s="91" t="s">
        <v>1153</v>
      </c>
      <c r="AB214" s="91" t="s">
        <v>1153</v>
      </c>
      <c r="AC214" s="91" t="s">
        <v>1153</v>
      </c>
      <c r="AD214" s="91" t="s">
        <v>1153</v>
      </c>
      <c r="AE214" s="91" t="s">
        <v>1153</v>
      </c>
      <c r="AF214" s="91" t="s">
        <v>1153</v>
      </c>
      <c r="AG214" s="91" t="s">
        <v>1153</v>
      </c>
      <c r="AH214" s="91" t="s">
        <v>1153</v>
      </c>
      <c r="AI214" s="91" t="s">
        <v>1153</v>
      </c>
      <c r="AJ214" s="91" t="s">
        <v>1153</v>
      </c>
      <c r="AK214" s="91" t="s">
        <v>1153</v>
      </c>
      <c r="AL214" s="91" t="s">
        <v>1153</v>
      </c>
      <c r="AM214" s="91" t="s">
        <v>1153</v>
      </c>
      <c r="AN214" s="91" t="s">
        <v>1153</v>
      </c>
      <c r="AO214" s="91" t="s">
        <v>1153</v>
      </c>
      <c r="AP214" s="91" t="s">
        <v>1153</v>
      </c>
      <c r="AQ214" s="91" t="s">
        <v>1153</v>
      </c>
      <c r="AR214" s="91" t="s">
        <v>1153</v>
      </c>
      <c r="AS214" s="91" t="s">
        <v>1153</v>
      </c>
      <c r="AT214" s="91" t="s">
        <v>1153</v>
      </c>
      <c r="AU214" s="91" t="s">
        <v>1153</v>
      </c>
      <c r="AV214" s="91" t="s">
        <v>1153</v>
      </c>
      <c r="AW214" s="91" t="s">
        <v>1153</v>
      </c>
      <c r="AX214" s="91" t="s">
        <v>1153</v>
      </c>
      <c r="AY214" s="91" t="s">
        <v>1153</v>
      </c>
      <c r="AZ214" s="91" t="s">
        <v>1153</v>
      </c>
      <c r="BA214" s="91" t="s">
        <v>1153</v>
      </c>
      <c r="BB214" s="91" t="s">
        <v>1153</v>
      </c>
      <c r="BC214" s="37" t="s">
        <v>6169</v>
      </c>
      <c r="BD214" s="37" t="s">
        <v>9210</v>
      </c>
      <c r="BE214" s="5" t="s">
        <v>8495</v>
      </c>
      <c r="BF214" s="37" t="s">
        <v>9485</v>
      </c>
      <c r="BG214" s="37" t="s">
        <v>9603</v>
      </c>
      <c r="BH214" s="33" t="s">
        <v>2582</v>
      </c>
      <c r="BI214" s="47">
        <v>45030</v>
      </c>
      <c r="BJ214" s="33" t="s">
        <v>903</v>
      </c>
      <c r="BK214" s="31"/>
      <c r="BL214" s="46"/>
      <c r="BM214" s="46"/>
      <c r="BN214" s="46"/>
      <c r="BO214" s="46"/>
      <c r="BP214" s="44" t="s">
        <v>956</v>
      </c>
      <c r="BQ214" s="417"/>
      <c r="BR214" s="418"/>
    </row>
    <row r="215" spans="1:70" s="254" customFormat="1" ht="90" customHeight="1" x14ac:dyDescent="0.25">
      <c r="A215" s="10"/>
      <c r="B215" s="32" t="s">
        <v>5555</v>
      </c>
      <c r="C215" s="33" t="s">
        <v>3789</v>
      </c>
      <c r="D215" s="35" t="s">
        <v>5556</v>
      </c>
      <c r="E215" s="34">
        <v>44712</v>
      </c>
      <c r="F215" s="37" t="s">
        <v>2576</v>
      </c>
      <c r="G215" s="36" t="s">
        <v>1114</v>
      </c>
      <c r="H215" s="37" t="s">
        <v>5541</v>
      </c>
      <c r="I215" s="37" t="s">
        <v>5542</v>
      </c>
      <c r="J215" s="56" t="s">
        <v>5543</v>
      </c>
      <c r="K215" s="37" t="s">
        <v>5544</v>
      </c>
      <c r="L215" s="52" t="s">
        <v>5545</v>
      </c>
      <c r="M215" s="119">
        <v>359</v>
      </c>
      <c r="N215" s="34">
        <v>44866</v>
      </c>
      <c r="O215" s="34">
        <v>45443</v>
      </c>
      <c r="P215" s="31">
        <f t="shared" si="10"/>
        <v>31</v>
      </c>
      <c r="Q215" s="112">
        <v>34</v>
      </c>
      <c r="R215" s="35" t="s">
        <v>3835</v>
      </c>
      <c r="S215" s="35"/>
      <c r="T215" s="91" t="s">
        <v>1153</v>
      </c>
      <c r="U215" s="91" t="s">
        <v>1153</v>
      </c>
      <c r="V215" s="91" t="s">
        <v>1153</v>
      </c>
      <c r="W215" s="91" t="s">
        <v>1153</v>
      </c>
      <c r="X215" s="91" t="s">
        <v>1153</v>
      </c>
      <c r="Y215" s="91" t="s">
        <v>1153</v>
      </c>
      <c r="Z215" s="91" t="s">
        <v>1153</v>
      </c>
      <c r="AA215" s="91" t="s">
        <v>1153</v>
      </c>
      <c r="AB215" s="91" t="s">
        <v>1153</v>
      </c>
      <c r="AC215" s="91" t="s">
        <v>1153</v>
      </c>
      <c r="AD215" s="91" t="s">
        <v>1153</v>
      </c>
      <c r="AE215" s="91" t="s">
        <v>1153</v>
      </c>
      <c r="AF215" s="91" t="s">
        <v>1153</v>
      </c>
      <c r="AG215" s="91" t="s">
        <v>1153</v>
      </c>
      <c r="AH215" s="91" t="s">
        <v>1153</v>
      </c>
      <c r="AI215" s="91" t="s">
        <v>1153</v>
      </c>
      <c r="AJ215" s="91" t="s">
        <v>1153</v>
      </c>
      <c r="AK215" s="91" t="s">
        <v>1153</v>
      </c>
      <c r="AL215" s="91" t="s">
        <v>1153</v>
      </c>
      <c r="AM215" s="91" t="s">
        <v>1153</v>
      </c>
      <c r="AN215" s="91" t="s">
        <v>1153</v>
      </c>
      <c r="AO215" s="91" t="s">
        <v>1153</v>
      </c>
      <c r="AP215" s="91" t="s">
        <v>1153</v>
      </c>
      <c r="AQ215" s="91" t="s">
        <v>1153</v>
      </c>
      <c r="AR215" s="91" t="s">
        <v>1153</v>
      </c>
      <c r="AS215" s="91" t="s">
        <v>1153</v>
      </c>
      <c r="AT215" s="91" t="s">
        <v>1153</v>
      </c>
      <c r="AU215" s="91" t="s">
        <v>1153</v>
      </c>
      <c r="AV215" s="91" t="s">
        <v>1153</v>
      </c>
      <c r="AW215" s="91" t="s">
        <v>1153</v>
      </c>
      <c r="AX215" s="91" t="s">
        <v>1153</v>
      </c>
      <c r="AY215" s="91" t="s">
        <v>1153</v>
      </c>
      <c r="AZ215" s="91" t="s">
        <v>1153</v>
      </c>
      <c r="BA215" s="91" t="s">
        <v>1153</v>
      </c>
      <c r="BB215" s="91" t="s">
        <v>1153</v>
      </c>
      <c r="BC215" s="37" t="s">
        <v>6169</v>
      </c>
      <c r="BD215" s="37" t="s">
        <v>6201</v>
      </c>
      <c r="BE215" s="5" t="s">
        <v>8511</v>
      </c>
      <c r="BF215" s="37" t="s">
        <v>9486</v>
      </c>
      <c r="BG215" s="37" t="s">
        <v>9604</v>
      </c>
      <c r="BH215" s="33" t="s">
        <v>2582</v>
      </c>
      <c r="BI215" s="47">
        <v>45033</v>
      </c>
      <c r="BJ215" s="33" t="s">
        <v>903</v>
      </c>
      <c r="BK215" s="31"/>
      <c r="BL215" s="46"/>
      <c r="BM215" s="46"/>
      <c r="BN215" s="46"/>
      <c r="BO215" s="46"/>
      <c r="BP215" s="44" t="s">
        <v>956</v>
      </c>
      <c r="BQ215" s="417"/>
      <c r="BR215" s="418"/>
    </row>
    <row r="216" spans="1:70" s="254" customFormat="1" ht="90" customHeight="1" x14ac:dyDescent="0.25">
      <c r="A216" s="10"/>
      <c r="B216" s="32" t="s">
        <v>5725</v>
      </c>
      <c r="C216" s="33" t="s">
        <v>3789</v>
      </c>
      <c r="D216" s="35" t="s">
        <v>5729</v>
      </c>
      <c r="E216" s="34">
        <v>44740</v>
      </c>
      <c r="F216" s="37" t="s">
        <v>2577</v>
      </c>
      <c r="G216" s="36" t="s">
        <v>5724</v>
      </c>
      <c r="H216" s="37" t="s">
        <v>5712</v>
      </c>
      <c r="I216" s="37" t="s">
        <v>5713</v>
      </c>
      <c r="J216" s="56" t="s">
        <v>5714</v>
      </c>
      <c r="K216" s="37" t="s">
        <v>5715</v>
      </c>
      <c r="L216" s="52" t="s">
        <v>5716</v>
      </c>
      <c r="M216" s="119">
        <v>3</v>
      </c>
      <c r="N216" s="34">
        <v>44753</v>
      </c>
      <c r="O216" s="34">
        <v>44986</v>
      </c>
      <c r="P216" s="31">
        <f>+_xlfn.SINGLE(WEEKNUM(O216-N216))</f>
        <v>34</v>
      </c>
      <c r="Q216" s="111">
        <v>0</v>
      </c>
      <c r="R216" s="35" t="s">
        <v>3850</v>
      </c>
      <c r="S216" s="35" t="s">
        <v>76</v>
      </c>
      <c r="T216" s="91" t="s">
        <v>1153</v>
      </c>
      <c r="U216" s="91" t="s">
        <v>1153</v>
      </c>
      <c r="V216" s="91" t="s">
        <v>1153</v>
      </c>
      <c r="W216" s="91" t="s">
        <v>1153</v>
      </c>
      <c r="X216" s="91" t="s">
        <v>1153</v>
      </c>
      <c r="Y216" s="91" t="s">
        <v>1153</v>
      </c>
      <c r="Z216" s="91" t="s">
        <v>1153</v>
      </c>
      <c r="AA216" s="91" t="s">
        <v>1153</v>
      </c>
      <c r="AB216" s="91" t="s">
        <v>1153</v>
      </c>
      <c r="AC216" s="91" t="s">
        <v>1153</v>
      </c>
      <c r="AD216" s="91" t="s">
        <v>1153</v>
      </c>
      <c r="AE216" s="91" t="s">
        <v>1153</v>
      </c>
      <c r="AF216" s="91" t="s">
        <v>1153</v>
      </c>
      <c r="AG216" s="91" t="s">
        <v>1153</v>
      </c>
      <c r="AH216" s="91" t="s">
        <v>1153</v>
      </c>
      <c r="AI216" s="91" t="s">
        <v>1153</v>
      </c>
      <c r="AJ216" s="91" t="s">
        <v>1153</v>
      </c>
      <c r="AK216" s="91" t="s">
        <v>1153</v>
      </c>
      <c r="AL216" s="91" t="s">
        <v>1153</v>
      </c>
      <c r="AM216" s="91" t="s">
        <v>1153</v>
      </c>
      <c r="AN216" s="91" t="s">
        <v>1153</v>
      </c>
      <c r="AO216" s="91" t="s">
        <v>1153</v>
      </c>
      <c r="AP216" s="91" t="s">
        <v>1153</v>
      </c>
      <c r="AQ216" s="91" t="s">
        <v>1153</v>
      </c>
      <c r="AR216" s="91" t="s">
        <v>1153</v>
      </c>
      <c r="AS216" s="91" t="s">
        <v>1153</v>
      </c>
      <c r="AT216" s="91" t="s">
        <v>1153</v>
      </c>
      <c r="AU216" s="91" t="s">
        <v>1153</v>
      </c>
      <c r="AV216" s="91" t="s">
        <v>1153</v>
      </c>
      <c r="AW216" s="91" t="s">
        <v>1153</v>
      </c>
      <c r="AX216" s="91" t="s">
        <v>1153</v>
      </c>
      <c r="AY216" s="91" t="s">
        <v>1153</v>
      </c>
      <c r="AZ216" s="91" t="s">
        <v>1153</v>
      </c>
      <c r="BA216" s="91" t="s">
        <v>1153</v>
      </c>
      <c r="BB216" s="91" t="s">
        <v>1153</v>
      </c>
      <c r="BC216" s="37" t="s">
        <v>5730</v>
      </c>
      <c r="BD216" s="37" t="s">
        <v>6193</v>
      </c>
      <c r="BE216" s="56" t="s">
        <v>8518</v>
      </c>
      <c r="BF216" s="56" t="s">
        <v>9494</v>
      </c>
      <c r="BG216" s="37" t="s">
        <v>9605</v>
      </c>
      <c r="BH216" s="33" t="s">
        <v>782</v>
      </c>
      <c r="BI216" s="47">
        <v>45030</v>
      </c>
      <c r="BJ216" s="33" t="s">
        <v>782</v>
      </c>
      <c r="BK216" s="31"/>
      <c r="BL216" s="46"/>
      <c r="BM216" s="46"/>
      <c r="BN216" s="46"/>
      <c r="BO216" s="46"/>
      <c r="BP216" s="44"/>
      <c r="BQ216" s="417"/>
      <c r="BR216" s="418"/>
    </row>
    <row r="217" spans="1:70" s="254" customFormat="1" ht="90" customHeight="1" x14ac:dyDescent="0.25">
      <c r="A217" s="10"/>
      <c r="B217" s="32" t="s">
        <v>5726</v>
      </c>
      <c r="C217" s="33" t="s">
        <v>3789</v>
      </c>
      <c r="D217" s="35" t="s">
        <v>5729</v>
      </c>
      <c r="E217" s="34">
        <v>44740</v>
      </c>
      <c r="F217" s="37" t="s">
        <v>2577</v>
      </c>
      <c r="G217" s="36" t="s">
        <v>5724</v>
      </c>
      <c r="H217" s="37" t="s">
        <v>5712</v>
      </c>
      <c r="I217" s="37" t="s">
        <v>5713</v>
      </c>
      <c r="J217" s="56" t="s">
        <v>5717</v>
      </c>
      <c r="K217" s="37" t="s">
        <v>5718</v>
      </c>
      <c r="L217" s="52" t="s">
        <v>5719</v>
      </c>
      <c r="M217" s="119">
        <v>1</v>
      </c>
      <c r="N217" s="34">
        <v>44753</v>
      </c>
      <c r="O217" s="34">
        <v>46386</v>
      </c>
      <c r="P217" s="31">
        <f>DATEDIF(N217,O217,"D")/4</f>
        <v>408.25</v>
      </c>
      <c r="Q217" s="112">
        <v>0</v>
      </c>
      <c r="R217" s="35" t="s">
        <v>6277</v>
      </c>
      <c r="S217" s="35" t="s">
        <v>116</v>
      </c>
      <c r="T217" s="91" t="s">
        <v>1153</v>
      </c>
      <c r="U217" s="91" t="s">
        <v>1153</v>
      </c>
      <c r="V217" s="91" t="s">
        <v>1153</v>
      </c>
      <c r="W217" s="91" t="s">
        <v>1153</v>
      </c>
      <c r="X217" s="91" t="s">
        <v>1153</v>
      </c>
      <c r="Y217" s="91" t="s">
        <v>1153</v>
      </c>
      <c r="Z217" s="91" t="s">
        <v>1153</v>
      </c>
      <c r="AA217" s="91" t="s">
        <v>1153</v>
      </c>
      <c r="AB217" s="91" t="s">
        <v>1153</v>
      </c>
      <c r="AC217" s="91" t="s">
        <v>1153</v>
      </c>
      <c r="AD217" s="91" t="s">
        <v>1153</v>
      </c>
      <c r="AE217" s="91" t="s">
        <v>1153</v>
      </c>
      <c r="AF217" s="91" t="s">
        <v>1153</v>
      </c>
      <c r="AG217" s="91" t="s">
        <v>1153</v>
      </c>
      <c r="AH217" s="91" t="s">
        <v>1153</v>
      </c>
      <c r="AI217" s="91" t="s">
        <v>1153</v>
      </c>
      <c r="AJ217" s="91" t="s">
        <v>1153</v>
      </c>
      <c r="AK217" s="91" t="s">
        <v>1153</v>
      </c>
      <c r="AL217" s="91" t="s">
        <v>1153</v>
      </c>
      <c r="AM217" s="91" t="s">
        <v>1153</v>
      </c>
      <c r="AN217" s="91" t="s">
        <v>1153</v>
      </c>
      <c r="AO217" s="91" t="s">
        <v>1153</v>
      </c>
      <c r="AP217" s="91" t="s">
        <v>1153</v>
      </c>
      <c r="AQ217" s="91" t="s">
        <v>1153</v>
      </c>
      <c r="AR217" s="91" t="s">
        <v>1153</v>
      </c>
      <c r="AS217" s="91" t="s">
        <v>1153</v>
      </c>
      <c r="AT217" s="91" t="s">
        <v>1153</v>
      </c>
      <c r="AU217" s="91" t="s">
        <v>1153</v>
      </c>
      <c r="AV217" s="91" t="s">
        <v>1153</v>
      </c>
      <c r="AW217" s="91" t="s">
        <v>1153</v>
      </c>
      <c r="AX217" s="91" t="s">
        <v>1153</v>
      </c>
      <c r="AY217" s="91" t="s">
        <v>1153</v>
      </c>
      <c r="AZ217" s="91" t="s">
        <v>1153</v>
      </c>
      <c r="BA217" s="91" t="s">
        <v>1153</v>
      </c>
      <c r="BB217" s="91" t="s">
        <v>1153</v>
      </c>
      <c r="BC217" s="37"/>
      <c r="BD217" s="137" t="s">
        <v>6194</v>
      </c>
      <c r="BE217" s="5" t="s">
        <v>8517</v>
      </c>
      <c r="BF217" s="37" t="s">
        <v>9487</v>
      </c>
      <c r="BG217" s="37" t="s">
        <v>9606</v>
      </c>
      <c r="BH217" s="33" t="s">
        <v>2582</v>
      </c>
      <c r="BI217" s="47">
        <v>45030</v>
      </c>
      <c r="BJ217" s="33" t="s">
        <v>903</v>
      </c>
      <c r="BK217" s="31"/>
      <c r="BL217" s="46"/>
      <c r="BM217" s="46"/>
      <c r="BN217" s="46"/>
      <c r="BO217" s="46"/>
      <c r="BP217" s="44"/>
      <c r="BQ217" s="417"/>
      <c r="BR217" s="418"/>
    </row>
    <row r="218" spans="1:70" s="254" customFormat="1" ht="90" customHeight="1" x14ac:dyDescent="0.25">
      <c r="A218" s="10"/>
      <c r="B218" s="32" t="s">
        <v>5727</v>
      </c>
      <c r="C218" s="33" t="s">
        <v>3789</v>
      </c>
      <c r="D218" s="35" t="s">
        <v>5729</v>
      </c>
      <c r="E218" s="34">
        <v>44740</v>
      </c>
      <c r="F218" s="37" t="s">
        <v>2577</v>
      </c>
      <c r="G218" s="36" t="s">
        <v>5724</v>
      </c>
      <c r="H218" s="37" t="s">
        <v>5712</v>
      </c>
      <c r="I218" s="37" t="s">
        <v>5720</v>
      </c>
      <c r="J218" s="56" t="s">
        <v>5721</v>
      </c>
      <c r="K218" s="37" t="s">
        <v>5722</v>
      </c>
      <c r="L218" s="52" t="s">
        <v>5723</v>
      </c>
      <c r="M218" s="119">
        <v>1</v>
      </c>
      <c r="N218" s="34">
        <v>44753</v>
      </c>
      <c r="O218" s="34">
        <v>45015</v>
      </c>
      <c r="P218" s="138">
        <f>WEEKNUM(O218-N218)</f>
        <v>38</v>
      </c>
      <c r="Q218" s="111">
        <v>0</v>
      </c>
      <c r="R218" s="35" t="s">
        <v>6277</v>
      </c>
      <c r="S218" s="35" t="s">
        <v>5728</v>
      </c>
      <c r="T218" s="91" t="s">
        <v>1153</v>
      </c>
      <c r="U218" s="91" t="s">
        <v>1153</v>
      </c>
      <c r="V218" s="91" t="s">
        <v>1153</v>
      </c>
      <c r="W218" s="91" t="s">
        <v>1153</v>
      </c>
      <c r="X218" s="91" t="s">
        <v>1153</v>
      </c>
      <c r="Y218" s="91" t="s">
        <v>1153</v>
      </c>
      <c r="Z218" s="91" t="s">
        <v>1153</v>
      </c>
      <c r="AA218" s="91" t="s">
        <v>1153</v>
      </c>
      <c r="AB218" s="91" t="s">
        <v>1153</v>
      </c>
      <c r="AC218" s="91" t="s">
        <v>1153</v>
      </c>
      <c r="AD218" s="91" t="s">
        <v>1153</v>
      </c>
      <c r="AE218" s="91" t="s">
        <v>1153</v>
      </c>
      <c r="AF218" s="91" t="s">
        <v>1153</v>
      </c>
      <c r="AG218" s="91" t="s">
        <v>1153</v>
      </c>
      <c r="AH218" s="91" t="s">
        <v>1153</v>
      </c>
      <c r="AI218" s="91" t="s">
        <v>1153</v>
      </c>
      <c r="AJ218" s="91" t="s">
        <v>1153</v>
      </c>
      <c r="AK218" s="91" t="s">
        <v>1153</v>
      </c>
      <c r="AL218" s="91" t="s">
        <v>1153</v>
      </c>
      <c r="AM218" s="91" t="s">
        <v>1153</v>
      </c>
      <c r="AN218" s="91" t="s">
        <v>1153</v>
      </c>
      <c r="AO218" s="91" t="s">
        <v>1153</v>
      </c>
      <c r="AP218" s="91" t="s">
        <v>1153</v>
      </c>
      <c r="AQ218" s="91" t="s">
        <v>1153</v>
      </c>
      <c r="AR218" s="91" t="s">
        <v>1153</v>
      </c>
      <c r="AS218" s="91" t="s">
        <v>1153</v>
      </c>
      <c r="AT218" s="91" t="s">
        <v>1153</v>
      </c>
      <c r="AU218" s="91" t="s">
        <v>1153</v>
      </c>
      <c r="AV218" s="91" t="s">
        <v>1153</v>
      </c>
      <c r="AW218" s="91" t="s">
        <v>1153</v>
      </c>
      <c r="AX218" s="91" t="s">
        <v>1153</v>
      </c>
      <c r="AY218" s="91" t="s">
        <v>1153</v>
      </c>
      <c r="AZ218" s="91" t="s">
        <v>1153</v>
      </c>
      <c r="BA218" s="91" t="s">
        <v>1153</v>
      </c>
      <c r="BB218" s="91" t="s">
        <v>1153</v>
      </c>
      <c r="BC218" s="91" t="s">
        <v>1153</v>
      </c>
      <c r="BD218" s="37" t="s">
        <v>6195</v>
      </c>
      <c r="BE218" s="5" t="s">
        <v>8513</v>
      </c>
      <c r="BF218" s="427" t="s">
        <v>9488</v>
      </c>
      <c r="BG218" s="37" t="s">
        <v>9607</v>
      </c>
      <c r="BH218" s="33" t="s">
        <v>782</v>
      </c>
      <c r="BI218" s="47">
        <v>45033</v>
      </c>
      <c r="BJ218" s="33" t="s">
        <v>782</v>
      </c>
      <c r="BK218" s="31"/>
      <c r="BL218" s="46"/>
      <c r="BM218" s="46"/>
      <c r="BN218" s="46"/>
      <c r="BO218" s="46"/>
      <c r="BP218" s="44"/>
      <c r="BQ218" s="417"/>
      <c r="BR218" s="418"/>
    </row>
    <row r="219" spans="1:70" ht="90" hidden="1" customHeight="1" x14ac:dyDescent="0.25">
      <c r="B219" s="32" t="s">
        <v>5743</v>
      </c>
      <c r="C219" s="33" t="s">
        <v>3789</v>
      </c>
      <c r="D219" s="17" t="s">
        <v>6278</v>
      </c>
      <c r="E219" s="100">
        <v>44757</v>
      </c>
      <c r="F219" s="44" t="s">
        <v>2577</v>
      </c>
      <c r="G219" s="36" t="s">
        <v>3790</v>
      </c>
      <c r="H219" s="69" t="s">
        <v>6211</v>
      </c>
      <c r="I219" s="44" t="s">
        <v>6212</v>
      </c>
      <c r="J219" s="35" t="s">
        <v>6213</v>
      </c>
      <c r="K219" s="35" t="s">
        <v>6214</v>
      </c>
      <c r="L219" s="52" t="s">
        <v>618</v>
      </c>
      <c r="M219" s="33">
        <v>1</v>
      </c>
      <c r="N219" s="34">
        <v>44774</v>
      </c>
      <c r="O219" s="34">
        <v>44895</v>
      </c>
      <c r="P219" s="138">
        <f t="shared" ref="P219:P233" si="11">DATEDIF(N219,O219,"D")/7</f>
        <v>17.285714285714285</v>
      </c>
      <c r="Q219" s="107">
        <v>1</v>
      </c>
      <c r="R219" s="35" t="s">
        <v>3835</v>
      </c>
      <c r="S219" s="35" t="s">
        <v>24</v>
      </c>
      <c r="T219" s="61" t="s">
        <v>1153</v>
      </c>
      <c r="U219" s="61" t="s">
        <v>1153</v>
      </c>
      <c r="V219" s="61" t="s">
        <v>1153</v>
      </c>
      <c r="W219" s="61" t="s">
        <v>1153</v>
      </c>
      <c r="X219" s="61" t="s">
        <v>1153</v>
      </c>
      <c r="Y219" s="61" t="s">
        <v>1153</v>
      </c>
      <c r="Z219" s="61" t="s">
        <v>1153</v>
      </c>
      <c r="AA219" s="61" t="s">
        <v>1153</v>
      </c>
      <c r="AB219" s="61" t="s">
        <v>1153</v>
      </c>
      <c r="AC219" s="61" t="s">
        <v>1153</v>
      </c>
      <c r="AD219" s="61" t="s">
        <v>1153</v>
      </c>
      <c r="AE219" s="61" t="s">
        <v>1153</v>
      </c>
      <c r="AF219" s="61" t="s">
        <v>1153</v>
      </c>
      <c r="AG219" s="61" t="s">
        <v>1153</v>
      </c>
      <c r="AH219" s="61" t="s">
        <v>1153</v>
      </c>
      <c r="AI219" s="61" t="s">
        <v>1153</v>
      </c>
      <c r="AJ219" s="61" t="s">
        <v>1153</v>
      </c>
      <c r="AK219" s="61" t="s">
        <v>1153</v>
      </c>
      <c r="AL219" s="61" t="s">
        <v>1153</v>
      </c>
      <c r="AM219" s="61" t="s">
        <v>1153</v>
      </c>
      <c r="AN219" s="61" t="s">
        <v>1153</v>
      </c>
      <c r="AO219" s="61" t="s">
        <v>1153</v>
      </c>
      <c r="AP219" s="61" t="s">
        <v>1153</v>
      </c>
      <c r="AQ219" s="61" t="s">
        <v>1153</v>
      </c>
      <c r="AR219" s="61" t="s">
        <v>1153</v>
      </c>
      <c r="AS219" s="61" t="s">
        <v>1153</v>
      </c>
      <c r="AT219" s="61" t="s">
        <v>1153</v>
      </c>
      <c r="AU219" s="61" t="s">
        <v>1153</v>
      </c>
      <c r="AV219" s="61" t="s">
        <v>1153</v>
      </c>
      <c r="AW219" s="61" t="s">
        <v>1153</v>
      </c>
      <c r="AX219" s="61" t="s">
        <v>1153</v>
      </c>
      <c r="AY219" s="61" t="s">
        <v>1153</v>
      </c>
      <c r="AZ219" s="61" t="s">
        <v>1153</v>
      </c>
      <c r="BA219" s="61" t="s">
        <v>1153</v>
      </c>
      <c r="BB219" s="61" t="s">
        <v>1153</v>
      </c>
      <c r="BC219" s="8" t="s">
        <v>6215</v>
      </c>
      <c r="BD219" s="35" t="s">
        <v>6202</v>
      </c>
      <c r="BE219" s="5" t="s">
        <v>8510</v>
      </c>
      <c r="BF219" s="5" t="s">
        <v>937</v>
      </c>
      <c r="BG219" s="5" t="s">
        <v>9305</v>
      </c>
      <c r="BH219" s="33" t="s">
        <v>781</v>
      </c>
      <c r="BI219" s="100">
        <v>44946</v>
      </c>
      <c r="BJ219" s="33" t="s">
        <v>903</v>
      </c>
      <c r="BK219" s="120"/>
      <c r="BL219" s="121"/>
      <c r="BM219" s="121"/>
      <c r="BN219" s="121"/>
      <c r="BO219" s="121"/>
      <c r="BP219" s="44" t="s">
        <v>956</v>
      </c>
      <c r="BQ219" s="120"/>
      <c r="BR219" s="121"/>
    </row>
    <row r="220" spans="1:70" s="254" customFormat="1" ht="90" customHeight="1" x14ac:dyDescent="0.25">
      <c r="A220" s="10"/>
      <c r="B220" s="32" t="s">
        <v>5744</v>
      </c>
      <c r="C220" s="33" t="s">
        <v>3789</v>
      </c>
      <c r="D220" s="35" t="s">
        <v>6278</v>
      </c>
      <c r="E220" s="47">
        <v>44757</v>
      </c>
      <c r="F220" s="44" t="s">
        <v>2577</v>
      </c>
      <c r="G220" s="36" t="s">
        <v>3790</v>
      </c>
      <c r="H220" s="69" t="s">
        <v>6216</v>
      </c>
      <c r="I220" s="44" t="s">
        <v>6212</v>
      </c>
      <c r="J220" s="37" t="s">
        <v>6217</v>
      </c>
      <c r="K220" s="35" t="s">
        <v>6218</v>
      </c>
      <c r="L220" s="52" t="s">
        <v>6219</v>
      </c>
      <c r="M220" s="33">
        <v>2</v>
      </c>
      <c r="N220" s="34">
        <v>44928</v>
      </c>
      <c r="O220" s="34">
        <v>45290</v>
      </c>
      <c r="P220" s="138">
        <f t="shared" si="11"/>
        <v>51.714285714285715</v>
      </c>
      <c r="Q220" s="112">
        <v>1</v>
      </c>
      <c r="R220" s="35" t="s">
        <v>29</v>
      </c>
      <c r="S220" s="35" t="s">
        <v>6220</v>
      </c>
      <c r="T220" s="61" t="s">
        <v>1153</v>
      </c>
      <c r="U220" s="61" t="s">
        <v>1153</v>
      </c>
      <c r="V220" s="61" t="s">
        <v>1153</v>
      </c>
      <c r="W220" s="61" t="s">
        <v>1153</v>
      </c>
      <c r="X220" s="61" t="s">
        <v>1153</v>
      </c>
      <c r="Y220" s="61" t="s">
        <v>1153</v>
      </c>
      <c r="Z220" s="61" t="s">
        <v>1153</v>
      </c>
      <c r="AA220" s="61" t="s">
        <v>1153</v>
      </c>
      <c r="AB220" s="61" t="s">
        <v>1153</v>
      </c>
      <c r="AC220" s="61" t="s">
        <v>1153</v>
      </c>
      <c r="AD220" s="61" t="s">
        <v>1153</v>
      </c>
      <c r="AE220" s="61" t="s">
        <v>1153</v>
      </c>
      <c r="AF220" s="61" t="s">
        <v>1153</v>
      </c>
      <c r="AG220" s="61" t="s">
        <v>1153</v>
      </c>
      <c r="AH220" s="61" t="s">
        <v>1153</v>
      </c>
      <c r="AI220" s="61" t="s">
        <v>1153</v>
      </c>
      <c r="AJ220" s="61" t="s">
        <v>1153</v>
      </c>
      <c r="AK220" s="61" t="s">
        <v>1153</v>
      </c>
      <c r="AL220" s="61" t="s">
        <v>1153</v>
      </c>
      <c r="AM220" s="61" t="s">
        <v>1153</v>
      </c>
      <c r="AN220" s="61" t="s">
        <v>1153</v>
      </c>
      <c r="AO220" s="61" t="s">
        <v>1153</v>
      </c>
      <c r="AP220" s="61" t="s">
        <v>1153</v>
      </c>
      <c r="AQ220" s="61" t="s">
        <v>1153</v>
      </c>
      <c r="AR220" s="61" t="s">
        <v>1153</v>
      </c>
      <c r="AS220" s="61" t="s">
        <v>1153</v>
      </c>
      <c r="AT220" s="61" t="s">
        <v>1153</v>
      </c>
      <c r="AU220" s="61" t="s">
        <v>1153</v>
      </c>
      <c r="AV220" s="61" t="s">
        <v>1153</v>
      </c>
      <c r="AW220" s="61" t="s">
        <v>1153</v>
      </c>
      <c r="AX220" s="61" t="s">
        <v>1153</v>
      </c>
      <c r="AY220" s="61" t="s">
        <v>1153</v>
      </c>
      <c r="AZ220" s="61" t="s">
        <v>1153</v>
      </c>
      <c r="BA220" s="61" t="s">
        <v>1153</v>
      </c>
      <c r="BB220" s="61" t="s">
        <v>1153</v>
      </c>
      <c r="BC220" s="8" t="s">
        <v>6215</v>
      </c>
      <c r="BD220" s="8" t="s">
        <v>6203</v>
      </c>
      <c r="BE220" s="5" t="s">
        <v>8495</v>
      </c>
      <c r="BF220" s="37" t="s">
        <v>9608</v>
      </c>
      <c r="BG220" s="37" t="s">
        <v>9609</v>
      </c>
      <c r="BH220" s="170" t="s">
        <v>2582</v>
      </c>
      <c r="BI220" s="47">
        <v>45036</v>
      </c>
      <c r="BJ220" s="33" t="s">
        <v>903</v>
      </c>
      <c r="BK220" s="417"/>
      <c r="BL220" s="418"/>
      <c r="BM220" s="418"/>
      <c r="BN220" s="418"/>
      <c r="BO220" s="418"/>
      <c r="BP220" s="44" t="s">
        <v>956</v>
      </c>
      <c r="BQ220" s="417"/>
      <c r="BR220" s="418"/>
    </row>
    <row r="221" spans="1:70" s="254" customFormat="1" ht="90" customHeight="1" x14ac:dyDescent="0.25">
      <c r="A221" s="10"/>
      <c r="B221" s="32" t="s">
        <v>5745</v>
      </c>
      <c r="C221" s="33" t="s">
        <v>3789</v>
      </c>
      <c r="D221" s="35" t="s">
        <v>6278</v>
      </c>
      <c r="E221" s="47">
        <v>44757</v>
      </c>
      <c r="F221" s="44" t="s">
        <v>2577</v>
      </c>
      <c r="G221" s="36" t="s">
        <v>3790</v>
      </c>
      <c r="H221" s="69" t="s">
        <v>6216</v>
      </c>
      <c r="I221" s="44" t="s">
        <v>6212</v>
      </c>
      <c r="J221" s="37" t="s">
        <v>6217</v>
      </c>
      <c r="K221" s="37" t="s">
        <v>6221</v>
      </c>
      <c r="L221" s="52" t="s">
        <v>6222</v>
      </c>
      <c r="M221" s="33">
        <v>1</v>
      </c>
      <c r="N221" s="34">
        <v>44987</v>
      </c>
      <c r="O221" s="34">
        <v>45381</v>
      </c>
      <c r="P221" s="138">
        <f t="shared" si="11"/>
        <v>56.285714285714285</v>
      </c>
      <c r="Q221" s="112">
        <v>0</v>
      </c>
      <c r="R221" s="35" t="s">
        <v>29</v>
      </c>
      <c r="S221" s="35" t="s">
        <v>6223</v>
      </c>
      <c r="T221" s="61" t="s">
        <v>1153</v>
      </c>
      <c r="U221" s="61" t="s">
        <v>1153</v>
      </c>
      <c r="V221" s="61" t="s">
        <v>1153</v>
      </c>
      <c r="W221" s="61" t="s">
        <v>1153</v>
      </c>
      <c r="X221" s="61" t="s">
        <v>1153</v>
      </c>
      <c r="Y221" s="61" t="s">
        <v>1153</v>
      </c>
      <c r="Z221" s="61" t="s">
        <v>1153</v>
      </c>
      <c r="AA221" s="61" t="s">
        <v>1153</v>
      </c>
      <c r="AB221" s="61" t="s">
        <v>1153</v>
      </c>
      <c r="AC221" s="61" t="s">
        <v>1153</v>
      </c>
      <c r="AD221" s="61" t="s">
        <v>1153</v>
      </c>
      <c r="AE221" s="61" t="s">
        <v>1153</v>
      </c>
      <c r="AF221" s="61" t="s">
        <v>1153</v>
      </c>
      <c r="AG221" s="61" t="s">
        <v>1153</v>
      </c>
      <c r="AH221" s="61" t="s">
        <v>1153</v>
      </c>
      <c r="AI221" s="61" t="s">
        <v>1153</v>
      </c>
      <c r="AJ221" s="61" t="s">
        <v>1153</v>
      </c>
      <c r="AK221" s="61" t="s">
        <v>1153</v>
      </c>
      <c r="AL221" s="61" t="s">
        <v>1153</v>
      </c>
      <c r="AM221" s="61" t="s">
        <v>1153</v>
      </c>
      <c r="AN221" s="61" t="s">
        <v>1153</v>
      </c>
      <c r="AO221" s="61" t="s">
        <v>1153</v>
      </c>
      <c r="AP221" s="61" t="s">
        <v>1153</v>
      </c>
      <c r="AQ221" s="61" t="s">
        <v>1153</v>
      </c>
      <c r="AR221" s="61" t="s">
        <v>1153</v>
      </c>
      <c r="AS221" s="61" t="s">
        <v>1153</v>
      </c>
      <c r="AT221" s="61" t="s">
        <v>1153</v>
      </c>
      <c r="AU221" s="61" t="s">
        <v>1153</v>
      </c>
      <c r="AV221" s="61" t="s">
        <v>1153</v>
      </c>
      <c r="AW221" s="61" t="s">
        <v>1153</v>
      </c>
      <c r="AX221" s="61" t="s">
        <v>1153</v>
      </c>
      <c r="AY221" s="61" t="s">
        <v>1153</v>
      </c>
      <c r="AZ221" s="61" t="s">
        <v>1153</v>
      </c>
      <c r="BA221" s="61" t="s">
        <v>1153</v>
      </c>
      <c r="BB221" s="61" t="s">
        <v>1153</v>
      </c>
      <c r="BC221" s="8" t="s">
        <v>6215</v>
      </c>
      <c r="BD221" s="8" t="s">
        <v>6204</v>
      </c>
      <c r="BE221" s="5" t="s">
        <v>8496</v>
      </c>
      <c r="BF221" s="37" t="s">
        <v>9610</v>
      </c>
      <c r="BG221" s="37" t="s">
        <v>9611</v>
      </c>
      <c r="BH221" s="170" t="s">
        <v>2582</v>
      </c>
      <c r="BI221" s="47">
        <v>45036</v>
      </c>
      <c r="BJ221" s="33" t="s">
        <v>903</v>
      </c>
      <c r="BK221" s="417"/>
      <c r="BL221" s="418"/>
      <c r="BM221" s="418"/>
      <c r="BN221" s="418"/>
      <c r="BO221" s="418"/>
      <c r="BP221" s="44" t="s">
        <v>956</v>
      </c>
      <c r="BQ221" s="417"/>
      <c r="BR221" s="418"/>
    </row>
    <row r="222" spans="1:70" s="254" customFormat="1" ht="90" customHeight="1" x14ac:dyDescent="0.25">
      <c r="A222" s="10"/>
      <c r="B222" s="32" t="s">
        <v>5746</v>
      </c>
      <c r="C222" s="33" t="s">
        <v>3789</v>
      </c>
      <c r="D222" s="35" t="s">
        <v>6278</v>
      </c>
      <c r="E222" s="47">
        <v>44757</v>
      </c>
      <c r="F222" s="44" t="s">
        <v>2577</v>
      </c>
      <c r="G222" s="36" t="s">
        <v>3790</v>
      </c>
      <c r="H222" s="69" t="s">
        <v>6216</v>
      </c>
      <c r="I222" s="44" t="s">
        <v>6212</v>
      </c>
      <c r="J222" s="37" t="s">
        <v>6217</v>
      </c>
      <c r="K222" s="37" t="s">
        <v>6224</v>
      </c>
      <c r="L222" s="52" t="s">
        <v>6225</v>
      </c>
      <c r="M222" s="117">
        <v>1</v>
      </c>
      <c r="N222" s="34">
        <v>45171</v>
      </c>
      <c r="O222" s="34">
        <v>45657</v>
      </c>
      <c r="P222" s="138">
        <f t="shared" si="11"/>
        <v>69.428571428571431</v>
      </c>
      <c r="Q222" s="112">
        <v>0</v>
      </c>
      <c r="R222" s="35" t="s">
        <v>3835</v>
      </c>
      <c r="S222" s="35" t="s">
        <v>6226</v>
      </c>
      <c r="T222" s="61" t="s">
        <v>1153</v>
      </c>
      <c r="U222" s="61" t="s">
        <v>1153</v>
      </c>
      <c r="V222" s="61" t="s">
        <v>1153</v>
      </c>
      <c r="W222" s="61" t="s">
        <v>1153</v>
      </c>
      <c r="X222" s="61" t="s">
        <v>1153</v>
      </c>
      <c r="Y222" s="61" t="s">
        <v>1153</v>
      </c>
      <c r="Z222" s="61" t="s">
        <v>1153</v>
      </c>
      <c r="AA222" s="61" t="s">
        <v>1153</v>
      </c>
      <c r="AB222" s="61" t="s">
        <v>1153</v>
      </c>
      <c r="AC222" s="61" t="s">
        <v>1153</v>
      </c>
      <c r="AD222" s="61" t="s">
        <v>1153</v>
      </c>
      <c r="AE222" s="61" t="s">
        <v>1153</v>
      </c>
      <c r="AF222" s="61" t="s">
        <v>1153</v>
      </c>
      <c r="AG222" s="61" t="s">
        <v>1153</v>
      </c>
      <c r="AH222" s="61" t="s">
        <v>1153</v>
      </c>
      <c r="AI222" s="61" t="s">
        <v>1153</v>
      </c>
      <c r="AJ222" s="61" t="s">
        <v>1153</v>
      </c>
      <c r="AK222" s="61" t="s">
        <v>1153</v>
      </c>
      <c r="AL222" s="61" t="s">
        <v>1153</v>
      </c>
      <c r="AM222" s="61" t="s">
        <v>1153</v>
      </c>
      <c r="AN222" s="61" t="s">
        <v>1153</v>
      </c>
      <c r="AO222" s="61" t="s">
        <v>1153</v>
      </c>
      <c r="AP222" s="61" t="s">
        <v>1153</v>
      </c>
      <c r="AQ222" s="61" t="s">
        <v>1153</v>
      </c>
      <c r="AR222" s="61" t="s">
        <v>1153</v>
      </c>
      <c r="AS222" s="61" t="s">
        <v>1153</v>
      </c>
      <c r="AT222" s="61" t="s">
        <v>1153</v>
      </c>
      <c r="AU222" s="61" t="s">
        <v>1153</v>
      </c>
      <c r="AV222" s="61" t="s">
        <v>1153</v>
      </c>
      <c r="AW222" s="61" t="s">
        <v>1153</v>
      </c>
      <c r="AX222" s="61" t="s">
        <v>1153</v>
      </c>
      <c r="AY222" s="61" t="s">
        <v>1153</v>
      </c>
      <c r="AZ222" s="61" t="s">
        <v>1153</v>
      </c>
      <c r="BA222" s="61" t="s">
        <v>1153</v>
      </c>
      <c r="BB222" s="61" t="s">
        <v>1153</v>
      </c>
      <c r="BC222" s="8" t="s">
        <v>6215</v>
      </c>
      <c r="BD222" s="8" t="s">
        <v>6205</v>
      </c>
      <c r="BE222" s="5" t="s">
        <v>8497</v>
      </c>
      <c r="BF222" s="37" t="s">
        <v>9612</v>
      </c>
      <c r="BG222" s="37" t="s">
        <v>9613</v>
      </c>
      <c r="BH222" s="33" t="s">
        <v>2582</v>
      </c>
      <c r="BI222" s="47">
        <v>45033</v>
      </c>
      <c r="BJ222" s="33" t="s">
        <v>903</v>
      </c>
      <c r="BK222" s="417"/>
      <c r="BL222" s="418"/>
      <c r="BM222" s="418"/>
      <c r="BN222" s="418"/>
      <c r="BO222" s="418"/>
      <c r="BP222" s="44" t="s">
        <v>956</v>
      </c>
      <c r="BQ222" s="417"/>
      <c r="BR222" s="418"/>
    </row>
    <row r="223" spans="1:70" s="254" customFormat="1" ht="90" customHeight="1" x14ac:dyDescent="0.25">
      <c r="A223" s="10"/>
      <c r="B223" s="32" t="s">
        <v>5747</v>
      </c>
      <c r="C223" s="33" t="s">
        <v>3789</v>
      </c>
      <c r="D223" s="35" t="s">
        <v>6278</v>
      </c>
      <c r="E223" s="47">
        <v>44757</v>
      </c>
      <c r="F223" s="44" t="s">
        <v>2577</v>
      </c>
      <c r="G223" s="36" t="s">
        <v>3790</v>
      </c>
      <c r="H223" s="69" t="s">
        <v>6216</v>
      </c>
      <c r="I223" s="44" t="s">
        <v>6212</v>
      </c>
      <c r="J223" s="37" t="s">
        <v>6227</v>
      </c>
      <c r="K223" s="35" t="s">
        <v>6228</v>
      </c>
      <c r="L223" s="52" t="s">
        <v>6229</v>
      </c>
      <c r="M223" s="31">
        <v>3</v>
      </c>
      <c r="N223" s="34">
        <v>44895</v>
      </c>
      <c r="O223" s="34">
        <v>45199</v>
      </c>
      <c r="P223" s="138">
        <f t="shared" si="11"/>
        <v>43.428571428571431</v>
      </c>
      <c r="Q223" s="112">
        <v>1</v>
      </c>
      <c r="R223" s="35" t="s">
        <v>29</v>
      </c>
      <c r="S223" s="58" t="s">
        <v>24</v>
      </c>
      <c r="T223" s="61" t="s">
        <v>1153</v>
      </c>
      <c r="U223" s="61" t="s">
        <v>1153</v>
      </c>
      <c r="V223" s="61" t="s">
        <v>1153</v>
      </c>
      <c r="W223" s="61" t="s">
        <v>1153</v>
      </c>
      <c r="X223" s="61" t="s">
        <v>1153</v>
      </c>
      <c r="Y223" s="61" t="s">
        <v>1153</v>
      </c>
      <c r="Z223" s="61" t="s">
        <v>1153</v>
      </c>
      <c r="AA223" s="61" t="s">
        <v>1153</v>
      </c>
      <c r="AB223" s="61" t="s">
        <v>1153</v>
      </c>
      <c r="AC223" s="61" t="s">
        <v>1153</v>
      </c>
      <c r="AD223" s="61" t="s">
        <v>1153</v>
      </c>
      <c r="AE223" s="61" t="s">
        <v>1153</v>
      </c>
      <c r="AF223" s="61" t="s">
        <v>1153</v>
      </c>
      <c r="AG223" s="61" t="s">
        <v>1153</v>
      </c>
      <c r="AH223" s="61" t="s">
        <v>1153</v>
      </c>
      <c r="AI223" s="61" t="s">
        <v>1153</v>
      </c>
      <c r="AJ223" s="61" t="s">
        <v>1153</v>
      </c>
      <c r="AK223" s="61" t="s">
        <v>1153</v>
      </c>
      <c r="AL223" s="61" t="s">
        <v>1153</v>
      </c>
      <c r="AM223" s="61" t="s">
        <v>1153</v>
      </c>
      <c r="AN223" s="61" t="s">
        <v>1153</v>
      </c>
      <c r="AO223" s="61" t="s">
        <v>1153</v>
      </c>
      <c r="AP223" s="61" t="s">
        <v>1153</v>
      </c>
      <c r="AQ223" s="61" t="s">
        <v>1153</v>
      </c>
      <c r="AR223" s="61" t="s">
        <v>1153</v>
      </c>
      <c r="AS223" s="61" t="s">
        <v>1153</v>
      </c>
      <c r="AT223" s="61" t="s">
        <v>1153</v>
      </c>
      <c r="AU223" s="61" t="s">
        <v>1153</v>
      </c>
      <c r="AV223" s="61" t="s">
        <v>1153</v>
      </c>
      <c r="AW223" s="61" t="s">
        <v>1153</v>
      </c>
      <c r="AX223" s="61" t="s">
        <v>1153</v>
      </c>
      <c r="AY223" s="61" t="s">
        <v>1153</v>
      </c>
      <c r="AZ223" s="61" t="s">
        <v>1153</v>
      </c>
      <c r="BA223" s="61" t="s">
        <v>1153</v>
      </c>
      <c r="BB223" s="61" t="s">
        <v>1153</v>
      </c>
      <c r="BC223" s="8" t="s">
        <v>6215</v>
      </c>
      <c r="BD223" s="8" t="s">
        <v>6206</v>
      </c>
      <c r="BE223" s="5" t="s">
        <v>8499</v>
      </c>
      <c r="BF223" s="37" t="s">
        <v>9614</v>
      </c>
      <c r="BG223" s="37" t="s">
        <v>9615</v>
      </c>
      <c r="BH223" s="193" t="s">
        <v>2582</v>
      </c>
      <c r="BI223" s="47">
        <v>45036</v>
      </c>
      <c r="BJ223" s="33" t="s">
        <v>903</v>
      </c>
      <c r="BK223" s="417"/>
      <c r="BL223" s="418"/>
      <c r="BM223" s="418"/>
      <c r="BN223" s="418"/>
      <c r="BO223" s="418"/>
      <c r="BP223" s="44" t="s">
        <v>956</v>
      </c>
      <c r="BQ223" s="417"/>
      <c r="BR223" s="418"/>
    </row>
    <row r="224" spans="1:70" s="254" customFormat="1" ht="90" customHeight="1" x14ac:dyDescent="0.25">
      <c r="A224" s="10"/>
      <c r="B224" s="32" t="s">
        <v>5748</v>
      </c>
      <c r="C224" s="33" t="s">
        <v>3789</v>
      </c>
      <c r="D224" s="35" t="s">
        <v>6278</v>
      </c>
      <c r="E224" s="47">
        <v>44757</v>
      </c>
      <c r="F224" s="35" t="s">
        <v>2577</v>
      </c>
      <c r="G224" s="36" t="s">
        <v>3791</v>
      </c>
      <c r="H224" s="69" t="s">
        <v>6230</v>
      </c>
      <c r="I224" s="37" t="s">
        <v>6231</v>
      </c>
      <c r="J224" s="37" t="s">
        <v>6227</v>
      </c>
      <c r="K224" s="35" t="s">
        <v>6228</v>
      </c>
      <c r="L224" s="52" t="s">
        <v>6232</v>
      </c>
      <c r="M224" s="31">
        <v>3</v>
      </c>
      <c r="N224" s="34">
        <v>44895</v>
      </c>
      <c r="O224" s="34">
        <v>45199</v>
      </c>
      <c r="P224" s="138">
        <f t="shared" si="11"/>
        <v>43.428571428571431</v>
      </c>
      <c r="Q224" s="112">
        <v>1</v>
      </c>
      <c r="R224" s="35" t="s">
        <v>29</v>
      </c>
      <c r="S224" s="58" t="s">
        <v>24</v>
      </c>
      <c r="T224" s="61" t="s">
        <v>1153</v>
      </c>
      <c r="U224" s="61" t="s">
        <v>1153</v>
      </c>
      <c r="V224" s="61" t="s">
        <v>1153</v>
      </c>
      <c r="W224" s="61" t="s">
        <v>1153</v>
      </c>
      <c r="X224" s="61" t="s">
        <v>1153</v>
      </c>
      <c r="Y224" s="61" t="s">
        <v>1153</v>
      </c>
      <c r="Z224" s="61" t="s">
        <v>1153</v>
      </c>
      <c r="AA224" s="61" t="s">
        <v>1153</v>
      </c>
      <c r="AB224" s="61" t="s">
        <v>1153</v>
      </c>
      <c r="AC224" s="61" t="s">
        <v>1153</v>
      </c>
      <c r="AD224" s="61" t="s">
        <v>1153</v>
      </c>
      <c r="AE224" s="61" t="s">
        <v>1153</v>
      </c>
      <c r="AF224" s="61" t="s">
        <v>1153</v>
      </c>
      <c r="AG224" s="61" t="s">
        <v>1153</v>
      </c>
      <c r="AH224" s="61" t="s">
        <v>1153</v>
      </c>
      <c r="AI224" s="61" t="s">
        <v>1153</v>
      </c>
      <c r="AJ224" s="61" t="s">
        <v>1153</v>
      </c>
      <c r="AK224" s="61" t="s">
        <v>1153</v>
      </c>
      <c r="AL224" s="61" t="s">
        <v>1153</v>
      </c>
      <c r="AM224" s="61" t="s">
        <v>1153</v>
      </c>
      <c r="AN224" s="61" t="s">
        <v>1153</v>
      </c>
      <c r="AO224" s="61" t="s">
        <v>1153</v>
      </c>
      <c r="AP224" s="61" t="s">
        <v>1153</v>
      </c>
      <c r="AQ224" s="61" t="s">
        <v>1153</v>
      </c>
      <c r="AR224" s="61" t="s">
        <v>1153</v>
      </c>
      <c r="AS224" s="61" t="s">
        <v>1153</v>
      </c>
      <c r="AT224" s="61" t="s">
        <v>1153</v>
      </c>
      <c r="AU224" s="61" t="s">
        <v>1153</v>
      </c>
      <c r="AV224" s="61" t="s">
        <v>1153</v>
      </c>
      <c r="AW224" s="61" t="s">
        <v>1153</v>
      </c>
      <c r="AX224" s="61" t="s">
        <v>1153</v>
      </c>
      <c r="AY224" s="61" t="s">
        <v>1153</v>
      </c>
      <c r="AZ224" s="61" t="s">
        <v>1153</v>
      </c>
      <c r="BA224" s="61" t="s">
        <v>1153</v>
      </c>
      <c r="BB224" s="61" t="s">
        <v>1153</v>
      </c>
      <c r="BC224" s="8" t="s">
        <v>6215</v>
      </c>
      <c r="BD224" s="8" t="s">
        <v>6206</v>
      </c>
      <c r="BE224" s="5" t="s">
        <v>8499</v>
      </c>
      <c r="BF224" s="37" t="s">
        <v>9616</v>
      </c>
      <c r="BG224" s="37" t="s">
        <v>9615</v>
      </c>
      <c r="BH224" s="170" t="s">
        <v>2582</v>
      </c>
      <c r="BI224" s="47">
        <v>45036</v>
      </c>
      <c r="BJ224" s="33" t="s">
        <v>903</v>
      </c>
      <c r="BK224" s="417"/>
      <c r="BL224" s="418"/>
      <c r="BM224" s="418"/>
      <c r="BN224" s="418"/>
      <c r="BO224" s="418"/>
      <c r="BP224" s="44" t="s">
        <v>956</v>
      </c>
      <c r="BQ224" s="417"/>
      <c r="BR224" s="418"/>
    </row>
    <row r="225" spans="1:70" s="254" customFormat="1" ht="90" customHeight="1" x14ac:dyDescent="0.25">
      <c r="A225" s="10"/>
      <c r="B225" s="32" t="s">
        <v>5749</v>
      </c>
      <c r="C225" s="33" t="s">
        <v>3789</v>
      </c>
      <c r="D225" s="35" t="s">
        <v>6278</v>
      </c>
      <c r="E225" s="47">
        <v>44757</v>
      </c>
      <c r="F225" s="35" t="s">
        <v>2577</v>
      </c>
      <c r="G225" s="36" t="s">
        <v>3791</v>
      </c>
      <c r="H225" s="69" t="s">
        <v>6230</v>
      </c>
      <c r="I225" s="37" t="s">
        <v>6231</v>
      </c>
      <c r="J225" s="37" t="s">
        <v>6233</v>
      </c>
      <c r="K225" s="37" t="s">
        <v>6234</v>
      </c>
      <c r="L225" s="52" t="s">
        <v>6235</v>
      </c>
      <c r="M225" s="117">
        <v>1</v>
      </c>
      <c r="N225" s="34">
        <v>44895</v>
      </c>
      <c r="O225" s="34">
        <v>45229</v>
      </c>
      <c r="P225" s="138">
        <f t="shared" si="11"/>
        <v>47.714285714285715</v>
      </c>
      <c r="Q225" s="413">
        <v>0.98</v>
      </c>
      <c r="R225" s="35" t="s">
        <v>29</v>
      </c>
      <c r="S225" s="58" t="s">
        <v>24</v>
      </c>
      <c r="T225" s="61" t="s">
        <v>1153</v>
      </c>
      <c r="U225" s="61" t="s">
        <v>1153</v>
      </c>
      <c r="V225" s="61" t="s">
        <v>1153</v>
      </c>
      <c r="W225" s="61" t="s">
        <v>1153</v>
      </c>
      <c r="X225" s="61" t="s">
        <v>1153</v>
      </c>
      <c r="Y225" s="61" t="s">
        <v>1153</v>
      </c>
      <c r="Z225" s="61" t="s">
        <v>1153</v>
      </c>
      <c r="AA225" s="61" t="s">
        <v>1153</v>
      </c>
      <c r="AB225" s="61" t="s">
        <v>1153</v>
      </c>
      <c r="AC225" s="61" t="s">
        <v>1153</v>
      </c>
      <c r="AD225" s="61" t="s">
        <v>1153</v>
      </c>
      <c r="AE225" s="61" t="s">
        <v>1153</v>
      </c>
      <c r="AF225" s="61" t="s">
        <v>1153</v>
      </c>
      <c r="AG225" s="61" t="s">
        <v>1153</v>
      </c>
      <c r="AH225" s="61" t="s">
        <v>1153</v>
      </c>
      <c r="AI225" s="61" t="s">
        <v>1153</v>
      </c>
      <c r="AJ225" s="61" t="s">
        <v>1153</v>
      </c>
      <c r="AK225" s="61" t="s">
        <v>1153</v>
      </c>
      <c r="AL225" s="61" t="s">
        <v>1153</v>
      </c>
      <c r="AM225" s="61" t="s">
        <v>1153</v>
      </c>
      <c r="AN225" s="61" t="s">
        <v>1153</v>
      </c>
      <c r="AO225" s="61" t="s">
        <v>1153</v>
      </c>
      <c r="AP225" s="61" t="s">
        <v>1153</v>
      </c>
      <c r="AQ225" s="61" t="s">
        <v>1153</v>
      </c>
      <c r="AR225" s="61" t="s">
        <v>1153</v>
      </c>
      <c r="AS225" s="61" t="s">
        <v>1153</v>
      </c>
      <c r="AT225" s="61" t="s">
        <v>1153</v>
      </c>
      <c r="AU225" s="61" t="s">
        <v>1153</v>
      </c>
      <c r="AV225" s="61" t="s">
        <v>1153</v>
      </c>
      <c r="AW225" s="61" t="s">
        <v>1153</v>
      </c>
      <c r="AX225" s="61" t="s">
        <v>1153</v>
      </c>
      <c r="AY225" s="61" t="s">
        <v>1153</v>
      </c>
      <c r="AZ225" s="61" t="s">
        <v>1153</v>
      </c>
      <c r="BA225" s="61" t="s">
        <v>1153</v>
      </c>
      <c r="BB225" s="61" t="s">
        <v>1153</v>
      </c>
      <c r="BC225" s="8" t="s">
        <v>6215</v>
      </c>
      <c r="BD225" s="8" t="s">
        <v>6207</v>
      </c>
      <c r="BE225" s="5" t="s">
        <v>8500</v>
      </c>
      <c r="BF225" s="428" t="s">
        <v>9617</v>
      </c>
      <c r="BG225" s="37" t="s">
        <v>9618</v>
      </c>
      <c r="BH225" s="33" t="s">
        <v>2582</v>
      </c>
      <c r="BI225" s="47">
        <v>45036</v>
      </c>
      <c r="BJ225" s="33" t="s">
        <v>903</v>
      </c>
      <c r="BK225" s="417"/>
      <c r="BL225" s="418"/>
      <c r="BM225" s="418"/>
      <c r="BN225" s="418"/>
      <c r="BO225" s="418"/>
      <c r="BP225" s="44" t="s">
        <v>956</v>
      </c>
      <c r="BQ225" s="417"/>
      <c r="BR225" s="418"/>
    </row>
    <row r="226" spans="1:70" s="254" customFormat="1" ht="90" customHeight="1" x14ac:dyDescent="0.25">
      <c r="A226" s="10"/>
      <c r="B226" s="32" t="s">
        <v>6174</v>
      </c>
      <c r="C226" s="33" t="s">
        <v>3789</v>
      </c>
      <c r="D226" s="35" t="s">
        <v>6278</v>
      </c>
      <c r="E226" s="47">
        <v>44757</v>
      </c>
      <c r="F226" s="35" t="s">
        <v>2577</v>
      </c>
      <c r="G226" s="36" t="s">
        <v>3791</v>
      </c>
      <c r="H226" s="69" t="s">
        <v>6230</v>
      </c>
      <c r="I226" s="37" t="s">
        <v>6231</v>
      </c>
      <c r="J226" s="37" t="s">
        <v>6236</v>
      </c>
      <c r="K226" s="37" t="s">
        <v>6237</v>
      </c>
      <c r="L226" s="52" t="s">
        <v>4848</v>
      </c>
      <c r="M226" s="33">
        <v>2</v>
      </c>
      <c r="N226" s="34">
        <v>44958</v>
      </c>
      <c r="O226" s="34">
        <v>45199</v>
      </c>
      <c r="P226" s="138">
        <f t="shared" si="11"/>
        <v>34.428571428571431</v>
      </c>
      <c r="Q226" s="112">
        <v>0</v>
      </c>
      <c r="R226" s="35" t="s">
        <v>3850</v>
      </c>
      <c r="S226" s="58" t="s">
        <v>6238</v>
      </c>
      <c r="T226" s="61" t="s">
        <v>1153</v>
      </c>
      <c r="U226" s="61" t="s">
        <v>1153</v>
      </c>
      <c r="V226" s="61" t="s">
        <v>1153</v>
      </c>
      <c r="W226" s="61" t="s">
        <v>1153</v>
      </c>
      <c r="X226" s="61" t="s">
        <v>1153</v>
      </c>
      <c r="Y226" s="61" t="s">
        <v>1153</v>
      </c>
      <c r="Z226" s="61" t="s">
        <v>1153</v>
      </c>
      <c r="AA226" s="61" t="s">
        <v>1153</v>
      </c>
      <c r="AB226" s="61" t="s">
        <v>1153</v>
      </c>
      <c r="AC226" s="61" t="s">
        <v>1153</v>
      </c>
      <c r="AD226" s="61" t="s">
        <v>1153</v>
      </c>
      <c r="AE226" s="61" t="s">
        <v>1153</v>
      </c>
      <c r="AF226" s="61" t="s">
        <v>1153</v>
      </c>
      <c r="AG226" s="61" t="s">
        <v>1153</v>
      </c>
      <c r="AH226" s="61" t="s">
        <v>1153</v>
      </c>
      <c r="AI226" s="61" t="s">
        <v>1153</v>
      </c>
      <c r="AJ226" s="61" t="s">
        <v>1153</v>
      </c>
      <c r="AK226" s="61" t="s">
        <v>1153</v>
      </c>
      <c r="AL226" s="61" t="s">
        <v>1153</v>
      </c>
      <c r="AM226" s="61" t="s">
        <v>1153</v>
      </c>
      <c r="AN226" s="61" t="s">
        <v>1153</v>
      </c>
      <c r="AO226" s="61" t="s">
        <v>1153</v>
      </c>
      <c r="AP226" s="61" t="s">
        <v>1153</v>
      </c>
      <c r="AQ226" s="61" t="s">
        <v>1153</v>
      </c>
      <c r="AR226" s="61" t="s">
        <v>1153</v>
      </c>
      <c r="AS226" s="61" t="s">
        <v>1153</v>
      </c>
      <c r="AT226" s="61" t="s">
        <v>1153</v>
      </c>
      <c r="AU226" s="61" t="s">
        <v>1153</v>
      </c>
      <c r="AV226" s="61" t="s">
        <v>1153</v>
      </c>
      <c r="AW226" s="61" t="s">
        <v>1153</v>
      </c>
      <c r="AX226" s="61" t="s">
        <v>1153</v>
      </c>
      <c r="AY226" s="61" t="s">
        <v>1153</v>
      </c>
      <c r="AZ226" s="61" t="s">
        <v>1153</v>
      </c>
      <c r="BA226" s="61" t="s">
        <v>1153</v>
      </c>
      <c r="BB226" s="61" t="s">
        <v>1153</v>
      </c>
      <c r="BC226" s="8" t="s">
        <v>6215</v>
      </c>
      <c r="BD226" s="8" t="s">
        <v>6208</v>
      </c>
      <c r="BE226" s="5" t="s">
        <v>8498</v>
      </c>
      <c r="BF226" s="37" t="s">
        <v>9619</v>
      </c>
      <c r="BG226" s="37" t="s">
        <v>9620</v>
      </c>
      <c r="BH226" s="33" t="s">
        <v>2582</v>
      </c>
      <c r="BI226" s="47">
        <v>45033</v>
      </c>
      <c r="BJ226" s="33" t="s">
        <v>903</v>
      </c>
      <c r="BK226" s="417"/>
      <c r="BL226" s="418"/>
      <c r="BM226" s="418"/>
      <c r="BN226" s="418"/>
      <c r="BO226" s="418"/>
      <c r="BP226" s="44" t="s">
        <v>956</v>
      </c>
      <c r="BQ226" s="417"/>
      <c r="BR226" s="418"/>
    </row>
    <row r="227" spans="1:70" s="254" customFormat="1" ht="90" customHeight="1" x14ac:dyDescent="0.25">
      <c r="A227" s="10"/>
      <c r="B227" s="32" t="s">
        <v>6175</v>
      </c>
      <c r="C227" s="33" t="s">
        <v>3789</v>
      </c>
      <c r="D227" s="35" t="s">
        <v>6278</v>
      </c>
      <c r="E227" s="47">
        <v>44757</v>
      </c>
      <c r="F227" s="35" t="s">
        <v>2577</v>
      </c>
      <c r="G227" s="36" t="s">
        <v>3792</v>
      </c>
      <c r="H227" s="44" t="s">
        <v>6239</v>
      </c>
      <c r="I227" s="35" t="s">
        <v>6240</v>
      </c>
      <c r="J227" s="37" t="s">
        <v>6241</v>
      </c>
      <c r="K227" s="35" t="s">
        <v>6242</v>
      </c>
      <c r="L227" s="52" t="s">
        <v>6243</v>
      </c>
      <c r="M227" s="33">
        <v>3</v>
      </c>
      <c r="N227" s="34">
        <v>44895</v>
      </c>
      <c r="O227" s="34">
        <v>45199</v>
      </c>
      <c r="P227" s="138">
        <f t="shared" si="11"/>
        <v>43.428571428571431</v>
      </c>
      <c r="Q227" s="112">
        <v>1</v>
      </c>
      <c r="R227" s="35" t="s">
        <v>29</v>
      </c>
      <c r="S227" s="58" t="s">
        <v>6244</v>
      </c>
      <c r="T227" s="61" t="s">
        <v>1153</v>
      </c>
      <c r="U227" s="61" t="s">
        <v>1153</v>
      </c>
      <c r="V227" s="61" t="s">
        <v>1153</v>
      </c>
      <c r="W227" s="61" t="s">
        <v>1153</v>
      </c>
      <c r="X227" s="61" t="s">
        <v>1153</v>
      </c>
      <c r="Y227" s="61" t="s">
        <v>1153</v>
      </c>
      <c r="Z227" s="61" t="s">
        <v>1153</v>
      </c>
      <c r="AA227" s="61" t="s">
        <v>1153</v>
      </c>
      <c r="AB227" s="61" t="s">
        <v>1153</v>
      </c>
      <c r="AC227" s="61" t="s">
        <v>1153</v>
      </c>
      <c r="AD227" s="61" t="s">
        <v>1153</v>
      </c>
      <c r="AE227" s="61" t="s">
        <v>1153</v>
      </c>
      <c r="AF227" s="61" t="s">
        <v>1153</v>
      </c>
      <c r="AG227" s="61" t="s">
        <v>1153</v>
      </c>
      <c r="AH227" s="61" t="s">
        <v>1153</v>
      </c>
      <c r="AI227" s="61" t="s">
        <v>1153</v>
      </c>
      <c r="AJ227" s="61" t="s">
        <v>1153</v>
      </c>
      <c r="AK227" s="61" t="s">
        <v>1153</v>
      </c>
      <c r="AL227" s="61" t="s">
        <v>1153</v>
      </c>
      <c r="AM227" s="61" t="s">
        <v>1153</v>
      </c>
      <c r="AN227" s="61" t="s">
        <v>1153</v>
      </c>
      <c r="AO227" s="61" t="s">
        <v>1153</v>
      </c>
      <c r="AP227" s="61" t="s">
        <v>1153</v>
      </c>
      <c r="AQ227" s="61" t="s">
        <v>1153</v>
      </c>
      <c r="AR227" s="61" t="s">
        <v>1153</v>
      </c>
      <c r="AS227" s="61" t="s">
        <v>1153</v>
      </c>
      <c r="AT227" s="61" t="s">
        <v>1153</v>
      </c>
      <c r="AU227" s="61" t="s">
        <v>1153</v>
      </c>
      <c r="AV227" s="61" t="s">
        <v>1153</v>
      </c>
      <c r="AW227" s="61" t="s">
        <v>1153</v>
      </c>
      <c r="AX227" s="61" t="s">
        <v>1153</v>
      </c>
      <c r="AY227" s="61" t="s">
        <v>1153</v>
      </c>
      <c r="AZ227" s="61" t="s">
        <v>1153</v>
      </c>
      <c r="BA227" s="61" t="s">
        <v>1153</v>
      </c>
      <c r="BB227" s="61" t="s">
        <v>1153</v>
      </c>
      <c r="BC227" s="8" t="s">
        <v>6215</v>
      </c>
      <c r="BD227" s="8" t="s">
        <v>6209</v>
      </c>
      <c r="BE227" s="5" t="s">
        <v>8499</v>
      </c>
      <c r="BF227" s="37" t="s">
        <v>9621</v>
      </c>
      <c r="BG227" s="37" t="s">
        <v>9622</v>
      </c>
      <c r="BH227" s="33" t="s">
        <v>2582</v>
      </c>
      <c r="BI227" s="47">
        <v>45036</v>
      </c>
      <c r="BJ227" s="33" t="s">
        <v>903</v>
      </c>
      <c r="BK227" s="417"/>
      <c r="BL227" s="418"/>
      <c r="BM227" s="418"/>
      <c r="BN227" s="418"/>
      <c r="BO227" s="418"/>
      <c r="BP227" s="44" t="s">
        <v>956</v>
      </c>
      <c r="BQ227" s="417"/>
      <c r="BR227" s="418"/>
    </row>
    <row r="228" spans="1:70" ht="90" hidden="1" customHeight="1" x14ac:dyDescent="0.25">
      <c r="B228" s="32" t="s">
        <v>6176</v>
      </c>
      <c r="C228" s="33" t="s">
        <v>3789</v>
      </c>
      <c r="D228" s="17" t="s">
        <v>6278</v>
      </c>
      <c r="E228" s="100">
        <v>44757</v>
      </c>
      <c r="F228" s="35" t="s">
        <v>2577</v>
      </c>
      <c r="G228" s="36" t="s">
        <v>3793</v>
      </c>
      <c r="H228" s="69" t="s">
        <v>6245</v>
      </c>
      <c r="I228" s="44" t="s">
        <v>6212</v>
      </c>
      <c r="J228" s="35" t="s">
        <v>6213</v>
      </c>
      <c r="K228" s="35" t="s">
        <v>6214</v>
      </c>
      <c r="L228" s="52" t="s">
        <v>618</v>
      </c>
      <c r="M228" s="33">
        <v>1</v>
      </c>
      <c r="N228" s="34">
        <v>44774</v>
      </c>
      <c r="O228" s="34">
        <v>44895</v>
      </c>
      <c r="P228" s="138">
        <f t="shared" si="11"/>
        <v>17.285714285714285</v>
      </c>
      <c r="Q228" s="107">
        <v>1</v>
      </c>
      <c r="R228" s="35" t="s">
        <v>3835</v>
      </c>
      <c r="S228" s="35" t="s">
        <v>24</v>
      </c>
      <c r="T228" s="61" t="s">
        <v>1153</v>
      </c>
      <c r="U228" s="61" t="s">
        <v>1153</v>
      </c>
      <c r="V228" s="61" t="s">
        <v>1153</v>
      </c>
      <c r="W228" s="61" t="s">
        <v>1153</v>
      </c>
      <c r="X228" s="61" t="s">
        <v>1153</v>
      </c>
      <c r="Y228" s="61" t="s">
        <v>1153</v>
      </c>
      <c r="Z228" s="61" t="s">
        <v>1153</v>
      </c>
      <c r="AA228" s="61" t="s">
        <v>1153</v>
      </c>
      <c r="AB228" s="61" t="s">
        <v>1153</v>
      </c>
      <c r="AC228" s="61" t="s">
        <v>1153</v>
      </c>
      <c r="AD228" s="61" t="s">
        <v>1153</v>
      </c>
      <c r="AE228" s="61" t="s">
        <v>1153</v>
      </c>
      <c r="AF228" s="61" t="s">
        <v>1153</v>
      </c>
      <c r="AG228" s="61" t="s">
        <v>1153</v>
      </c>
      <c r="AH228" s="61" t="s">
        <v>1153</v>
      </c>
      <c r="AI228" s="61" t="s">
        <v>1153</v>
      </c>
      <c r="AJ228" s="61" t="s">
        <v>1153</v>
      </c>
      <c r="AK228" s="61" t="s">
        <v>1153</v>
      </c>
      <c r="AL228" s="61" t="s">
        <v>1153</v>
      </c>
      <c r="AM228" s="61" t="s">
        <v>1153</v>
      </c>
      <c r="AN228" s="61" t="s">
        <v>1153</v>
      </c>
      <c r="AO228" s="61" t="s">
        <v>1153</v>
      </c>
      <c r="AP228" s="61" t="s">
        <v>1153</v>
      </c>
      <c r="AQ228" s="61" t="s">
        <v>1153</v>
      </c>
      <c r="AR228" s="61" t="s">
        <v>1153</v>
      </c>
      <c r="AS228" s="61" t="s">
        <v>1153</v>
      </c>
      <c r="AT228" s="61" t="s">
        <v>1153</v>
      </c>
      <c r="AU228" s="61" t="s">
        <v>1153</v>
      </c>
      <c r="AV228" s="61" t="s">
        <v>1153</v>
      </c>
      <c r="AW228" s="61" t="s">
        <v>1153</v>
      </c>
      <c r="AX228" s="61" t="s">
        <v>1153</v>
      </c>
      <c r="AY228" s="61" t="s">
        <v>1153</v>
      </c>
      <c r="AZ228" s="61" t="s">
        <v>1153</v>
      </c>
      <c r="BA228" s="61" t="s">
        <v>1153</v>
      </c>
      <c r="BB228" s="61" t="s">
        <v>1153</v>
      </c>
      <c r="BC228" s="8" t="s">
        <v>6215</v>
      </c>
      <c r="BD228" s="37" t="s">
        <v>6210</v>
      </c>
      <c r="BE228" s="5" t="s">
        <v>8510</v>
      </c>
      <c r="BF228" s="5" t="s">
        <v>937</v>
      </c>
      <c r="BG228" s="5" t="s">
        <v>9305</v>
      </c>
      <c r="BH228" s="33" t="s">
        <v>781</v>
      </c>
      <c r="BI228" s="100">
        <v>44946</v>
      </c>
      <c r="BJ228" s="33" t="s">
        <v>903</v>
      </c>
      <c r="BK228" s="120"/>
      <c r="BL228" s="121"/>
      <c r="BM228" s="121"/>
      <c r="BN228" s="121"/>
      <c r="BO228" s="121"/>
      <c r="BP228" s="44" t="s">
        <v>956</v>
      </c>
      <c r="BQ228" s="120"/>
      <c r="BR228" s="121"/>
    </row>
    <row r="229" spans="1:70" s="254" customFormat="1" ht="90" customHeight="1" x14ac:dyDescent="0.25">
      <c r="A229" s="10"/>
      <c r="B229" s="32" t="s">
        <v>6246</v>
      </c>
      <c r="C229" s="33" t="s">
        <v>3789</v>
      </c>
      <c r="D229" s="35" t="s">
        <v>6278</v>
      </c>
      <c r="E229" s="47">
        <v>44757</v>
      </c>
      <c r="F229" s="35" t="s">
        <v>2577</v>
      </c>
      <c r="G229" s="36" t="s">
        <v>3793</v>
      </c>
      <c r="H229" s="69" t="s">
        <v>6245</v>
      </c>
      <c r="I229" s="44" t="s">
        <v>6212</v>
      </c>
      <c r="J229" s="35" t="s">
        <v>6247</v>
      </c>
      <c r="K229" s="37" t="s">
        <v>6221</v>
      </c>
      <c r="L229" s="52" t="s">
        <v>6222</v>
      </c>
      <c r="M229" s="33">
        <v>1</v>
      </c>
      <c r="N229" s="34">
        <v>44987</v>
      </c>
      <c r="O229" s="34">
        <v>45381</v>
      </c>
      <c r="P229" s="138">
        <f t="shared" si="11"/>
        <v>56.285714285714285</v>
      </c>
      <c r="Q229" s="112">
        <v>0</v>
      </c>
      <c r="R229" s="35" t="s">
        <v>29</v>
      </c>
      <c r="S229" s="35" t="s">
        <v>6223</v>
      </c>
      <c r="T229" s="61" t="s">
        <v>1153</v>
      </c>
      <c r="U229" s="61" t="s">
        <v>1153</v>
      </c>
      <c r="V229" s="61" t="s">
        <v>1153</v>
      </c>
      <c r="W229" s="61" t="s">
        <v>1153</v>
      </c>
      <c r="X229" s="61" t="s">
        <v>1153</v>
      </c>
      <c r="Y229" s="61" t="s">
        <v>1153</v>
      </c>
      <c r="Z229" s="61" t="s">
        <v>1153</v>
      </c>
      <c r="AA229" s="61" t="s">
        <v>1153</v>
      </c>
      <c r="AB229" s="61" t="s">
        <v>1153</v>
      </c>
      <c r="AC229" s="61" t="s">
        <v>1153</v>
      </c>
      <c r="AD229" s="61" t="s">
        <v>1153</v>
      </c>
      <c r="AE229" s="61" t="s">
        <v>1153</v>
      </c>
      <c r="AF229" s="61" t="s">
        <v>1153</v>
      </c>
      <c r="AG229" s="61" t="s">
        <v>1153</v>
      </c>
      <c r="AH229" s="61" t="s">
        <v>1153</v>
      </c>
      <c r="AI229" s="61" t="s">
        <v>1153</v>
      </c>
      <c r="AJ229" s="61" t="s">
        <v>1153</v>
      </c>
      <c r="AK229" s="61" t="s">
        <v>1153</v>
      </c>
      <c r="AL229" s="61" t="s">
        <v>1153</v>
      </c>
      <c r="AM229" s="61" t="s">
        <v>1153</v>
      </c>
      <c r="AN229" s="61" t="s">
        <v>1153</v>
      </c>
      <c r="AO229" s="61" t="s">
        <v>1153</v>
      </c>
      <c r="AP229" s="61" t="s">
        <v>1153</v>
      </c>
      <c r="AQ229" s="61" t="s">
        <v>1153</v>
      </c>
      <c r="AR229" s="61" t="s">
        <v>1153</v>
      </c>
      <c r="AS229" s="61" t="s">
        <v>1153</v>
      </c>
      <c r="AT229" s="61" t="s">
        <v>1153</v>
      </c>
      <c r="AU229" s="61" t="s">
        <v>1153</v>
      </c>
      <c r="AV229" s="61" t="s">
        <v>1153</v>
      </c>
      <c r="AW229" s="61" t="s">
        <v>1153</v>
      </c>
      <c r="AX229" s="61" t="s">
        <v>1153</v>
      </c>
      <c r="AY229" s="61" t="s">
        <v>1153</v>
      </c>
      <c r="AZ229" s="61" t="s">
        <v>1153</v>
      </c>
      <c r="BA229" s="61" t="s">
        <v>1153</v>
      </c>
      <c r="BB229" s="61" t="s">
        <v>1153</v>
      </c>
      <c r="BC229" s="8" t="s">
        <v>6215</v>
      </c>
      <c r="BD229" s="8" t="s">
        <v>6248</v>
      </c>
      <c r="BE229" s="5" t="s">
        <v>8496</v>
      </c>
      <c r="BF229" s="37" t="s">
        <v>9623</v>
      </c>
      <c r="BG229" s="37" t="s">
        <v>9624</v>
      </c>
      <c r="BH229" s="33" t="s">
        <v>2582</v>
      </c>
      <c r="BI229" s="47">
        <v>45036</v>
      </c>
      <c r="BJ229" s="33" t="s">
        <v>903</v>
      </c>
      <c r="BK229" s="417"/>
      <c r="BL229" s="418"/>
      <c r="BM229" s="418"/>
      <c r="BN229" s="418"/>
      <c r="BO229" s="418"/>
      <c r="BP229" s="44" t="s">
        <v>956</v>
      </c>
      <c r="BQ229" s="417"/>
      <c r="BR229" s="418"/>
    </row>
    <row r="230" spans="1:70" s="254" customFormat="1" ht="90" customHeight="1" x14ac:dyDescent="0.25">
      <c r="A230" s="10"/>
      <c r="B230" s="32" t="s">
        <v>6249</v>
      </c>
      <c r="C230" s="33" t="s">
        <v>3789</v>
      </c>
      <c r="D230" s="35" t="s">
        <v>6278</v>
      </c>
      <c r="E230" s="47">
        <v>44757</v>
      </c>
      <c r="F230" s="35" t="s">
        <v>2577</v>
      </c>
      <c r="G230" s="36" t="s">
        <v>3793</v>
      </c>
      <c r="H230" s="69" t="s">
        <v>6245</v>
      </c>
      <c r="I230" s="44" t="s">
        <v>6212</v>
      </c>
      <c r="J230" s="35" t="s">
        <v>6247</v>
      </c>
      <c r="K230" s="37" t="s">
        <v>6224</v>
      </c>
      <c r="L230" s="52" t="s">
        <v>6225</v>
      </c>
      <c r="M230" s="117">
        <v>1</v>
      </c>
      <c r="N230" s="34">
        <v>45171</v>
      </c>
      <c r="O230" s="34">
        <v>45657</v>
      </c>
      <c r="P230" s="138">
        <f t="shared" si="11"/>
        <v>69.428571428571431</v>
      </c>
      <c r="Q230" s="112">
        <v>0</v>
      </c>
      <c r="R230" s="35" t="s">
        <v>3835</v>
      </c>
      <c r="S230" s="35" t="s">
        <v>6226</v>
      </c>
      <c r="T230" s="61" t="s">
        <v>1153</v>
      </c>
      <c r="U230" s="61" t="s">
        <v>1153</v>
      </c>
      <c r="V230" s="61" t="s">
        <v>1153</v>
      </c>
      <c r="W230" s="61" t="s">
        <v>1153</v>
      </c>
      <c r="X230" s="61" t="s">
        <v>1153</v>
      </c>
      <c r="Y230" s="61" t="s">
        <v>1153</v>
      </c>
      <c r="Z230" s="61" t="s">
        <v>1153</v>
      </c>
      <c r="AA230" s="61" t="s">
        <v>1153</v>
      </c>
      <c r="AB230" s="61" t="s">
        <v>1153</v>
      </c>
      <c r="AC230" s="61" t="s">
        <v>1153</v>
      </c>
      <c r="AD230" s="61" t="s">
        <v>1153</v>
      </c>
      <c r="AE230" s="61" t="s">
        <v>1153</v>
      </c>
      <c r="AF230" s="61" t="s">
        <v>1153</v>
      </c>
      <c r="AG230" s="61" t="s">
        <v>1153</v>
      </c>
      <c r="AH230" s="61" t="s">
        <v>1153</v>
      </c>
      <c r="AI230" s="61" t="s">
        <v>1153</v>
      </c>
      <c r="AJ230" s="61" t="s">
        <v>1153</v>
      </c>
      <c r="AK230" s="61" t="s">
        <v>1153</v>
      </c>
      <c r="AL230" s="61" t="s">
        <v>1153</v>
      </c>
      <c r="AM230" s="61" t="s">
        <v>1153</v>
      </c>
      <c r="AN230" s="61" t="s">
        <v>1153</v>
      </c>
      <c r="AO230" s="61" t="s">
        <v>1153</v>
      </c>
      <c r="AP230" s="61" t="s">
        <v>1153</v>
      </c>
      <c r="AQ230" s="61" t="s">
        <v>1153</v>
      </c>
      <c r="AR230" s="61" t="s">
        <v>1153</v>
      </c>
      <c r="AS230" s="61" t="s">
        <v>1153</v>
      </c>
      <c r="AT230" s="61" t="s">
        <v>1153</v>
      </c>
      <c r="AU230" s="61" t="s">
        <v>1153</v>
      </c>
      <c r="AV230" s="61" t="s">
        <v>1153</v>
      </c>
      <c r="AW230" s="61" t="s">
        <v>1153</v>
      </c>
      <c r="AX230" s="61" t="s">
        <v>1153</v>
      </c>
      <c r="AY230" s="61" t="s">
        <v>1153</v>
      </c>
      <c r="AZ230" s="61" t="s">
        <v>1153</v>
      </c>
      <c r="BA230" s="61" t="s">
        <v>1153</v>
      </c>
      <c r="BB230" s="61" t="s">
        <v>1153</v>
      </c>
      <c r="BC230" s="8" t="s">
        <v>6215</v>
      </c>
      <c r="BD230" s="8" t="s">
        <v>6250</v>
      </c>
      <c r="BE230" s="5" t="s">
        <v>8497</v>
      </c>
      <c r="BF230" s="37" t="s">
        <v>9612</v>
      </c>
      <c r="BG230" s="37" t="s">
        <v>9613</v>
      </c>
      <c r="BH230" s="33" t="s">
        <v>2582</v>
      </c>
      <c r="BI230" s="47">
        <v>45033</v>
      </c>
      <c r="BJ230" s="33" t="s">
        <v>903</v>
      </c>
      <c r="BK230" s="417"/>
      <c r="BL230" s="418"/>
      <c r="BM230" s="418"/>
      <c r="BN230" s="418"/>
      <c r="BO230" s="418"/>
      <c r="BP230" s="44" t="s">
        <v>956</v>
      </c>
      <c r="BQ230" s="417"/>
      <c r="BR230" s="418"/>
    </row>
    <row r="231" spans="1:70" s="254" customFormat="1" ht="90" customHeight="1" x14ac:dyDescent="0.25">
      <c r="A231" s="10"/>
      <c r="B231" s="32" t="s">
        <v>6251</v>
      </c>
      <c r="C231" s="33" t="s">
        <v>3789</v>
      </c>
      <c r="D231" s="35" t="s">
        <v>6278</v>
      </c>
      <c r="E231" s="47">
        <v>44757</v>
      </c>
      <c r="F231" s="44" t="s">
        <v>2577</v>
      </c>
      <c r="G231" s="36" t="s">
        <v>3794</v>
      </c>
      <c r="H231" s="44" t="s">
        <v>6263</v>
      </c>
      <c r="I231" s="44" t="s">
        <v>6252</v>
      </c>
      <c r="J231" s="44" t="s">
        <v>6253</v>
      </c>
      <c r="K231" s="35" t="s">
        <v>6254</v>
      </c>
      <c r="L231" s="52" t="s">
        <v>6255</v>
      </c>
      <c r="M231" s="33">
        <v>2</v>
      </c>
      <c r="N231" s="34">
        <v>44987</v>
      </c>
      <c r="O231" s="34">
        <v>45291</v>
      </c>
      <c r="P231" s="138">
        <f t="shared" si="11"/>
        <v>43.428571428571431</v>
      </c>
      <c r="Q231" s="112">
        <v>0</v>
      </c>
      <c r="R231" s="35" t="s">
        <v>29</v>
      </c>
      <c r="S231" s="35" t="s">
        <v>6256</v>
      </c>
      <c r="T231" s="61" t="s">
        <v>1153</v>
      </c>
      <c r="U231" s="61" t="s">
        <v>1153</v>
      </c>
      <c r="V231" s="61" t="s">
        <v>1153</v>
      </c>
      <c r="W231" s="61" t="s">
        <v>1153</v>
      </c>
      <c r="X231" s="61" t="s">
        <v>1153</v>
      </c>
      <c r="Y231" s="61" t="s">
        <v>1153</v>
      </c>
      <c r="Z231" s="61" t="s">
        <v>1153</v>
      </c>
      <c r="AA231" s="61" t="s">
        <v>1153</v>
      </c>
      <c r="AB231" s="61" t="s">
        <v>1153</v>
      </c>
      <c r="AC231" s="61" t="s">
        <v>1153</v>
      </c>
      <c r="AD231" s="61" t="s">
        <v>1153</v>
      </c>
      <c r="AE231" s="61" t="s">
        <v>1153</v>
      </c>
      <c r="AF231" s="61" t="s">
        <v>1153</v>
      </c>
      <c r="AG231" s="61" t="s">
        <v>1153</v>
      </c>
      <c r="AH231" s="61" t="s">
        <v>1153</v>
      </c>
      <c r="AI231" s="61" t="s">
        <v>1153</v>
      </c>
      <c r="AJ231" s="61" t="s">
        <v>1153</v>
      </c>
      <c r="AK231" s="61" t="s">
        <v>1153</v>
      </c>
      <c r="AL231" s="61" t="s">
        <v>1153</v>
      </c>
      <c r="AM231" s="61" t="s">
        <v>1153</v>
      </c>
      <c r="AN231" s="61" t="s">
        <v>1153</v>
      </c>
      <c r="AO231" s="61" t="s">
        <v>1153</v>
      </c>
      <c r="AP231" s="61" t="s">
        <v>1153</v>
      </c>
      <c r="AQ231" s="61" t="s">
        <v>1153</v>
      </c>
      <c r="AR231" s="61" t="s">
        <v>1153</v>
      </c>
      <c r="AS231" s="61" t="s">
        <v>1153</v>
      </c>
      <c r="AT231" s="61" t="s">
        <v>1153</v>
      </c>
      <c r="AU231" s="61" t="s">
        <v>1153</v>
      </c>
      <c r="AV231" s="61" t="s">
        <v>1153</v>
      </c>
      <c r="AW231" s="61" t="s">
        <v>1153</v>
      </c>
      <c r="AX231" s="61" t="s">
        <v>1153</v>
      </c>
      <c r="AY231" s="61" t="s">
        <v>1153</v>
      </c>
      <c r="AZ231" s="61" t="s">
        <v>1153</v>
      </c>
      <c r="BA231" s="61" t="s">
        <v>1153</v>
      </c>
      <c r="BB231" s="61" t="s">
        <v>1153</v>
      </c>
      <c r="BC231" s="8" t="s">
        <v>6215</v>
      </c>
      <c r="BD231" s="8" t="s">
        <v>6257</v>
      </c>
      <c r="BE231" s="5" t="s">
        <v>8496</v>
      </c>
      <c r="BF231" s="74" t="s">
        <v>9625</v>
      </c>
      <c r="BG231" s="86" t="s">
        <v>9626</v>
      </c>
      <c r="BH231" s="33" t="s">
        <v>2582</v>
      </c>
      <c r="BI231" s="47">
        <v>45033</v>
      </c>
      <c r="BJ231" s="33" t="s">
        <v>903</v>
      </c>
      <c r="BK231" s="417"/>
      <c r="BL231" s="418"/>
      <c r="BM231" s="418"/>
      <c r="BN231" s="418"/>
      <c r="BO231" s="418"/>
      <c r="BP231" s="44" t="s">
        <v>956</v>
      </c>
      <c r="BQ231" s="417"/>
      <c r="BR231" s="418"/>
    </row>
    <row r="232" spans="1:70" s="254" customFormat="1" ht="90" customHeight="1" x14ac:dyDescent="0.25">
      <c r="A232" s="10"/>
      <c r="B232" s="32" t="s">
        <v>6258</v>
      </c>
      <c r="C232" s="33" t="s">
        <v>3789</v>
      </c>
      <c r="D232" s="35" t="s">
        <v>6278</v>
      </c>
      <c r="E232" s="47">
        <v>44757</v>
      </c>
      <c r="F232" s="44" t="s">
        <v>2577</v>
      </c>
      <c r="G232" s="36" t="s">
        <v>3794</v>
      </c>
      <c r="H232" s="44" t="s">
        <v>6263</v>
      </c>
      <c r="I232" s="44" t="s">
        <v>6252</v>
      </c>
      <c r="J232" s="44" t="s">
        <v>6253</v>
      </c>
      <c r="K232" s="35" t="s">
        <v>6259</v>
      </c>
      <c r="L232" s="52" t="s">
        <v>6260</v>
      </c>
      <c r="M232" s="33">
        <v>15</v>
      </c>
      <c r="N232" s="34">
        <v>44987</v>
      </c>
      <c r="O232" s="34">
        <v>45291</v>
      </c>
      <c r="P232" s="138">
        <f t="shared" si="11"/>
        <v>43.428571428571431</v>
      </c>
      <c r="Q232" s="112">
        <v>1</v>
      </c>
      <c r="R232" s="35" t="s">
        <v>29</v>
      </c>
      <c r="S232" s="35" t="s">
        <v>6256</v>
      </c>
      <c r="T232" s="61" t="s">
        <v>1153</v>
      </c>
      <c r="U232" s="61" t="s">
        <v>1153</v>
      </c>
      <c r="V232" s="61" t="s">
        <v>1153</v>
      </c>
      <c r="W232" s="61" t="s">
        <v>1153</v>
      </c>
      <c r="X232" s="61" t="s">
        <v>1153</v>
      </c>
      <c r="Y232" s="61" t="s">
        <v>1153</v>
      </c>
      <c r="Z232" s="61" t="s">
        <v>1153</v>
      </c>
      <c r="AA232" s="61" t="s">
        <v>1153</v>
      </c>
      <c r="AB232" s="61" t="s">
        <v>1153</v>
      </c>
      <c r="AC232" s="61" t="s">
        <v>1153</v>
      </c>
      <c r="AD232" s="61" t="s">
        <v>1153</v>
      </c>
      <c r="AE232" s="61" t="s">
        <v>1153</v>
      </c>
      <c r="AF232" s="61" t="s">
        <v>1153</v>
      </c>
      <c r="AG232" s="61" t="s">
        <v>1153</v>
      </c>
      <c r="AH232" s="61" t="s">
        <v>1153</v>
      </c>
      <c r="AI232" s="61" t="s">
        <v>1153</v>
      </c>
      <c r="AJ232" s="61" t="s">
        <v>1153</v>
      </c>
      <c r="AK232" s="61" t="s">
        <v>1153</v>
      </c>
      <c r="AL232" s="61" t="s">
        <v>1153</v>
      </c>
      <c r="AM232" s="61" t="s">
        <v>1153</v>
      </c>
      <c r="AN232" s="61" t="s">
        <v>1153</v>
      </c>
      <c r="AO232" s="61" t="s">
        <v>1153</v>
      </c>
      <c r="AP232" s="61" t="s">
        <v>1153</v>
      </c>
      <c r="AQ232" s="61" t="s">
        <v>1153</v>
      </c>
      <c r="AR232" s="61" t="s">
        <v>1153</v>
      </c>
      <c r="AS232" s="61" t="s">
        <v>1153</v>
      </c>
      <c r="AT232" s="61" t="s">
        <v>1153</v>
      </c>
      <c r="AU232" s="61" t="s">
        <v>1153</v>
      </c>
      <c r="AV232" s="61" t="s">
        <v>1153</v>
      </c>
      <c r="AW232" s="61" t="s">
        <v>1153</v>
      </c>
      <c r="AX232" s="61" t="s">
        <v>1153</v>
      </c>
      <c r="AY232" s="61" t="s">
        <v>1153</v>
      </c>
      <c r="AZ232" s="61" t="s">
        <v>1153</v>
      </c>
      <c r="BA232" s="61" t="s">
        <v>1153</v>
      </c>
      <c r="BB232" s="61" t="s">
        <v>1153</v>
      </c>
      <c r="BC232" s="8" t="s">
        <v>6215</v>
      </c>
      <c r="BD232" s="8" t="s">
        <v>6261</v>
      </c>
      <c r="BE232" s="5" t="s">
        <v>8496</v>
      </c>
      <c r="BF232" s="37" t="s">
        <v>9627</v>
      </c>
      <c r="BG232" s="86" t="s">
        <v>9628</v>
      </c>
      <c r="BH232" s="33" t="s">
        <v>2582</v>
      </c>
      <c r="BI232" s="47">
        <v>45033</v>
      </c>
      <c r="BJ232" s="33" t="s">
        <v>903</v>
      </c>
      <c r="BK232" s="417"/>
      <c r="BL232" s="418"/>
      <c r="BM232" s="418"/>
      <c r="BN232" s="418"/>
      <c r="BO232" s="418"/>
      <c r="BP232" s="44" t="s">
        <v>956</v>
      </c>
      <c r="BQ232" s="417"/>
      <c r="BR232" s="418"/>
    </row>
    <row r="233" spans="1:70" s="254" customFormat="1" ht="90" customHeight="1" x14ac:dyDescent="0.25">
      <c r="A233" s="10"/>
      <c r="B233" s="32" t="s">
        <v>6262</v>
      </c>
      <c r="C233" s="33" t="s">
        <v>3789</v>
      </c>
      <c r="D233" s="35" t="s">
        <v>6278</v>
      </c>
      <c r="E233" s="47">
        <v>44757</v>
      </c>
      <c r="F233" s="35" t="s">
        <v>2577</v>
      </c>
      <c r="G233" s="36" t="s">
        <v>3794</v>
      </c>
      <c r="H233" s="44" t="s">
        <v>6263</v>
      </c>
      <c r="I233" s="37" t="s">
        <v>6264</v>
      </c>
      <c r="J233" s="37" t="s">
        <v>6265</v>
      </c>
      <c r="K233" s="37" t="s">
        <v>6266</v>
      </c>
      <c r="L233" s="52" t="s">
        <v>6267</v>
      </c>
      <c r="M233" s="33">
        <v>116</v>
      </c>
      <c r="N233" s="34">
        <v>44895</v>
      </c>
      <c r="O233" s="34">
        <v>45350</v>
      </c>
      <c r="P233" s="138">
        <f t="shared" si="11"/>
        <v>65</v>
      </c>
      <c r="Q233" s="112">
        <v>0</v>
      </c>
      <c r="R233" s="35" t="s">
        <v>29</v>
      </c>
      <c r="S233" s="35" t="s">
        <v>6256</v>
      </c>
      <c r="T233" s="61" t="s">
        <v>1153</v>
      </c>
      <c r="U233" s="61" t="s">
        <v>1153</v>
      </c>
      <c r="V233" s="61" t="s">
        <v>1153</v>
      </c>
      <c r="W233" s="61" t="s">
        <v>1153</v>
      </c>
      <c r="X233" s="61" t="s">
        <v>1153</v>
      </c>
      <c r="Y233" s="61" t="s">
        <v>1153</v>
      </c>
      <c r="Z233" s="61" t="s">
        <v>1153</v>
      </c>
      <c r="AA233" s="61" t="s">
        <v>1153</v>
      </c>
      <c r="AB233" s="61" t="s">
        <v>1153</v>
      </c>
      <c r="AC233" s="61" t="s">
        <v>1153</v>
      </c>
      <c r="AD233" s="61" t="s">
        <v>1153</v>
      </c>
      <c r="AE233" s="61" t="s">
        <v>1153</v>
      </c>
      <c r="AF233" s="61" t="s">
        <v>1153</v>
      </c>
      <c r="AG233" s="61" t="s">
        <v>1153</v>
      </c>
      <c r="AH233" s="61" t="s">
        <v>1153</v>
      </c>
      <c r="AI233" s="61" t="s">
        <v>1153</v>
      </c>
      <c r="AJ233" s="61" t="s">
        <v>1153</v>
      </c>
      <c r="AK233" s="61" t="s">
        <v>1153</v>
      </c>
      <c r="AL233" s="61" t="s">
        <v>1153</v>
      </c>
      <c r="AM233" s="61" t="s">
        <v>1153</v>
      </c>
      <c r="AN233" s="61" t="s">
        <v>1153</v>
      </c>
      <c r="AO233" s="61" t="s">
        <v>1153</v>
      </c>
      <c r="AP233" s="61" t="s">
        <v>1153</v>
      </c>
      <c r="AQ233" s="61" t="s">
        <v>1153</v>
      </c>
      <c r="AR233" s="61" t="s">
        <v>1153</v>
      </c>
      <c r="AS233" s="61" t="s">
        <v>1153</v>
      </c>
      <c r="AT233" s="61" t="s">
        <v>1153</v>
      </c>
      <c r="AU233" s="61" t="s">
        <v>1153</v>
      </c>
      <c r="AV233" s="61" t="s">
        <v>1153</v>
      </c>
      <c r="AW233" s="61" t="s">
        <v>1153</v>
      </c>
      <c r="AX233" s="61" t="s">
        <v>1153</v>
      </c>
      <c r="AY233" s="61" t="s">
        <v>1153</v>
      </c>
      <c r="AZ233" s="61" t="s">
        <v>1153</v>
      </c>
      <c r="BA233" s="61" t="s">
        <v>1153</v>
      </c>
      <c r="BB233" s="61" t="s">
        <v>1153</v>
      </c>
      <c r="BC233" s="8" t="s">
        <v>6215</v>
      </c>
      <c r="BD233" s="8" t="s">
        <v>6268</v>
      </c>
      <c r="BE233" s="5" t="s">
        <v>8509</v>
      </c>
      <c r="BF233" s="37" t="s">
        <v>9629</v>
      </c>
      <c r="BG233" s="37" t="s">
        <v>9630</v>
      </c>
      <c r="BH233" s="33" t="s">
        <v>2582</v>
      </c>
      <c r="BI233" s="47">
        <v>45036</v>
      </c>
      <c r="BJ233" s="33" t="s">
        <v>903</v>
      </c>
      <c r="BK233" s="417"/>
      <c r="BL233" s="418"/>
      <c r="BM233" s="418"/>
      <c r="BN233" s="418"/>
      <c r="BO233" s="418"/>
      <c r="BP233" s="44" t="s">
        <v>956</v>
      </c>
      <c r="BQ233" s="417"/>
      <c r="BR233" s="418"/>
    </row>
    <row r="234" spans="1:70" s="48" customFormat="1" ht="90" customHeight="1" x14ac:dyDescent="0.3">
      <c r="A234" s="62"/>
      <c r="B234" s="32" t="s">
        <v>6269</v>
      </c>
      <c r="C234" s="33" t="s">
        <v>3789</v>
      </c>
      <c r="D234" s="35" t="s">
        <v>5750</v>
      </c>
      <c r="E234" s="34">
        <v>44820</v>
      </c>
      <c r="F234" s="37" t="s">
        <v>2844</v>
      </c>
      <c r="G234" s="36" t="s">
        <v>5724</v>
      </c>
      <c r="H234" s="37" t="s">
        <v>6171</v>
      </c>
      <c r="I234" s="37" t="s">
        <v>5751</v>
      </c>
      <c r="J234" s="37" t="s">
        <v>5752</v>
      </c>
      <c r="K234" s="37" t="s">
        <v>5753</v>
      </c>
      <c r="L234" s="37" t="s">
        <v>5754</v>
      </c>
      <c r="M234" s="33">
        <v>1</v>
      </c>
      <c r="N234" s="34">
        <v>44927</v>
      </c>
      <c r="O234" s="34">
        <v>45107</v>
      </c>
      <c r="P234" s="138">
        <f>WEEKNUM(O234-N234)</f>
        <v>26</v>
      </c>
      <c r="Q234" s="107">
        <v>1</v>
      </c>
      <c r="R234" s="49" t="s">
        <v>116</v>
      </c>
      <c r="S234" s="35"/>
      <c r="T234" s="91" t="s">
        <v>1153</v>
      </c>
      <c r="U234" s="91" t="s">
        <v>1153</v>
      </c>
      <c r="V234" s="91" t="s">
        <v>1153</v>
      </c>
      <c r="W234" s="91" t="s">
        <v>1153</v>
      </c>
      <c r="X234" s="91" t="s">
        <v>1153</v>
      </c>
      <c r="Y234" s="91" t="s">
        <v>1153</v>
      </c>
      <c r="Z234" s="91" t="s">
        <v>1153</v>
      </c>
      <c r="AA234" s="91" t="s">
        <v>1153</v>
      </c>
      <c r="AB234" s="91" t="s">
        <v>1153</v>
      </c>
      <c r="AC234" s="91" t="s">
        <v>1153</v>
      </c>
      <c r="AD234" s="91" t="s">
        <v>1153</v>
      </c>
      <c r="AE234" s="91" t="s">
        <v>1153</v>
      </c>
      <c r="AF234" s="91" t="s">
        <v>1153</v>
      </c>
      <c r="AG234" s="91" t="s">
        <v>1153</v>
      </c>
      <c r="AH234" s="91" t="s">
        <v>1153</v>
      </c>
      <c r="AI234" s="91" t="s">
        <v>1153</v>
      </c>
      <c r="AJ234" s="91" t="s">
        <v>1153</v>
      </c>
      <c r="AK234" s="91" t="s">
        <v>1153</v>
      </c>
      <c r="AL234" s="91" t="s">
        <v>1153</v>
      </c>
      <c r="AM234" s="91" t="s">
        <v>1153</v>
      </c>
      <c r="AN234" s="91" t="s">
        <v>1153</v>
      </c>
      <c r="AO234" s="91" t="s">
        <v>1153</v>
      </c>
      <c r="AP234" s="91" t="s">
        <v>1153</v>
      </c>
      <c r="AQ234" s="91" t="s">
        <v>1153</v>
      </c>
      <c r="AR234" s="91" t="s">
        <v>1153</v>
      </c>
      <c r="AS234" s="91" t="s">
        <v>1153</v>
      </c>
      <c r="AT234" s="91" t="s">
        <v>1153</v>
      </c>
      <c r="AU234" s="91" t="s">
        <v>1153</v>
      </c>
      <c r="AV234" s="91" t="s">
        <v>1153</v>
      </c>
      <c r="AW234" s="91" t="s">
        <v>1153</v>
      </c>
      <c r="AX234" s="91" t="s">
        <v>1153</v>
      </c>
      <c r="AY234" s="91"/>
      <c r="AZ234" s="91" t="s">
        <v>1153</v>
      </c>
      <c r="BA234" s="91" t="s">
        <v>1153</v>
      </c>
      <c r="BB234" s="91" t="s">
        <v>1153</v>
      </c>
      <c r="BC234" s="91" t="s">
        <v>1153</v>
      </c>
      <c r="BD234" s="35" t="s">
        <v>8447</v>
      </c>
      <c r="BE234" s="17" t="s">
        <v>8480</v>
      </c>
      <c r="BF234" s="429" t="s">
        <v>9631</v>
      </c>
      <c r="BG234" s="35" t="s">
        <v>9632</v>
      </c>
      <c r="BH234" s="33" t="s">
        <v>3062</v>
      </c>
      <c r="BI234" s="47">
        <v>45035</v>
      </c>
      <c r="BJ234" s="33" t="s">
        <v>903</v>
      </c>
      <c r="BK234" s="31"/>
      <c r="BL234" s="46"/>
      <c r="BM234" s="46"/>
      <c r="BN234" s="46"/>
      <c r="BO234" s="46"/>
      <c r="BP234" s="33" t="s">
        <v>956</v>
      </c>
      <c r="BQ234" s="31"/>
      <c r="BR234" s="46"/>
    </row>
    <row r="235" spans="1:70" s="48" customFormat="1" ht="90" customHeight="1" x14ac:dyDescent="0.3">
      <c r="A235" s="62"/>
      <c r="B235" s="32" t="s">
        <v>6270</v>
      </c>
      <c r="C235" s="33" t="s">
        <v>3789</v>
      </c>
      <c r="D235" s="35" t="s">
        <v>5750</v>
      </c>
      <c r="E235" s="34">
        <v>44820</v>
      </c>
      <c r="F235" s="37" t="s">
        <v>2844</v>
      </c>
      <c r="G235" s="36" t="s">
        <v>5724</v>
      </c>
      <c r="H235" s="37" t="s">
        <v>6171</v>
      </c>
      <c r="I235" s="37" t="s">
        <v>5751</v>
      </c>
      <c r="J235" s="37" t="s">
        <v>5755</v>
      </c>
      <c r="K235" s="37" t="s">
        <v>5756</v>
      </c>
      <c r="L235" s="37" t="s">
        <v>5757</v>
      </c>
      <c r="M235" s="33">
        <v>1</v>
      </c>
      <c r="N235" s="34">
        <v>44927</v>
      </c>
      <c r="O235" s="34">
        <v>45169</v>
      </c>
      <c r="P235" s="138">
        <f>WEEKNUM(O235-N235)</f>
        <v>35</v>
      </c>
      <c r="Q235" s="112">
        <v>0</v>
      </c>
      <c r="R235" s="49" t="s">
        <v>116</v>
      </c>
      <c r="S235" s="35"/>
      <c r="T235" s="91" t="s">
        <v>1153</v>
      </c>
      <c r="U235" s="91" t="s">
        <v>1153</v>
      </c>
      <c r="V235" s="91" t="s">
        <v>1153</v>
      </c>
      <c r="W235" s="91" t="s">
        <v>1153</v>
      </c>
      <c r="X235" s="91" t="s">
        <v>1153</v>
      </c>
      <c r="Y235" s="91" t="s">
        <v>1153</v>
      </c>
      <c r="Z235" s="91" t="s">
        <v>1153</v>
      </c>
      <c r="AA235" s="91" t="s">
        <v>1153</v>
      </c>
      <c r="AB235" s="91" t="s">
        <v>1153</v>
      </c>
      <c r="AC235" s="91" t="s">
        <v>1153</v>
      </c>
      <c r="AD235" s="91" t="s">
        <v>1153</v>
      </c>
      <c r="AE235" s="91" t="s">
        <v>1153</v>
      </c>
      <c r="AF235" s="91" t="s">
        <v>1153</v>
      </c>
      <c r="AG235" s="91" t="s">
        <v>1153</v>
      </c>
      <c r="AH235" s="91" t="s">
        <v>1153</v>
      </c>
      <c r="AI235" s="91" t="s">
        <v>1153</v>
      </c>
      <c r="AJ235" s="91" t="s">
        <v>1153</v>
      </c>
      <c r="AK235" s="91" t="s">
        <v>1153</v>
      </c>
      <c r="AL235" s="91" t="s">
        <v>1153</v>
      </c>
      <c r="AM235" s="91" t="s">
        <v>1153</v>
      </c>
      <c r="AN235" s="91" t="s">
        <v>1153</v>
      </c>
      <c r="AO235" s="91" t="s">
        <v>1153</v>
      </c>
      <c r="AP235" s="91" t="s">
        <v>1153</v>
      </c>
      <c r="AQ235" s="91" t="s">
        <v>1153</v>
      </c>
      <c r="AR235" s="91" t="s">
        <v>1153</v>
      </c>
      <c r="AS235" s="91" t="s">
        <v>1153</v>
      </c>
      <c r="AT235" s="91" t="s">
        <v>1153</v>
      </c>
      <c r="AU235" s="91" t="s">
        <v>1153</v>
      </c>
      <c r="AV235" s="91" t="s">
        <v>1153</v>
      </c>
      <c r="AW235" s="91" t="s">
        <v>1153</v>
      </c>
      <c r="AX235" s="91" t="s">
        <v>1153</v>
      </c>
      <c r="AY235" s="91"/>
      <c r="AZ235" s="91" t="s">
        <v>1153</v>
      </c>
      <c r="BA235" s="91" t="s">
        <v>1153</v>
      </c>
      <c r="BB235" s="91" t="s">
        <v>1153</v>
      </c>
      <c r="BC235" s="91" t="s">
        <v>1153</v>
      </c>
      <c r="BD235" s="35" t="s">
        <v>8447</v>
      </c>
      <c r="BE235" s="17" t="s">
        <v>8481</v>
      </c>
      <c r="BF235" s="429" t="s">
        <v>9633</v>
      </c>
      <c r="BG235" s="35" t="s">
        <v>9634</v>
      </c>
      <c r="BH235" s="33" t="s">
        <v>2582</v>
      </c>
      <c r="BI235" s="47">
        <v>45035</v>
      </c>
      <c r="BJ235" s="33" t="s">
        <v>2582</v>
      </c>
      <c r="BK235" s="31"/>
      <c r="BL235" s="46"/>
      <c r="BM235" s="46"/>
      <c r="BN235" s="46"/>
      <c r="BO235" s="46"/>
      <c r="BP235" s="33" t="s">
        <v>956</v>
      </c>
      <c r="BQ235" s="31"/>
      <c r="BR235" s="46"/>
    </row>
    <row r="236" spans="1:70" s="62" customFormat="1" ht="90" hidden="1" customHeight="1" x14ac:dyDescent="0.3">
      <c r="B236" s="32" t="s">
        <v>6271</v>
      </c>
      <c r="C236" s="33" t="s">
        <v>3789</v>
      </c>
      <c r="D236" s="17" t="s">
        <v>5750</v>
      </c>
      <c r="E236" s="34">
        <v>44820</v>
      </c>
      <c r="F236" s="37" t="s">
        <v>2844</v>
      </c>
      <c r="G236" s="36" t="s">
        <v>5724</v>
      </c>
      <c r="H236" s="37" t="s">
        <v>6171</v>
      </c>
      <c r="I236" s="37" t="s">
        <v>5758</v>
      </c>
      <c r="J236" s="37" t="s">
        <v>5759</v>
      </c>
      <c r="K236" s="37" t="s">
        <v>5760</v>
      </c>
      <c r="L236" s="37" t="s">
        <v>5761</v>
      </c>
      <c r="M236" s="33">
        <v>1</v>
      </c>
      <c r="N236" s="34">
        <v>44835</v>
      </c>
      <c r="O236" s="34">
        <v>44926</v>
      </c>
      <c r="P236" s="39">
        <f>WEEKNUM(O236-N236)</f>
        <v>13</v>
      </c>
      <c r="Q236" s="107">
        <v>1</v>
      </c>
      <c r="R236" s="49" t="s">
        <v>116</v>
      </c>
      <c r="S236" s="35"/>
      <c r="T236" s="91" t="s">
        <v>1153</v>
      </c>
      <c r="U236" s="91" t="s">
        <v>1153</v>
      </c>
      <c r="V236" s="91" t="s">
        <v>1153</v>
      </c>
      <c r="W236" s="91" t="s">
        <v>1153</v>
      </c>
      <c r="X236" s="91" t="s">
        <v>1153</v>
      </c>
      <c r="Y236" s="91" t="s">
        <v>1153</v>
      </c>
      <c r="Z236" s="91" t="s">
        <v>1153</v>
      </c>
      <c r="AA236" s="91" t="s">
        <v>1153</v>
      </c>
      <c r="AB236" s="91" t="s">
        <v>1153</v>
      </c>
      <c r="AC236" s="91" t="s">
        <v>1153</v>
      </c>
      <c r="AD236" s="91" t="s">
        <v>1153</v>
      </c>
      <c r="AE236" s="91" t="s">
        <v>1153</v>
      </c>
      <c r="AF236" s="91" t="s">
        <v>1153</v>
      </c>
      <c r="AG236" s="91" t="s">
        <v>1153</v>
      </c>
      <c r="AH236" s="91" t="s">
        <v>1153</v>
      </c>
      <c r="AI236" s="91" t="s">
        <v>1153</v>
      </c>
      <c r="AJ236" s="91" t="s">
        <v>1153</v>
      </c>
      <c r="AK236" s="91" t="s">
        <v>1153</v>
      </c>
      <c r="AL236" s="91" t="s">
        <v>1153</v>
      </c>
      <c r="AM236" s="91" t="s">
        <v>1153</v>
      </c>
      <c r="AN236" s="91" t="s">
        <v>1153</v>
      </c>
      <c r="AO236" s="91" t="s">
        <v>1153</v>
      </c>
      <c r="AP236" s="91" t="s">
        <v>1153</v>
      </c>
      <c r="AQ236" s="91" t="s">
        <v>1153</v>
      </c>
      <c r="AR236" s="91" t="s">
        <v>1153</v>
      </c>
      <c r="AS236" s="91" t="s">
        <v>1153</v>
      </c>
      <c r="AT236" s="91" t="s">
        <v>1153</v>
      </c>
      <c r="AU236" s="91" t="s">
        <v>1153</v>
      </c>
      <c r="AV236" s="91" t="s">
        <v>1153</v>
      </c>
      <c r="AW236" s="91" t="s">
        <v>1153</v>
      </c>
      <c r="AX236" s="91" t="s">
        <v>1153</v>
      </c>
      <c r="AY236" s="91"/>
      <c r="AZ236" s="91" t="s">
        <v>1153</v>
      </c>
      <c r="BA236" s="91" t="s">
        <v>1153</v>
      </c>
      <c r="BB236" s="91" t="s">
        <v>1153</v>
      </c>
      <c r="BC236" s="91" t="s">
        <v>1153</v>
      </c>
      <c r="BD236" s="8" t="s">
        <v>8448</v>
      </c>
      <c r="BE236" s="17" t="s">
        <v>8482</v>
      </c>
      <c r="BF236" s="5" t="s">
        <v>937</v>
      </c>
      <c r="BG236" s="5" t="s">
        <v>9305</v>
      </c>
      <c r="BH236" s="33" t="s">
        <v>781</v>
      </c>
      <c r="BI236" s="100">
        <v>44944</v>
      </c>
      <c r="BJ236" s="33" t="s">
        <v>903</v>
      </c>
      <c r="BK236" s="31"/>
      <c r="BL236" s="46"/>
      <c r="BM236" s="46"/>
      <c r="BN236" s="46"/>
      <c r="BO236" s="46"/>
      <c r="BP236" s="33" t="s">
        <v>956</v>
      </c>
      <c r="BQ236" s="104"/>
      <c r="BR236" s="61"/>
    </row>
    <row r="237" spans="1:70" s="62" customFormat="1" ht="90" hidden="1" customHeight="1" x14ac:dyDescent="0.3">
      <c r="B237" s="32" t="s">
        <v>6272</v>
      </c>
      <c r="C237" s="33" t="s">
        <v>3789</v>
      </c>
      <c r="D237" s="17" t="s">
        <v>5750</v>
      </c>
      <c r="E237" s="34">
        <v>44820</v>
      </c>
      <c r="F237" s="37" t="s">
        <v>2844</v>
      </c>
      <c r="G237" s="36" t="s">
        <v>6173</v>
      </c>
      <c r="H237" s="37" t="s">
        <v>6172</v>
      </c>
      <c r="I237" s="139" t="s">
        <v>6177</v>
      </c>
      <c r="J237" s="139" t="s">
        <v>5732</v>
      </c>
      <c r="K237" s="37" t="s">
        <v>6279</v>
      </c>
      <c r="L237" s="37" t="s">
        <v>5733</v>
      </c>
      <c r="M237" s="33">
        <v>3</v>
      </c>
      <c r="N237" s="34">
        <v>44835</v>
      </c>
      <c r="O237" s="34">
        <v>44926</v>
      </c>
      <c r="P237" s="39">
        <f>WEEKNUM(O237-N237)</f>
        <v>13</v>
      </c>
      <c r="Q237" s="107">
        <v>3</v>
      </c>
      <c r="R237" s="49" t="s">
        <v>116</v>
      </c>
      <c r="S237" s="104"/>
      <c r="T237" s="91" t="s">
        <v>1153</v>
      </c>
      <c r="U237" s="91" t="s">
        <v>1153</v>
      </c>
      <c r="V237" s="91" t="s">
        <v>1153</v>
      </c>
      <c r="W237" s="91" t="s">
        <v>1153</v>
      </c>
      <c r="X237" s="91" t="s">
        <v>1153</v>
      </c>
      <c r="Y237" s="91" t="s">
        <v>1153</v>
      </c>
      <c r="Z237" s="91" t="s">
        <v>1153</v>
      </c>
      <c r="AA237" s="91" t="s">
        <v>1153</v>
      </c>
      <c r="AB237" s="91" t="s">
        <v>1153</v>
      </c>
      <c r="AC237" s="91" t="s">
        <v>1153</v>
      </c>
      <c r="AD237" s="91" t="s">
        <v>1153</v>
      </c>
      <c r="AE237" s="91" t="s">
        <v>1153</v>
      </c>
      <c r="AF237" s="91" t="s">
        <v>1153</v>
      </c>
      <c r="AG237" s="91" t="s">
        <v>1153</v>
      </c>
      <c r="AH237" s="91" t="s">
        <v>1153</v>
      </c>
      <c r="AI237" s="91" t="s">
        <v>1153</v>
      </c>
      <c r="AJ237" s="91" t="s">
        <v>1153</v>
      </c>
      <c r="AK237" s="91" t="s">
        <v>1153</v>
      </c>
      <c r="AL237" s="91" t="s">
        <v>1153</v>
      </c>
      <c r="AM237" s="91" t="s">
        <v>1153</v>
      </c>
      <c r="AN237" s="91" t="s">
        <v>1153</v>
      </c>
      <c r="AO237" s="91" t="s">
        <v>1153</v>
      </c>
      <c r="AP237" s="91" t="s">
        <v>1153</v>
      </c>
      <c r="AQ237" s="91" t="s">
        <v>1153</v>
      </c>
      <c r="AR237" s="91" t="s">
        <v>1153</v>
      </c>
      <c r="AS237" s="91" t="s">
        <v>1153</v>
      </c>
      <c r="AT237" s="91" t="s">
        <v>1153</v>
      </c>
      <c r="AU237" s="91" t="s">
        <v>1153</v>
      </c>
      <c r="AV237" s="91" t="s">
        <v>1153</v>
      </c>
      <c r="AW237" s="91" t="s">
        <v>1153</v>
      </c>
      <c r="AX237" s="91" t="s">
        <v>1153</v>
      </c>
      <c r="AY237" s="91"/>
      <c r="AZ237" s="91" t="s">
        <v>1153</v>
      </c>
      <c r="BA237" s="91" t="s">
        <v>1153</v>
      </c>
      <c r="BB237" s="91" t="s">
        <v>1153</v>
      </c>
      <c r="BC237" s="91" t="s">
        <v>1153</v>
      </c>
      <c r="BD237" s="8" t="s">
        <v>8449</v>
      </c>
      <c r="BE237" s="17" t="s">
        <v>8483</v>
      </c>
      <c r="BF237" s="5" t="s">
        <v>937</v>
      </c>
      <c r="BG237" s="5" t="s">
        <v>9305</v>
      </c>
      <c r="BH237" s="33" t="s">
        <v>781</v>
      </c>
      <c r="BI237" s="100">
        <v>44944</v>
      </c>
      <c r="BJ237" s="33" t="s">
        <v>903</v>
      </c>
      <c r="BK237" s="104"/>
      <c r="BL237" s="61"/>
      <c r="BM237" s="61"/>
      <c r="BN237" s="61"/>
      <c r="BO237" s="61"/>
      <c r="BP237" s="33" t="s">
        <v>956</v>
      </c>
      <c r="BQ237" s="104"/>
      <c r="BR237" s="61"/>
    </row>
    <row r="238" spans="1:70" s="62" customFormat="1" ht="90" hidden="1" customHeight="1" x14ac:dyDescent="0.3">
      <c r="B238" s="32" t="s">
        <v>6273</v>
      </c>
      <c r="C238" s="33" t="s">
        <v>3789</v>
      </c>
      <c r="D238" s="17" t="s">
        <v>5750</v>
      </c>
      <c r="E238" s="34">
        <v>44820</v>
      </c>
      <c r="F238" s="37" t="s">
        <v>2844</v>
      </c>
      <c r="G238" s="36" t="s">
        <v>6173</v>
      </c>
      <c r="H238" s="37" t="s">
        <v>6172</v>
      </c>
      <c r="I238" s="139" t="s">
        <v>6177</v>
      </c>
      <c r="J238" s="139" t="s">
        <v>5732</v>
      </c>
      <c r="K238" s="37" t="s">
        <v>6280</v>
      </c>
      <c r="L238" s="37" t="s">
        <v>6281</v>
      </c>
      <c r="M238" s="33">
        <v>1</v>
      </c>
      <c r="N238" s="34">
        <v>44835</v>
      </c>
      <c r="O238" s="34">
        <v>45016</v>
      </c>
      <c r="P238" s="39">
        <f t="shared" ref="P238:P241" si="12">WEEKNUM(O238-N238)</f>
        <v>26</v>
      </c>
      <c r="Q238" s="107">
        <v>1</v>
      </c>
      <c r="R238" s="49" t="s">
        <v>116</v>
      </c>
      <c r="S238" s="104"/>
      <c r="T238" s="91" t="s">
        <v>1153</v>
      </c>
      <c r="U238" s="91" t="s">
        <v>1153</v>
      </c>
      <c r="V238" s="91" t="s">
        <v>1153</v>
      </c>
      <c r="W238" s="91" t="s">
        <v>1153</v>
      </c>
      <c r="X238" s="91" t="s">
        <v>1153</v>
      </c>
      <c r="Y238" s="91" t="s">
        <v>1153</v>
      </c>
      <c r="Z238" s="91" t="s">
        <v>1153</v>
      </c>
      <c r="AA238" s="91" t="s">
        <v>1153</v>
      </c>
      <c r="AB238" s="91" t="s">
        <v>1153</v>
      </c>
      <c r="AC238" s="91" t="s">
        <v>1153</v>
      </c>
      <c r="AD238" s="91" t="s">
        <v>1153</v>
      </c>
      <c r="AE238" s="91" t="s">
        <v>1153</v>
      </c>
      <c r="AF238" s="91" t="s">
        <v>1153</v>
      </c>
      <c r="AG238" s="91" t="s">
        <v>1153</v>
      </c>
      <c r="AH238" s="91" t="s">
        <v>1153</v>
      </c>
      <c r="AI238" s="91" t="s">
        <v>1153</v>
      </c>
      <c r="AJ238" s="91" t="s">
        <v>1153</v>
      </c>
      <c r="AK238" s="91" t="s">
        <v>1153</v>
      </c>
      <c r="AL238" s="91" t="s">
        <v>1153</v>
      </c>
      <c r="AM238" s="91" t="s">
        <v>1153</v>
      </c>
      <c r="AN238" s="91" t="s">
        <v>1153</v>
      </c>
      <c r="AO238" s="91" t="s">
        <v>1153</v>
      </c>
      <c r="AP238" s="91" t="s">
        <v>1153</v>
      </c>
      <c r="AQ238" s="91" t="s">
        <v>1153</v>
      </c>
      <c r="AR238" s="91" t="s">
        <v>1153</v>
      </c>
      <c r="AS238" s="91" t="s">
        <v>1153</v>
      </c>
      <c r="AT238" s="91" t="s">
        <v>1153</v>
      </c>
      <c r="AU238" s="91" t="s">
        <v>1153</v>
      </c>
      <c r="AV238" s="91" t="s">
        <v>1153</v>
      </c>
      <c r="AW238" s="91" t="s">
        <v>1153</v>
      </c>
      <c r="AX238" s="91" t="s">
        <v>1153</v>
      </c>
      <c r="AY238" s="91"/>
      <c r="AZ238" s="91" t="s">
        <v>1153</v>
      </c>
      <c r="BA238" s="91" t="s">
        <v>1153</v>
      </c>
      <c r="BB238" s="91" t="s">
        <v>1153</v>
      </c>
      <c r="BC238" s="91" t="s">
        <v>1153</v>
      </c>
      <c r="BD238" s="8" t="s">
        <v>8450</v>
      </c>
      <c r="BE238" s="17" t="s">
        <v>8484</v>
      </c>
      <c r="BF238" s="5" t="s">
        <v>937</v>
      </c>
      <c r="BG238" s="5" t="s">
        <v>9304</v>
      </c>
      <c r="BH238" s="33" t="s">
        <v>3062</v>
      </c>
      <c r="BI238" s="100">
        <v>44944</v>
      </c>
      <c r="BJ238" s="33" t="s">
        <v>903</v>
      </c>
      <c r="BK238" s="104"/>
      <c r="BL238" s="61"/>
      <c r="BM238" s="61"/>
      <c r="BN238" s="61"/>
      <c r="BO238" s="61"/>
      <c r="BP238" s="33" t="s">
        <v>956</v>
      </c>
      <c r="BQ238" s="104"/>
      <c r="BR238" s="61"/>
    </row>
    <row r="239" spans="1:70" s="48" customFormat="1" ht="90" customHeight="1" x14ac:dyDescent="0.3">
      <c r="A239" s="62"/>
      <c r="B239" s="32" t="s">
        <v>6274</v>
      </c>
      <c r="C239" s="33" t="s">
        <v>3789</v>
      </c>
      <c r="D239" s="35" t="s">
        <v>5750</v>
      </c>
      <c r="E239" s="34">
        <v>44820</v>
      </c>
      <c r="F239" s="37" t="s">
        <v>2844</v>
      </c>
      <c r="G239" s="36" t="s">
        <v>6173</v>
      </c>
      <c r="H239" s="37" t="s">
        <v>6172</v>
      </c>
      <c r="I239" s="430" t="s">
        <v>6177</v>
      </c>
      <c r="J239" s="430" t="s">
        <v>5732</v>
      </c>
      <c r="K239" s="37" t="s">
        <v>5734</v>
      </c>
      <c r="L239" s="37" t="s">
        <v>5735</v>
      </c>
      <c r="M239" s="33">
        <v>1</v>
      </c>
      <c r="N239" s="34">
        <v>44986</v>
      </c>
      <c r="O239" s="34">
        <v>45015</v>
      </c>
      <c r="P239" s="138">
        <f t="shared" si="12"/>
        <v>5</v>
      </c>
      <c r="Q239" s="107">
        <v>1</v>
      </c>
      <c r="R239" s="49" t="s">
        <v>116</v>
      </c>
      <c r="S239" s="31"/>
      <c r="T239" s="91" t="s">
        <v>1153</v>
      </c>
      <c r="U239" s="91" t="s">
        <v>1153</v>
      </c>
      <c r="V239" s="91" t="s">
        <v>1153</v>
      </c>
      <c r="W239" s="91" t="s">
        <v>1153</v>
      </c>
      <c r="X239" s="91" t="s">
        <v>1153</v>
      </c>
      <c r="Y239" s="91" t="s">
        <v>1153</v>
      </c>
      <c r="Z239" s="91" t="s">
        <v>1153</v>
      </c>
      <c r="AA239" s="91" t="s">
        <v>1153</v>
      </c>
      <c r="AB239" s="91" t="s">
        <v>1153</v>
      </c>
      <c r="AC239" s="91" t="s">
        <v>1153</v>
      </c>
      <c r="AD239" s="91" t="s">
        <v>1153</v>
      </c>
      <c r="AE239" s="91" t="s">
        <v>1153</v>
      </c>
      <c r="AF239" s="91" t="s">
        <v>1153</v>
      </c>
      <c r="AG239" s="91" t="s">
        <v>1153</v>
      </c>
      <c r="AH239" s="91" t="s">
        <v>1153</v>
      </c>
      <c r="AI239" s="91" t="s">
        <v>1153</v>
      </c>
      <c r="AJ239" s="91" t="s">
        <v>1153</v>
      </c>
      <c r="AK239" s="91" t="s">
        <v>1153</v>
      </c>
      <c r="AL239" s="91" t="s">
        <v>1153</v>
      </c>
      <c r="AM239" s="91" t="s">
        <v>1153</v>
      </c>
      <c r="AN239" s="91" t="s">
        <v>1153</v>
      </c>
      <c r="AO239" s="91" t="s">
        <v>1153</v>
      </c>
      <c r="AP239" s="91" t="s">
        <v>1153</v>
      </c>
      <c r="AQ239" s="91" t="s">
        <v>1153</v>
      </c>
      <c r="AR239" s="91" t="s">
        <v>1153</v>
      </c>
      <c r="AS239" s="91" t="s">
        <v>1153</v>
      </c>
      <c r="AT239" s="91" t="s">
        <v>1153</v>
      </c>
      <c r="AU239" s="91" t="s">
        <v>1153</v>
      </c>
      <c r="AV239" s="91" t="s">
        <v>1153</v>
      </c>
      <c r="AW239" s="91" t="s">
        <v>1153</v>
      </c>
      <c r="AX239" s="91" t="s">
        <v>1153</v>
      </c>
      <c r="AY239" s="91"/>
      <c r="AZ239" s="91" t="s">
        <v>1153</v>
      </c>
      <c r="BA239" s="91" t="s">
        <v>1153</v>
      </c>
      <c r="BB239" s="91" t="s">
        <v>1153</v>
      </c>
      <c r="BC239" s="91" t="s">
        <v>1153</v>
      </c>
      <c r="BD239" s="35" t="s">
        <v>8447</v>
      </c>
      <c r="BE239" s="17" t="s">
        <v>8485</v>
      </c>
      <c r="BF239" s="429" t="s">
        <v>9635</v>
      </c>
      <c r="BG239" s="35" t="s">
        <v>9636</v>
      </c>
      <c r="BH239" s="33" t="s">
        <v>781</v>
      </c>
      <c r="BI239" s="47">
        <v>45035</v>
      </c>
      <c r="BJ239" s="33" t="s">
        <v>903</v>
      </c>
      <c r="BK239" s="31"/>
      <c r="BL239" s="46"/>
      <c r="BM239" s="46"/>
      <c r="BN239" s="46"/>
      <c r="BO239" s="46"/>
      <c r="BP239" s="33" t="s">
        <v>956</v>
      </c>
      <c r="BQ239" s="31"/>
      <c r="BR239" s="46"/>
    </row>
    <row r="240" spans="1:70" s="62" customFormat="1" ht="90" hidden="1" customHeight="1" x14ac:dyDescent="0.3">
      <c r="B240" s="32" t="s">
        <v>6275</v>
      </c>
      <c r="C240" s="33" t="s">
        <v>3789</v>
      </c>
      <c r="D240" s="17" t="s">
        <v>5750</v>
      </c>
      <c r="E240" s="34">
        <v>44820</v>
      </c>
      <c r="F240" s="37" t="s">
        <v>2844</v>
      </c>
      <c r="G240" s="36" t="s">
        <v>6173</v>
      </c>
      <c r="H240" s="134" t="s">
        <v>6170</v>
      </c>
      <c r="I240" s="135" t="s">
        <v>5736</v>
      </c>
      <c r="J240" s="135" t="s">
        <v>5737</v>
      </c>
      <c r="K240" s="80" t="s">
        <v>5738</v>
      </c>
      <c r="L240" s="81" t="s">
        <v>6178</v>
      </c>
      <c r="M240" s="136">
        <v>2</v>
      </c>
      <c r="N240" s="82">
        <v>44835</v>
      </c>
      <c r="O240" s="82">
        <v>44926</v>
      </c>
      <c r="P240" s="136">
        <f t="shared" si="12"/>
        <v>13</v>
      </c>
      <c r="Q240" s="107">
        <v>2</v>
      </c>
      <c r="R240" s="49" t="s">
        <v>116</v>
      </c>
      <c r="S240" s="104"/>
      <c r="T240" s="91" t="s">
        <v>1153</v>
      </c>
      <c r="U240" s="91" t="s">
        <v>1153</v>
      </c>
      <c r="V240" s="91" t="s">
        <v>1153</v>
      </c>
      <c r="W240" s="91" t="s">
        <v>1153</v>
      </c>
      <c r="X240" s="91" t="s">
        <v>1153</v>
      </c>
      <c r="Y240" s="91" t="s">
        <v>1153</v>
      </c>
      <c r="Z240" s="91" t="s">
        <v>1153</v>
      </c>
      <c r="AA240" s="91" t="s">
        <v>1153</v>
      </c>
      <c r="AB240" s="91" t="s">
        <v>1153</v>
      </c>
      <c r="AC240" s="91" t="s">
        <v>1153</v>
      </c>
      <c r="AD240" s="91" t="s">
        <v>1153</v>
      </c>
      <c r="AE240" s="91" t="s">
        <v>1153</v>
      </c>
      <c r="AF240" s="91" t="s">
        <v>1153</v>
      </c>
      <c r="AG240" s="91" t="s">
        <v>1153</v>
      </c>
      <c r="AH240" s="91" t="s">
        <v>1153</v>
      </c>
      <c r="AI240" s="91" t="s">
        <v>1153</v>
      </c>
      <c r="AJ240" s="91" t="s">
        <v>1153</v>
      </c>
      <c r="AK240" s="91" t="s">
        <v>1153</v>
      </c>
      <c r="AL240" s="91" t="s">
        <v>1153</v>
      </c>
      <c r="AM240" s="91" t="s">
        <v>1153</v>
      </c>
      <c r="AN240" s="91" t="s">
        <v>1153</v>
      </c>
      <c r="AO240" s="91" t="s">
        <v>1153</v>
      </c>
      <c r="AP240" s="91" t="s">
        <v>1153</v>
      </c>
      <c r="AQ240" s="91" t="s">
        <v>1153</v>
      </c>
      <c r="AR240" s="91" t="s">
        <v>1153</v>
      </c>
      <c r="AS240" s="91" t="s">
        <v>1153</v>
      </c>
      <c r="AT240" s="91" t="s">
        <v>1153</v>
      </c>
      <c r="AU240" s="91" t="s">
        <v>1153</v>
      </c>
      <c r="AV240" s="91" t="s">
        <v>1153</v>
      </c>
      <c r="AW240" s="91" t="s">
        <v>1153</v>
      </c>
      <c r="AX240" s="91" t="s">
        <v>1153</v>
      </c>
      <c r="AY240" s="91"/>
      <c r="AZ240" s="91" t="s">
        <v>1153</v>
      </c>
      <c r="BA240" s="91" t="s">
        <v>1153</v>
      </c>
      <c r="BB240" s="91" t="s">
        <v>1153</v>
      </c>
      <c r="BC240" s="91" t="s">
        <v>1153</v>
      </c>
      <c r="BD240" s="8" t="s">
        <v>8451</v>
      </c>
      <c r="BE240" s="17" t="s">
        <v>8486</v>
      </c>
      <c r="BF240" s="5" t="s">
        <v>937</v>
      </c>
      <c r="BG240" s="5" t="s">
        <v>9305</v>
      </c>
      <c r="BH240" s="33" t="s">
        <v>781</v>
      </c>
      <c r="BI240" s="100">
        <v>44944</v>
      </c>
      <c r="BJ240" s="33" t="s">
        <v>903</v>
      </c>
      <c r="BK240" s="104"/>
      <c r="BL240" s="61"/>
      <c r="BM240" s="61"/>
      <c r="BN240" s="61"/>
      <c r="BO240" s="61"/>
      <c r="BP240" s="33" t="s">
        <v>956</v>
      </c>
      <c r="BQ240" s="104"/>
      <c r="BR240" s="61"/>
    </row>
    <row r="241" spans="1:70" s="48" customFormat="1" ht="90" customHeight="1" x14ac:dyDescent="0.3">
      <c r="A241" s="62"/>
      <c r="B241" s="32" t="s">
        <v>6276</v>
      </c>
      <c r="C241" s="33" t="s">
        <v>3789</v>
      </c>
      <c r="D241" s="35" t="s">
        <v>5750</v>
      </c>
      <c r="E241" s="34">
        <v>44820</v>
      </c>
      <c r="F241" s="37" t="s">
        <v>2844</v>
      </c>
      <c r="G241" s="36" t="s">
        <v>6173</v>
      </c>
      <c r="H241" s="53" t="s">
        <v>9637</v>
      </c>
      <c r="I241" s="431" t="s">
        <v>5739</v>
      </c>
      <c r="J241" s="431" t="s">
        <v>5740</v>
      </c>
      <c r="K241" s="431" t="s">
        <v>5741</v>
      </c>
      <c r="L241" s="431" t="s">
        <v>5742</v>
      </c>
      <c r="M241" s="432">
        <v>2</v>
      </c>
      <c r="N241" s="414">
        <v>45139</v>
      </c>
      <c r="O241" s="414">
        <v>45199</v>
      </c>
      <c r="P241" s="170">
        <f t="shared" si="12"/>
        <v>9</v>
      </c>
      <c r="Q241" s="112">
        <v>0</v>
      </c>
      <c r="R241" s="49" t="s">
        <v>116</v>
      </c>
      <c r="S241" s="31"/>
      <c r="T241" s="91" t="s">
        <v>1153</v>
      </c>
      <c r="U241" s="91" t="s">
        <v>1153</v>
      </c>
      <c r="V241" s="91" t="s">
        <v>1153</v>
      </c>
      <c r="W241" s="91" t="s">
        <v>1153</v>
      </c>
      <c r="X241" s="91" t="s">
        <v>1153</v>
      </c>
      <c r="Y241" s="91" t="s">
        <v>1153</v>
      </c>
      <c r="Z241" s="91" t="s">
        <v>1153</v>
      </c>
      <c r="AA241" s="91" t="s">
        <v>1153</v>
      </c>
      <c r="AB241" s="91" t="s">
        <v>1153</v>
      </c>
      <c r="AC241" s="91" t="s">
        <v>1153</v>
      </c>
      <c r="AD241" s="91" t="s">
        <v>1153</v>
      </c>
      <c r="AE241" s="91" t="s">
        <v>1153</v>
      </c>
      <c r="AF241" s="91" t="s">
        <v>1153</v>
      </c>
      <c r="AG241" s="91" t="s">
        <v>1153</v>
      </c>
      <c r="AH241" s="91" t="s">
        <v>1153</v>
      </c>
      <c r="AI241" s="91" t="s">
        <v>1153</v>
      </c>
      <c r="AJ241" s="91" t="s">
        <v>1153</v>
      </c>
      <c r="AK241" s="91" t="s">
        <v>1153</v>
      </c>
      <c r="AL241" s="91" t="s">
        <v>1153</v>
      </c>
      <c r="AM241" s="91" t="s">
        <v>1153</v>
      </c>
      <c r="AN241" s="91" t="s">
        <v>1153</v>
      </c>
      <c r="AO241" s="91" t="s">
        <v>1153</v>
      </c>
      <c r="AP241" s="91" t="s">
        <v>1153</v>
      </c>
      <c r="AQ241" s="91" t="s">
        <v>1153</v>
      </c>
      <c r="AR241" s="91" t="s">
        <v>1153</v>
      </c>
      <c r="AS241" s="91" t="s">
        <v>1153</v>
      </c>
      <c r="AT241" s="91" t="s">
        <v>1153</v>
      </c>
      <c r="AU241" s="91" t="s">
        <v>1153</v>
      </c>
      <c r="AV241" s="91" t="s">
        <v>1153</v>
      </c>
      <c r="AW241" s="91" t="s">
        <v>1153</v>
      </c>
      <c r="AX241" s="91" t="s">
        <v>1153</v>
      </c>
      <c r="AY241" s="91"/>
      <c r="AZ241" s="91" t="s">
        <v>1153</v>
      </c>
      <c r="BA241" s="91" t="s">
        <v>1153</v>
      </c>
      <c r="BB241" s="91" t="s">
        <v>1153</v>
      </c>
      <c r="BC241" s="91" t="s">
        <v>1153</v>
      </c>
      <c r="BD241" s="35" t="s">
        <v>8447</v>
      </c>
      <c r="BE241" s="17" t="s">
        <v>8487</v>
      </c>
      <c r="BF241" s="429" t="s">
        <v>9638</v>
      </c>
      <c r="BG241" s="35" t="s">
        <v>9639</v>
      </c>
      <c r="BH241" s="33" t="s">
        <v>2582</v>
      </c>
      <c r="BI241" s="47">
        <v>45035</v>
      </c>
      <c r="BJ241" s="33" t="s">
        <v>2582</v>
      </c>
      <c r="BK241" s="31"/>
      <c r="BL241" s="46"/>
      <c r="BM241" s="46"/>
      <c r="BN241" s="46"/>
      <c r="BO241" s="46"/>
      <c r="BP241" s="33" t="s">
        <v>956</v>
      </c>
      <c r="BQ241" s="31"/>
      <c r="BR241" s="46"/>
    </row>
    <row r="252" spans="1:70" hidden="1" x14ac:dyDescent="0.3"/>
    <row r="253" spans="1:70" hidden="1" x14ac:dyDescent="0.3">
      <c r="F253" s="10" t="s">
        <v>2237</v>
      </c>
      <c r="R253" s="10" t="s">
        <v>708</v>
      </c>
    </row>
    <row r="254" spans="1:70" hidden="1" x14ac:dyDescent="0.3">
      <c r="F254" s="10" t="s">
        <v>3765</v>
      </c>
      <c r="R254" s="133" t="s">
        <v>15</v>
      </c>
    </row>
    <row r="255" spans="1:70" hidden="1" x14ac:dyDescent="0.3">
      <c r="F255" s="10" t="s">
        <v>2236</v>
      </c>
      <c r="R255" s="133" t="s">
        <v>237</v>
      </c>
    </row>
    <row r="256" spans="1:70" hidden="1" x14ac:dyDescent="0.3">
      <c r="F256" s="10" t="s">
        <v>3766</v>
      </c>
      <c r="R256" s="133" t="s">
        <v>626</v>
      </c>
    </row>
    <row r="257" spans="6:18" hidden="1" x14ac:dyDescent="0.3">
      <c r="F257" s="10" t="s">
        <v>3767</v>
      </c>
      <c r="R257" s="133" t="s">
        <v>797</v>
      </c>
    </row>
    <row r="258" spans="6:18" hidden="1" x14ac:dyDescent="0.3">
      <c r="F258" s="10" t="s">
        <v>2291</v>
      </c>
      <c r="R258" s="10" t="s">
        <v>758</v>
      </c>
    </row>
    <row r="259" spans="6:18" hidden="1" x14ac:dyDescent="0.3">
      <c r="F259" s="10" t="s">
        <v>2577</v>
      </c>
      <c r="R259" s="10" t="s">
        <v>202</v>
      </c>
    </row>
    <row r="260" spans="6:18" hidden="1" x14ac:dyDescent="0.3">
      <c r="F260" s="10" t="s">
        <v>2576</v>
      </c>
      <c r="R260" s="10" t="s">
        <v>112</v>
      </c>
    </row>
    <row r="261" spans="6:18" hidden="1" x14ac:dyDescent="0.3">
      <c r="F261" s="10" t="s">
        <v>3141</v>
      </c>
      <c r="R261" s="10" t="s">
        <v>800</v>
      </c>
    </row>
    <row r="262" spans="6:18" hidden="1" x14ac:dyDescent="0.3">
      <c r="F262" s="10" t="s">
        <v>3120</v>
      </c>
      <c r="R262" s="10" t="s">
        <v>24</v>
      </c>
    </row>
    <row r="263" spans="6:18" hidden="1" x14ac:dyDescent="0.3">
      <c r="F263" s="10" t="s">
        <v>2832</v>
      </c>
      <c r="R263" s="10" t="s">
        <v>29</v>
      </c>
    </row>
    <row r="264" spans="6:18" hidden="1" x14ac:dyDescent="0.3">
      <c r="F264" s="10" t="s">
        <v>2587</v>
      </c>
      <c r="R264" s="10" t="s">
        <v>76</v>
      </c>
    </row>
    <row r="265" spans="6:18" hidden="1" x14ac:dyDescent="0.3">
      <c r="F265" s="10" t="s">
        <v>2289</v>
      </c>
      <c r="R265" s="10" t="s">
        <v>44</v>
      </c>
    </row>
    <row r="266" spans="6:18" hidden="1" x14ac:dyDescent="0.3">
      <c r="F266" s="10" t="s">
        <v>3302</v>
      </c>
      <c r="R266" s="10" t="s">
        <v>48</v>
      </c>
    </row>
    <row r="267" spans="6:18" hidden="1" x14ac:dyDescent="0.3">
      <c r="R267" s="10" t="s">
        <v>893</v>
      </c>
    </row>
    <row r="268" spans="6:18" hidden="1" x14ac:dyDescent="0.3">
      <c r="R268" s="10" t="s">
        <v>60</v>
      </c>
    </row>
    <row r="269" spans="6:18" hidden="1" x14ac:dyDescent="0.3">
      <c r="R269" s="10" t="s">
        <v>1134</v>
      </c>
    </row>
    <row r="270" spans="6:18" hidden="1" x14ac:dyDescent="0.3">
      <c r="R270" s="133" t="s">
        <v>116</v>
      </c>
    </row>
    <row r="271" spans="6:18" hidden="1" x14ac:dyDescent="0.3">
      <c r="R271" s="133" t="s">
        <v>158</v>
      </c>
    </row>
    <row r="272" spans="6:18" hidden="1" x14ac:dyDescent="0.3"/>
    <row r="273" hidden="1" x14ac:dyDescent="0.3"/>
  </sheetData>
  <autoFilter ref="A2:BR241" xr:uid="{00000000-0001-0000-0300-000000000000}">
    <filterColumn colId="60">
      <filters>
        <dateGroupItem year="2023" month="4" dateTimeGrouping="month"/>
      </filters>
    </filterColumn>
  </autoFilter>
  <mergeCells count="6">
    <mergeCell ref="B1:H1"/>
    <mergeCell ref="T1:BI1"/>
    <mergeCell ref="BJ1:BR1"/>
    <mergeCell ref="I9:I10"/>
    <mergeCell ref="I60:I61"/>
    <mergeCell ref="I1:S1"/>
  </mergeCells>
  <phoneticPr fontId="13" type="noConversion"/>
  <conditionalFormatting sqref="BJ2">
    <cfRule type="containsText" dxfId="3" priority="7" operator="containsText" text="No efectiva">
      <formula>NOT(ISERROR(SEARCH("No efectiva",BJ2)))</formula>
    </cfRule>
    <cfRule type="containsText" dxfId="2" priority="8" operator="containsText" text="efectiva">
      <formula>NOT(ISERROR(SEARCH("efectiva",BJ2)))</formula>
    </cfRule>
  </conditionalFormatting>
  <conditionalFormatting sqref="BP2">
    <cfRule type="containsText" dxfId="1" priority="1" operator="containsText" text="No efectiva">
      <formula>NOT(ISERROR(SEARCH("No efectiva",BP2)))</formula>
    </cfRule>
    <cfRule type="containsText" dxfId="0" priority="2" operator="containsText" text="efectiva">
      <formula>NOT(ISERROR(SEARCH("efectiva",BP2)))</formula>
    </cfRule>
  </conditionalFormatting>
  <dataValidations count="19">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39" xr:uid="{00000000-0002-0000-0300-000000000000}">
      <formula1>-9223372036854770000</formula1>
      <formula2>9223372036854770000</formula2>
    </dataValidation>
    <dataValidation type="list" allowBlank="1" showInputMessage="1" showErrorMessage="1" sqref="BH121 BH3:BH29 BH31:BH119" xr:uid="{00000000-0002-0000-0300-000001000000}">
      <formula1>"Ejecutada, En Términos, Incumplida, Modificada, Reformulada, Eliminada"</formula1>
    </dataValidation>
    <dataValidation type="list" allowBlank="1" showInputMessage="1" showErrorMessage="1" sqref="BQ3:BQ118" xr:uid="{00000000-0002-0000-03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300-000003000000}">
      <formula1>0</formula1>
      <formula2>390</formula2>
    </dataValidation>
    <dataValidation type="list" allowBlank="1" showInputMessage="1" showErrorMessage="1" sqref="BH120 BH127:BH143 BH122:BH125 BH147:BH152 BH145 BH158 BH177:BH178 BH160" xr:uid="{00000000-0002-0000-0300-000004000000}">
      <formula1>"Ejecutada, Ejecutada posterior, En Términos, Incumplida, Modificada, Reformulada, Eliminada"</formula1>
    </dataValidation>
    <dataValidation type="list" allowBlank="1" showInputMessage="1" showErrorMessage="1" sqref="BH30" xr:uid="{00000000-0002-0000-0300-000005000000}">
      <formula1>"Ejecutada, Ejecutada anticipadamente, En Términos, Incumplida, Modificada, Reformulada, Eliminada"</formula1>
    </dataValidation>
    <dataValidation type="list" allowBlank="1" showInputMessage="1" showErrorMessage="1" sqref="BH126 BH153:BH157 BH161:BH176 BH159 BH229:BH241 BH220:BH227 BH179:BH218" xr:uid="{00000000-0002-0000-0300-000006000000}">
      <formula1>"Ejecutada, Ejecutada anticipadamente, Ejecutada posterior, En Términos, Incumplida, Modificada, Reformulada, Eliminada"</formula1>
    </dataValidation>
    <dataValidation type="list" allowBlank="1" showInputMessage="1" showErrorMessage="1" sqref="BP151:BP157 BP147:BP149 BP159:BP181 BP219:BP233 BP183:BP215" xr:uid="{00000000-0002-0000-0300-00000A000000}">
      <formula1>"Abierta, Cerrada - Efectiva, Cerrada No Efectiva, Cerrada por Eventualidad"</formula1>
    </dataValidation>
    <dataValidation type="list" allowBlank="1" showInputMessage="1" showErrorMessage="1" sqref="BP48:BP56 BP69 BP71:BP75 BP80:BP81 BP84 BP78 BP119 BP150 BP158" xr:uid="{00000000-0002-0000-0300-00000B000000}">
      <formula1>"Cerrada - Efectiva, Cerrada - Inefectiva, Cerrada - Eventualidad"</formula1>
    </dataValidation>
    <dataValidation type="list" allowBlank="1" showInputMessage="1" showErrorMessage="1" sqref="BP3:BP47 BP57:BP68 BP70 BP76:BP77 BP79 BP82:BP83 BP182 BP120:BP146 BP85:BP118" xr:uid="{00000000-0002-0000-0300-00000C000000}">
      <formula1>"Abierta, Cerrada - Efectiva, Cerrada - Inefectiva, Cerrada - Eventualidad"</formula1>
    </dataValidation>
    <dataValidation type="list" allowBlank="1" showInputMessage="1" showErrorMessage="1" sqref="BJ179:BJ182 BJ156:BJ158 BJ161:BJ163 BJ165:BJ167 BJ170:BJ171 BJ174:BJ175 BJ139:BJ154 BJ3:BJ137 BJ191:BJ204 BJ184:BJ189 BJ206:BJ215 BJ217 BJ219:BJ233" xr:uid="{00000000-0002-0000-0300-00000D000000}">
      <formula1>"Efectiva, Inefectiva, Pendiente de evaluar, Eventualidad"</formula1>
    </dataValidation>
    <dataValidation type="list" allowBlank="1" showInputMessage="1" showErrorMessage="1" sqref="BJ190 BJ172:BJ173 BJ164 BJ205 BJ168:BJ169 BJ176 BJ159:BJ160" xr:uid="{00000000-0002-0000-0300-00000E000000}">
      <formula1>"Efectiva, Inefectiva, Pendiente de evaluar, En términos, Eventualidad"</formula1>
    </dataValidation>
    <dataValidation type="list" allowBlank="1" showInputMessage="1" showErrorMessage="1" sqref="BJ183 BJ138 BJ177:BJ178" xr:uid="{00000000-0002-0000-0300-00000F000000}">
      <formula1>"Efectiva, Inefectiva, Pendiente de evaluar, En términos, Incumplida, Eventualidad"</formula1>
    </dataValidation>
    <dataValidation type="list" allowBlank="1" showInputMessage="1" showErrorMessage="1" sqref="S216" xr:uid="{4289CC8F-385B-4769-A2DA-A374D8EC0536}">
      <formula1>$N$25:$N$43</formula1>
    </dataValidation>
    <dataValidation type="list" allowBlank="1" showInputMessage="1" showErrorMessage="1" sqref="F219:F233" xr:uid="{13F6E25C-3FAC-4AF4-A898-1A8092D67AFC}">
      <formula1>$C$31:$C$44</formula1>
    </dataValidation>
    <dataValidation type="list" allowBlank="1" showInputMessage="1" showErrorMessage="1" sqref="C3:C241" xr:uid="{00000000-0002-0000-0300-000009000000}">
      <formula1>"Auditoría Interna, Informe Obligatorio, Informe de Seguimiento"</formula1>
    </dataValidation>
    <dataValidation type="list" allowBlank="1" showInputMessage="1" showErrorMessage="1" sqref="BJ234:BJ241" xr:uid="{857F816B-632E-4E3B-A463-E7001C0C2CC3}">
      <formula1>"Efectiva, Inefectiva, Pendiente de evaluar, Eventualidad, En Términos"</formula1>
    </dataValidation>
    <dataValidation type="list" allowBlank="1" showInputMessage="1" showErrorMessage="1" sqref="BH219 BH228" xr:uid="{0EE9CA93-FF8A-418E-A414-973948334820}">
      <formula1>"Ejecutada, Ejecutada posterior, En términos, Incumplida, Modificada, Reformulada, Eliminada"</formula1>
    </dataValidation>
    <dataValidation type="list" allowBlank="1" showInputMessage="1" showErrorMessage="1" sqref="BJ216 BJ218 BJ155" xr:uid="{24EC863E-684E-4111-8930-B68FF736BB88}">
      <formula1>"Incumplida, Efectiva, Inefectiva, Pendiente de evaluar, En términos, Eventualidad"</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3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Eficacia</vt:lpstr>
      <vt:lpstr>Acciones CGR</vt:lpstr>
      <vt:lpstr>Acciones AGN</vt:lpstr>
      <vt:lpstr>Acciones Evaluación OCI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María Guzman</cp:lastModifiedBy>
  <cp:lastPrinted>2023-01-30T14:48:29Z</cp:lastPrinted>
  <dcterms:created xsi:type="dcterms:W3CDTF">2019-12-26T22:36:49Z</dcterms:created>
  <dcterms:modified xsi:type="dcterms:W3CDTF">2023-04-27T18:00:30Z</dcterms:modified>
</cp:coreProperties>
</file>