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2. Informes de Ley\6. Plan Anticorrupción PAAC\2024\II Cuatrimestre\1. Final\"/>
    </mc:Choice>
  </mc:AlternateContent>
  <bookViews>
    <workbookView xWindow="0" yWindow="0" windowWidth="28800" windowHeight="11700"/>
  </bookViews>
  <sheets>
    <sheet name="MRC V2 2024" sheetId="1" r:id="rId1"/>
    <sheet name="Lista" sheetId="2" r:id="rId2"/>
  </sheets>
  <externalReferences>
    <externalReference r:id="rId3"/>
    <externalReference r:id="rId4"/>
  </externalReferences>
  <definedNames>
    <definedName name="_xlnm._FilterDatabase" localSheetId="0" hidden="1">'MRC V2 2024'!$A$8:$AU$296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95" i="1" l="1"/>
  <c r="AS294" i="1"/>
  <c r="Z295" i="1"/>
  <c r="Z294" i="1"/>
  <c r="Z293" i="1"/>
  <c r="Z292" i="1"/>
  <c r="Z291" i="1"/>
  <c r="Z290" i="1"/>
  <c r="Z289" i="1"/>
  <c r="Z296" i="1" l="1"/>
  <c r="AS293" i="1" l="1"/>
  <c r="AS292" i="1"/>
  <c r="AS291" i="1"/>
  <c r="AS290" i="1"/>
  <c r="AS289" i="1"/>
  <c r="G288" i="1"/>
  <c r="F288" i="1"/>
  <c r="Y287" i="1"/>
  <c r="X287" i="1"/>
  <c r="W287" i="1"/>
  <c r="V287" i="1"/>
  <c r="K287" i="1"/>
  <c r="J287" i="1"/>
  <c r="I287" i="1"/>
  <c r="H287" i="1"/>
  <c r="G287" i="1"/>
  <c r="F287" i="1"/>
  <c r="D287" i="1"/>
  <c r="B287" i="1"/>
  <c r="G286" i="1"/>
  <c r="F286" i="1"/>
  <c r="Y285" i="1"/>
  <c r="X285" i="1"/>
  <c r="W285" i="1"/>
  <c r="V285" i="1"/>
  <c r="K285" i="1"/>
  <c r="J285" i="1"/>
  <c r="I285" i="1"/>
  <c r="H285" i="1"/>
  <c r="G285" i="1"/>
  <c r="F285" i="1"/>
  <c r="D285" i="1"/>
  <c r="B285" i="1"/>
  <c r="G284" i="1"/>
  <c r="F284" i="1"/>
  <c r="Y283" i="1"/>
  <c r="X283" i="1"/>
  <c r="W283" i="1"/>
  <c r="V283" i="1"/>
  <c r="K283" i="1"/>
  <c r="J283" i="1"/>
  <c r="I283" i="1"/>
  <c r="H283" i="1"/>
  <c r="G283" i="1"/>
  <c r="F283" i="1"/>
  <c r="D283" i="1"/>
  <c r="B283" i="1"/>
  <c r="G282" i="1"/>
  <c r="F282" i="1"/>
  <c r="Y281" i="1"/>
  <c r="X281" i="1"/>
  <c r="W281" i="1"/>
  <c r="V281" i="1"/>
  <c r="K281" i="1"/>
  <c r="J281" i="1"/>
  <c r="I281" i="1"/>
  <c r="H281" i="1"/>
  <c r="G281" i="1"/>
  <c r="F281" i="1"/>
  <c r="D281" i="1"/>
  <c r="G280" i="1"/>
  <c r="F280" i="1"/>
  <c r="Y279" i="1"/>
  <c r="X279" i="1"/>
  <c r="W279" i="1"/>
  <c r="V279" i="1"/>
  <c r="K279" i="1"/>
  <c r="J279" i="1"/>
  <c r="I279" i="1"/>
  <c r="H279" i="1"/>
  <c r="G279" i="1"/>
  <c r="F279" i="1"/>
  <c r="D279" i="1"/>
  <c r="B279" i="1"/>
  <c r="G278" i="1"/>
  <c r="F278" i="1"/>
  <c r="Y277" i="1"/>
  <c r="X277" i="1"/>
  <c r="W277" i="1"/>
  <c r="V277" i="1"/>
  <c r="K277" i="1"/>
  <c r="J277" i="1"/>
  <c r="I277" i="1"/>
  <c r="H277" i="1"/>
  <c r="G277" i="1"/>
  <c r="F277" i="1"/>
  <c r="D277" i="1"/>
  <c r="B277" i="1"/>
  <c r="Y275" i="1"/>
  <c r="X275" i="1"/>
  <c r="W275" i="1"/>
  <c r="V275" i="1"/>
  <c r="K275" i="1"/>
  <c r="J275" i="1"/>
  <c r="I275" i="1"/>
  <c r="H275" i="1"/>
  <c r="G275" i="1"/>
  <c r="F275" i="1"/>
  <c r="D275" i="1"/>
  <c r="G274" i="1"/>
  <c r="Y273" i="1"/>
  <c r="X273" i="1"/>
  <c r="W273" i="1"/>
  <c r="V273" i="1"/>
  <c r="K273" i="1"/>
  <c r="J273" i="1"/>
  <c r="I273" i="1"/>
  <c r="H273" i="1"/>
  <c r="G273" i="1"/>
  <c r="F273" i="1"/>
  <c r="D273" i="1"/>
  <c r="Y271" i="1"/>
  <c r="X271" i="1"/>
  <c r="W271" i="1"/>
  <c r="V271" i="1"/>
  <c r="K271" i="1"/>
  <c r="J271" i="1"/>
  <c r="I271" i="1"/>
  <c r="H271" i="1"/>
  <c r="G271" i="1"/>
  <c r="F271" i="1"/>
  <c r="D271" i="1"/>
  <c r="B271" i="1"/>
  <c r="G255" i="1"/>
  <c r="F255" i="1"/>
  <c r="Y237" i="1"/>
  <c r="X237" i="1"/>
  <c r="W237" i="1"/>
  <c r="V237" i="1"/>
  <c r="K237" i="1"/>
  <c r="J237" i="1"/>
  <c r="I237" i="1"/>
  <c r="H237" i="1"/>
  <c r="G237" i="1"/>
  <c r="F237" i="1"/>
  <c r="D237" i="1"/>
  <c r="G236" i="1"/>
  <c r="F236" i="1"/>
  <c r="Y235" i="1"/>
  <c r="X235" i="1"/>
  <c r="W235" i="1"/>
  <c r="V235" i="1"/>
  <c r="K235" i="1"/>
  <c r="J235" i="1"/>
  <c r="I235" i="1"/>
  <c r="H235" i="1"/>
  <c r="G235" i="1"/>
  <c r="F235" i="1"/>
  <c r="D235" i="1"/>
  <c r="G234" i="1"/>
  <c r="F234" i="1"/>
  <c r="Y233" i="1"/>
  <c r="X233" i="1"/>
  <c r="W233" i="1"/>
  <c r="V233" i="1"/>
  <c r="K233" i="1"/>
  <c r="J233" i="1"/>
  <c r="I233" i="1"/>
  <c r="H233" i="1"/>
  <c r="G233" i="1"/>
  <c r="F233" i="1"/>
  <c r="D233" i="1"/>
  <c r="B233" i="1"/>
  <c r="G232" i="1"/>
  <c r="F232" i="1"/>
  <c r="Y231" i="1"/>
  <c r="X231" i="1"/>
  <c r="W231" i="1"/>
  <c r="V231" i="1"/>
  <c r="K231" i="1"/>
  <c r="J231" i="1"/>
  <c r="I231" i="1"/>
  <c r="H231" i="1"/>
  <c r="G231" i="1"/>
  <c r="F231" i="1"/>
  <c r="D231" i="1"/>
  <c r="G216" i="1"/>
  <c r="F216" i="1"/>
  <c r="Y198" i="1"/>
  <c r="X198" i="1"/>
  <c r="W198" i="1"/>
  <c r="V198" i="1"/>
  <c r="K198" i="1"/>
  <c r="J198" i="1"/>
  <c r="I198" i="1"/>
  <c r="H198" i="1"/>
  <c r="G198" i="1"/>
  <c r="F198" i="1"/>
  <c r="D198" i="1"/>
  <c r="G183" i="1"/>
  <c r="F183" i="1"/>
  <c r="Y165" i="1"/>
  <c r="X165" i="1"/>
  <c r="W165" i="1"/>
  <c r="V165" i="1"/>
  <c r="K165" i="1"/>
  <c r="J165" i="1"/>
  <c r="I165" i="1"/>
  <c r="H165" i="1"/>
  <c r="G165" i="1"/>
  <c r="F165" i="1"/>
  <c r="D165" i="1"/>
  <c r="Y128" i="1"/>
  <c r="X128" i="1"/>
  <c r="W128" i="1"/>
  <c r="V128" i="1"/>
  <c r="K128" i="1"/>
  <c r="J128" i="1"/>
  <c r="I128" i="1"/>
  <c r="H128" i="1"/>
  <c r="G128" i="1"/>
  <c r="F128" i="1"/>
  <c r="D128" i="1"/>
  <c r="G127" i="1"/>
  <c r="F127" i="1"/>
  <c r="Y126" i="1"/>
  <c r="X126" i="1"/>
  <c r="W126" i="1"/>
  <c r="V126" i="1"/>
  <c r="K126" i="1"/>
  <c r="J126" i="1"/>
  <c r="I126" i="1"/>
  <c r="H126" i="1"/>
  <c r="G126" i="1"/>
  <c r="F126" i="1"/>
  <c r="D126" i="1"/>
  <c r="G125" i="1"/>
  <c r="F125" i="1"/>
  <c r="Y124" i="1"/>
  <c r="X124" i="1"/>
  <c r="W124" i="1"/>
  <c r="V124" i="1"/>
  <c r="K124" i="1"/>
  <c r="J124" i="1"/>
  <c r="I124" i="1"/>
  <c r="H124" i="1"/>
  <c r="G124" i="1"/>
  <c r="F124" i="1"/>
  <c r="D124" i="1"/>
  <c r="G123" i="1"/>
  <c r="F123" i="1"/>
  <c r="Y122" i="1"/>
  <c r="X122" i="1"/>
  <c r="W122" i="1"/>
  <c r="V122" i="1"/>
  <c r="K122" i="1"/>
  <c r="J122" i="1"/>
  <c r="I122" i="1"/>
  <c r="H122" i="1"/>
  <c r="G122" i="1"/>
  <c r="F122" i="1"/>
  <c r="D122" i="1"/>
  <c r="G121" i="1"/>
  <c r="F121" i="1"/>
  <c r="Y120" i="1"/>
  <c r="X120" i="1"/>
  <c r="W120" i="1"/>
  <c r="V120" i="1"/>
  <c r="K120" i="1"/>
  <c r="J120" i="1"/>
  <c r="I120" i="1"/>
  <c r="H120" i="1"/>
  <c r="G120" i="1"/>
  <c r="F120" i="1"/>
  <c r="D120" i="1"/>
  <c r="B120" i="1"/>
  <c r="Y86" i="1"/>
  <c r="X86" i="1"/>
  <c r="W86" i="1"/>
  <c r="V86" i="1"/>
  <c r="K86" i="1"/>
  <c r="J86" i="1"/>
  <c r="I86" i="1"/>
  <c r="H86" i="1"/>
  <c r="G86" i="1"/>
  <c r="F86" i="1"/>
  <c r="D86" i="1"/>
  <c r="AF70" i="1"/>
  <c r="G68" i="1"/>
  <c r="F68" i="1"/>
  <c r="Y52" i="1"/>
  <c r="X52" i="1"/>
  <c r="W52" i="1"/>
  <c r="V52" i="1"/>
  <c r="K52" i="1"/>
  <c r="J52" i="1"/>
  <c r="I52" i="1"/>
  <c r="H52" i="1"/>
  <c r="G52" i="1"/>
  <c r="F52" i="1"/>
  <c r="D52" i="1"/>
  <c r="B52" i="1"/>
  <c r="G51" i="1"/>
  <c r="F51" i="1"/>
  <c r="Y50" i="1"/>
  <c r="X50" i="1"/>
  <c r="W50" i="1"/>
  <c r="V50" i="1"/>
  <c r="K50" i="1"/>
  <c r="J50" i="1"/>
  <c r="I50" i="1"/>
  <c r="H50" i="1"/>
  <c r="G50" i="1"/>
  <c r="F50" i="1"/>
  <c r="D50" i="1"/>
  <c r="G49" i="1"/>
  <c r="F49" i="1"/>
  <c r="Y48" i="1"/>
  <c r="X48" i="1"/>
  <c r="W48" i="1"/>
  <c r="V48" i="1"/>
  <c r="K48" i="1"/>
  <c r="J48" i="1"/>
  <c r="I48" i="1"/>
  <c r="H48" i="1"/>
  <c r="G48" i="1"/>
  <c r="F48" i="1"/>
  <c r="D48" i="1"/>
  <c r="G47" i="1"/>
  <c r="F47" i="1"/>
  <c r="Y46" i="1"/>
  <c r="X46" i="1"/>
  <c r="W46" i="1"/>
  <c r="V46" i="1"/>
  <c r="K46" i="1"/>
  <c r="J46" i="1"/>
  <c r="I46" i="1"/>
  <c r="H46" i="1"/>
  <c r="G46" i="1"/>
  <c r="F46" i="1"/>
  <c r="D46" i="1"/>
  <c r="B46" i="1"/>
  <c r="AF27" i="1"/>
  <c r="AF26" i="1"/>
  <c r="G10" i="1"/>
  <c r="F10" i="1"/>
  <c r="Y9" i="1"/>
  <c r="X9" i="1"/>
  <c r="W9" i="1"/>
  <c r="V9" i="1"/>
  <c r="K9" i="1"/>
  <c r="J9" i="1"/>
  <c r="I9" i="1"/>
  <c r="H9" i="1"/>
  <c r="G9" i="1"/>
  <c r="F9" i="1"/>
  <c r="D9" i="1"/>
  <c r="B9" i="1"/>
  <c r="AS296" i="1" l="1"/>
</calcChain>
</file>

<file path=xl/sharedStrings.xml><?xml version="1.0" encoding="utf-8"?>
<sst xmlns="http://schemas.openxmlformats.org/spreadsheetml/2006/main" count="2465" uniqueCount="1260">
  <si>
    <t xml:space="preserve">FORMA </t>
  </si>
  <si>
    <t>MAPA DE RIESGOS DE CORRUPCIÓN</t>
  </si>
  <si>
    <t xml:space="preserve">CÓDIGO </t>
  </si>
  <si>
    <t>ACTIVIDAD</t>
  </si>
  <si>
    <t xml:space="preserve"> GESTIÓN PARA LA TRANSPARENCIA</t>
  </si>
  <si>
    <t xml:space="preserve">VERSIÓN </t>
  </si>
  <si>
    <t xml:space="preserve">PROCEDIMIENTO </t>
  </si>
  <si>
    <t>ELABORACIÓN DE PLAN ANTICORRUPCIÓN Y DE ATENCIÓN AL CIUDADANO</t>
  </si>
  <si>
    <t xml:space="preserve">FECHA </t>
  </si>
  <si>
    <t>PROCESO</t>
  </si>
  <si>
    <t>COMUNICACIÓN Y GESTIÓN CON GRUPOS DE INTERÉS</t>
  </si>
  <si>
    <t>MAPA DE RIESGOS DE CORRUPCIÓN
Vigencia 2024 - Versión 2
Agosto de 2024</t>
  </si>
  <si>
    <t>IDENTIFICACION DEL RIESGO</t>
  </si>
  <si>
    <t xml:space="preserve">Valoración del Riesgo </t>
  </si>
  <si>
    <t>Diseño de controles</t>
  </si>
  <si>
    <t>Valoración del Control</t>
  </si>
  <si>
    <t>Valoración del Riesgo Residual</t>
  </si>
  <si>
    <t xml:space="preserve">Acciones Preventivas </t>
  </si>
  <si>
    <t>Programador</t>
  </si>
  <si>
    <t xml:space="preserve">Proceso </t>
  </si>
  <si>
    <t>No.</t>
  </si>
  <si>
    <t>Riesgo</t>
  </si>
  <si>
    <t>Clasificación</t>
  </si>
  <si>
    <t xml:space="preserve">Causas </t>
  </si>
  <si>
    <t xml:space="preserve">Consecuencias </t>
  </si>
  <si>
    <t>Probabilidad</t>
  </si>
  <si>
    <t>Impacto</t>
  </si>
  <si>
    <t>Riesgo Inherente</t>
  </si>
  <si>
    <t>Opción de manejo</t>
  </si>
  <si>
    <t xml:space="preserve">N° </t>
  </si>
  <si>
    <t>Actividad de Control</t>
  </si>
  <si>
    <t>Soporte</t>
  </si>
  <si>
    <t>Responsable</t>
  </si>
  <si>
    <t>Tiempo</t>
  </si>
  <si>
    <t>Indicador del control</t>
  </si>
  <si>
    <t>Diseño del control</t>
  </si>
  <si>
    <t>Ejecución del Control</t>
  </si>
  <si>
    <t>Solidez del control</t>
  </si>
  <si>
    <t>Solidez del conjunto</t>
  </si>
  <si>
    <t>Riesgo Residual</t>
  </si>
  <si>
    <t>N°</t>
  </si>
  <si>
    <t xml:space="preserve">Acción Preventiva </t>
  </si>
  <si>
    <t>Responsable de la acción preventiva</t>
  </si>
  <si>
    <t>Indicador de Acción Preventiva</t>
  </si>
  <si>
    <t>Cantidad</t>
  </si>
  <si>
    <t>Enero</t>
  </si>
  <si>
    <t>Febrero</t>
  </si>
  <si>
    <t>Marzo</t>
  </si>
  <si>
    <t>Abril</t>
  </si>
  <si>
    <t>Mayo</t>
  </si>
  <si>
    <t>Junio</t>
  </si>
  <si>
    <t>Julio</t>
  </si>
  <si>
    <t>Agosto</t>
  </si>
  <si>
    <t>Septiembre</t>
  </si>
  <si>
    <t>Octubre</t>
  </si>
  <si>
    <t>Noviembre</t>
  </si>
  <si>
    <t>Diciembre</t>
  </si>
  <si>
    <t>GEMA-
RCOR-
1</t>
  </si>
  <si>
    <t>CORRUPCIÓN</t>
  </si>
  <si>
    <t>GEMA-
RCOR-C-
1.1</t>
  </si>
  <si>
    <t>INFORMACIÓN DE CONTROLES  ANONIMIZADA
 (Páginas 25 y 26 de Guía para la administración del riesgo y el diseño de controles en entidades públicas - Riesgos de gestión, corrupción y seguridad digital. Versión 4. DAFP 2018.)
(Artículo 2.1.4.2 del Decreto 1081 de 2015 “Por medio del cual se expide el Decreto Reglamentario Único del Sector Presidencia de la República”, sustituido por el artículo 1 del Decreto 124 de 2016 “Por el cual se sustituye el Título 4 de la Parte 1 del Libro 2 del Decreto 1081 de 2015, relativo al “Plan Anticorrupción y de Atención al Ciudadano””)
(Artículos 18 y 19 de Ley 1712 de 2014)</t>
  </si>
  <si>
    <t>GEMA-
RCOR-P-
1.1</t>
  </si>
  <si>
    <t>Capacitar a los agentes de servicio al ciudadano sobre:
1. Sanciones disciplinarias - Control Interno Disciplinario.
2. Manejo de situaciones bajo presiones indebidas de partes interesadas
3. Manejo de situaciones difíciles y amenaza.</t>
  </si>
  <si>
    <t>SECRETARIA GENERAL - Equipo servicio al ciudadano</t>
  </si>
  <si>
    <t>No. De capacitaciones realizadas/No. De capacitaciones programadas</t>
  </si>
  <si>
    <t>GEMA-
RCOR-C-
1.2</t>
  </si>
  <si>
    <t>GEMA-
RCOR-P-
1.2</t>
  </si>
  <si>
    <t xml:space="preserve">Capacitación a los colaboradores y/o funcionarios de la Unidad de Gestión Territorial en la carta del trato digno a la ciudadanía  y en los términos establecidos por ley para dar buen trámite a las PQRSF. </t>
  </si>
  <si>
    <t>UGT AMAZONAS</t>
  </si>
  <si>
    <t xml:space="preserve">Número de capacitaciones realizadas / Número de capacitaciones programadas </t>
  </si>
  <si>
    <t>GEMA-
RCOR-C-
1.3</t>
  </si>
  <si>
    <t>GEMA-
RCOR-P-
1.3</t>
  </si>
  <si>
    <t>Capacitar a servidores públicos, contratistas y colaboradores de la Agencia Nacional de Tierras sobre:
1. Sanciones disciplinarias - Control Interno Disciplinario.
2. Manejo de situaciones bajo presiones indebidas de partes interesadas
3. Manejo de situaciones difíciles y amenaza.</t>
  </si>
  <si>
    <t>UGT ANTIOQUIA</t>
  </si>
  <si>
    <t>Capacitaciones realizadas</t>
  </si>
  <si>
    <t>GEMA-
RCOR-C-
1.4</t>
  </si>
  <si>
    <t>GEMA-
RCOR-P-
1.4</t>
  </si>
  <si>
    <t>1.Boletines de prensa periódicos donde se informe a la ciudadanía que los tramites en la ANT no tienen ningún costo, el agente de atención  al ciudadano debe ser enfático con los usuarios en señalar que los tramites no tiene costo alguno, respuesta oportuna de los PQRSF</t>
  </si>
  <si>
    <t>UGT ARAUCA</t>
  </si>
  <si>
    <t>Numero de boletines de prensa emitidos, numero de PQRSF tramitados.</t>
  </si>
  <si>
    <t>GEMA-
RCOR-C-
1.5</t>
  </si>
  <si>
    <t>GEMA-
RCOR-P-
1.5</t>
  </si>
  <si>
    <t>Capacitar a los funcionarios de la unidad territorial y misionales con  la reglamentación que nos rigen y concientizarlo de la importancia de trabajar con ética profesional para no incurrir en sanciones posteriores que dañen la imagen de la UGT , además enfatizarles de los tiempo de respuesta oportunos al ciudadano .</t>
  </si>
  <si>
    <t>UGT ATLANTICO</t>
  </si>
  <si>
    <t>numero de capacitaciones realizadas / numero de capacitaciones programadas</t>
  </si>
  <si>
    <t>GEMA-
RCOR-C-
1.6</t>
  </si>
  <si>
    <t>GEMA-
RCOR-P-
1.6</t>
  </si>
  <si>
    <t>Gestionar la sensibilización sobre conflicto de intereses a contratistas y colaboradores de la Dirección de Gestión Jurídica de Tierras y las subdirecciones a cargo .</t>
  </si>
  <si>
    <t>UGT BOLIVAR - Profesional administrativo</t>
  </si>
  <si>
    <t xml:space="preserve">Número de gestiones de sensibilización realizadas /Numero de gestiones de sensibilización programadas </t>
  </si>
  <si>
    <t>GEMA-
RCOR-C-
1.7</t>
  </si>
  <si>
    <t>GEMA-
RCOR-P-
1.7</t>
  </si>
  <si>
    <t>Confrontación de expedientes, revisión y depuración de bases de datos</t>
  </si>
  <si>
    <t>UGT BOYACA - quien delegue para coordinar la SSJ en la UGT</t>
  </si>
  <si>
    <t xml:space="preserve">Matriz de seguimiento, aplicativos y correo electrónico </t>
  </si>
  <si>
    <t>GEMA-
RCOR-C-
1.8</t>
  </si>
  <si>
    <t>GEMA-
RCOR-P-
1.8</t>
  </si>
  <si>
    <t>Capacitar y fortalecer a todos los colaboradores de la UGT dentro y fuera del territorio frente a los trámites relacionados con la entidad</t>
  </si>
  <si>
    <t xml:space="preserve">UGT CALDAS- líder de la UGT y personal a cargo de la gestión </t>
  </si>
  <si>
    <t>Número de jornadas institucionales realizadas / Número de jornadas institucionales programadas</t>
  </si>
  <si>
    <t>GEMA-
RCOR-C-
1.9</t>
  </si>
  <si>
    <t>GEMA-
RCOR-P-
1.9</t>
  </si>
  <si>
    <t xml:space="preserve">Capacitar a los colaboradores y/o funcionarios de la Unidad de Gestión Territorial en la carta del trato digno a la ciudadanía  y en los términos establecidos por ley para dar buen trámite a las PQRSF. </t>
  </si>
  <si>
    <t>UGT CAQUETA - Personal de servicio al ciudadano</t>
  </si>
  <si>
    <t>GEMA-
RCOR-C-
1.10</t>
  </si>
  <si>
    <t>GEMA-
RCOR-P-
1.10</t>
  </si>
  <si>
    <t>Capacitar al personal de la UGT Casanare en todo lo relacionado a sanciones disciplinarias por casos de concusión. Realizar publicaciones en redes sociales sobre la gratuidad de los trámites realizados por ANT.</t>
  </si>
  <si>
    <t>UGT CASANARE - Líder administrativo</t>
  </si>
  <si>
    <t>Capacitaciones realizadas, Número de publicaciones en redes.</t>
  </si>
  <si>
    <t>GEMA-
RCOR-C-
1.11</t>
  </si>
  <si>
    <t>GEMA-
RCOR-P-
1.11</t>
  </si>
  <si>
    <t>Publicar de mecanismos de prestación de servicio atendiendo los resultados obtenidos en las mesas de trabajo</t>
  </si>
  <si>
    <t>UGT CAUCA - Enlace comunicaciones</t>
  </si>
  <si>
    <t># publicaciones realizadas/ # publicaciones programadas</t>
  </si>
  <si>
    <t>GEMA-
RCOR-C-
1.12</t>
  </si>
  <si>
    <t>GEMA-
RCOR-P-
1.12</t>
  </si>
  <si>
    <t xml:space="preserve">Capacitación a los equipos sobre la identificación de posibles  casos de corrupción </t>
  </si>
  <si>
    <t>UGT CESAR</t>
  </si>
  <si>
    <t xml:space="preserve"># de capacitaciones y # de socializaciones realizadas </t>
  </si>
  <si>
    <t>GEMA-
RCOR-C-
1.13</t>
  </si>
  <si>
    <t>SIN INSUMOS APORTADOS</t>
  </si>
  <si>
    <t>UGT CHOCO</t>
  </si>
  <si>
    <t>GEMA-
RCOR-C-
1.14</t>
  </si>
  <si>
    <t>GEMA-
RCOR-P-
1.13</t>
  </si>
  <si>
    <t>Inducción a los colaboradores y/o funcionarios de la UGT en la carta del trato digno a la ciudadanía  y en contestar lo antes del termino de ley las PQRSD</t>
  </si>
  <si>
    <t>UGT CORDOBA</t>
  </si>
  <si>
    <t>Numero de capacitaciones preventivas realizadas</t>
  </si>
  <si>
    <t>GEMA-
RCOR-P-
1.14</t>
  </si>
  <si>
    <t>Socializar modelo de atención al ciudadano</t>
  </si>
  <si>
    <t>UGT CUNDINAMARCA</t>
  </si>
  <si>
    <t>N° de capacitaciones realizadas</t>
  </si>
  <si>
    <t>GEMA-
RCOR-C-
1.15</t>
  </si>
  <si>
    <t>GEMA-
RCOR-P-
1.15</t>
  </si>
  <si>
    <t>capacitación dirigida a colaboradores y/o funcionarios de la Unidad de Gestión Territorial, enfocada en la implementación  del trato digno a la ciudadanía. Se hace hincapié en los términos establecidos por ley para garantizar un adecuado trámite de las PQRS (Peticiones, Quejas, Reclamos y Sugerencias).</t>
  </si>
  <si>
    <t>UGT GUAINIA</t>
  </si>
  <si>
    <t>GEMA-
RCOR-C-
1.16</t>
  </si>
  <si>
    <t>GEMA-
RCOR-P-
1.16</t>
  </si>
  <si>
    <t xml:space="preserve">Realizar charlas preventivas  los ciudadanos que  solicitan tramites  sobre la  gratuidad de trámites de la ANT </t>
  </si>
  <si>
    <t>UGT GUAVIARE</t>
  </si>
  <si>
    <t>N° de Charlas realizadas/charlas programadas</t>
  </si>
  <si>
    <t>GEMA-
RCOR-C-
1.17</t>
  </si>
  <si>
    <t>GEMA-
RCOR-P-
1.17</t>
  </si>
  <si>
    <t>Llevar acabo el monitoreo permanente para evitar que el funcionario cometa actos delictivos.</t>
  </si>
  <si>
    <t>UGT HUILA - Funcionario delegado</t>
  </si>
  <si>
    <t>Monitoreo permanente / actividades realizadas</t>
  </si>
  <si>
    <t>GEMA-
RCOR-C-
1.18</t>
  </si>
  <si>
    <t>GEMA-
RCOR-P-
1.18</t>
  </si>
  <si>
    <t>Crear base de datos de los usuarios atendidos, para generar comunicación asertiva entre el funcionario delegado para controlar este riesgo, con el solicitante.</t>
  </si>
  <si>
    <t>UGT HUILA - Funcionario de la SSJ delegado.</t>
  </si>
  <si>
    <t>Monitoreo base de datos / Usuarios atendidos</t>
  </si>
  <si>
    <t>GEMA-
RCOR-C-
1.19</t>
  </si>
  <si>
    <t>GEMA-
RCOR-P-
1.19</t>
  </si>
  <si>
    <t>Capacitaciones sobre integridad de los colaboradores y servidores públicos y las sanciones o consecuencias de actuares indebidos</t>
  </si>
  <si>
    <t>UGTLA GUAJIRA</t>
  </si>
  <si>
    <t>porcentaje de colaboradores de la UGT capacitados</t>
  </si>
  <si>
    <t>GEMA-
RCOR-C-
1.20</t>
  </si>
  <si>
    <t>GEMA-
RCOR-P-
1.20</t>
  </si>
  <si>
    <t>Capacitar a los colaboradores de las UGT en el manejo de las presiones indebidas y las implicaciones de la corrupción en el servicio público</t>
  </si>
  <si>
    <t>UGT MAGDALENA - Líder</t>
  </si>
  <si>
    <t>Porcentaje de colaboradores capacitados</t>
  </si>
  <si>
    <t>GEMA-
RCOR-C-
1.21</t>
  </si>
  <si>
    <t>GEMA-
RCOR-P-
1.21</t>
  </si>
  <si>
    <t xml:space="preserve">Socializar a los contratistas y funcionarios de la UGT respecto de la importancia de socializar los tramites y  los canales disponibles con que cuenta la ANT para la radicación de las solicitudes. </t>
  </si>
  <si>
    <t>UGT META</t>
  </si>
  <si>
    <t>Porcentaje de colaboradores capacitados y piezas graficas publicadas</t>
  </si>
  <si>
    <t>GEMA-
RCOR-C-
1.22</t>
  </si>
  <si>
    <t>GEMA-
RCOR-P-
1.22</t>
  </si>
  <si>
    <t>Publicar mecanismos de prestación de servicio atendiendo los resultados obtenidos en las mesas de trabajo</t>
  </si>
  <si>
    <t>UGT NARIÑO - Enlace comunicaciones</t>
  </si>
  <si>
    <t>GEMA-
RCOR-C-
1.23</t>
  </si>
  <si>
    <t>GEMA-
RCOR-P-
1.23</t>
  </si>
  <si>
    <t>UGT NORTE DE SANTANDER</t>
  </si>
  <si>
    <t>Numero de capacitaciones realizadas.</t>
  </si>
  <si>
    <t>GEMA-
RCOR-C-
1.24</t>
  </si>
  <si>
    <t>GEMA-
RCOR-P-
1.24</t>
  </si>
  <si>
    <t>Establecer un procedimiento de evaluación de atención para todos los colaboradores</t>
  </si>
  <si>
    <t>UGT PUTUMAYO</t>
  </si>
  <si>
    <t xml:space="preserve">No. De socializaciones a la ciudadanía sobre la gratuidad en los trámites realizados por la Agencia Nacional de Tierras, de igual manera visibilizar los canales de atención por medio de los cuales se pueden denunciar los posibles hechos de corrupción. </t>
  </si>
  <si>
    <t>GEMA-
RCOR-C-
1.25</t>
  </si>
  <si>
    <t>GEMA-
RCOR-P-
1.25</t>
  </si>
  <si>
    <t>Capacitación sobre la posibilidad de ocurrencia de hechos de concusión o cohecho en la atención a la ciudadanía.</t>
  </si>
  <si>
    <t>UGT QUINDIO-ABOGADA EQUIPO BASE</t>
  </si>
  <si>
    <t>#capacitaciones realizadas/#capacitaciones programadas</t>
  </si>
  <si>
    <t>GEMA-
RCOR-C-
1.26</t>
  </si>
  <si>
    <t>GEMA-
RCOR-P-
1.26</t>
  </si>
  <si>
    <t>UGT RISARALDA - Enlace de Seguimiento y Control</t>
  </si>
  <si>
    <t>Capacitaciones realizadas/Capacitaciones programadas</t>
  </si>
  <si>
    <t>GEMA-
RCOR-C-
1.27</t>
  </si>
  <si>
    <t>GEMA-
RCOR-P-
1.27</t>
  </si>
  <si>
    <t>Capacitación con el personal dedicado al trámite de los procesos agrarios o de formalización de la propiedad rural, previniendo e informando respecto de los riesgos y consecuencias de actos de corrupción y/o cohecho por interés propio o intervención de tercero.</t>
  </si>
  <si>
    <t>UGT SAN ANDRES</t>
  </si>
  <si>
    <t>GEMA-
RCOR-C-
1.28</t>
  </si>
  <si>
    <t>GEMA-
RCOR-P-
1.28</t>
  </si>
  <si>
    <t>capacitar al equipo de atencion al ciudadano</t>
  </si>
  <si>
    <t>UGT SANTANDER</t>
  </si>
  <si>
    <t>#capacitaciones programdas/#capacitaciones realizadas</t>
  </si>
  <si>
    <t>GEMA-
RCOR-C-
1.29</t>
  </si>
  <si>
    <t>GEMA-
RCOR-P-
1.29</t>
  </si>
  <si>
    <t xml:space="preserve">Compartir los puntos clave tratados en las mesas de trabajo con quienes atienden a los usuarios </t>
  </si>
  <si>
    <t>UGT SUCRE - Abogada Equipo Base</t>
  </si>
  <si>
    <t>No de informes compartidos y socializados</t>
  </si>
  <si>
    <t>GEMA-
RCOR-C-
1.30</t>
  </si>
  <si>
    <t>GEMA-
RCOR-P-
1.30</t>
  </si>
  <si>
    <t>Capacitación  a los funcionarios de la herramienta Orfeo y la importancia  en las respuestas oportunas  de las PQRSD tanto para el ciudadano como para la UGT Tolima</t>
  </si>
  <si>
    <t>UGT TOLIMA</t>
  </si>
  <si>
    <t>Número de funcionarios programados para capacitación/número de funcionarios capacitados</t>
  </si>
  <si>
    <t>GEMA-
RCOR-C-
1.31</t>
  </si>
  <si>
    <t>GEMA-
RCOR-P-
1.31</t>
  </si>
  <si>
    <t xml:space="preserve">Realizar campañas comunicativas de difusión externa aclarando que todos los tramites de la ANT son gratuitos e invitando a denunciar los hechos en general, pero de manera especifica a los servidores públicos que soliciten algún tipo de pago por la atención.  </t>
  </si>
  <si>
    <t>UGT VALLE DEL CAUCA - Enlace de comunicaciones</t>
  </si>
  <si>
    <t xml:space="preserve">Número de campañas realizadas/Número de campañas </t>
  </si>
  <si>
    <t>GEMA-
RCOR-C-
1.32</t>
  </si>
  <si>
    <t>GEMA-
RCOR-P-
1.32</t>
  </si>
  <si>
    <t>UGT VAUPES - Personal de servicio al ciudadano</t>
  </si>
  <si>
    <t>GEMA-
RCOR-C-
1.33</t>
  </si>
  <si>
    <t>GEMA-
RCOR-P-
1.33</t>
  </si>
  <si>
    <t>Cumplimiento: (Número de PQRSD gestionadas/Número de PQRSD vencidas)
(La línea base se establecerá al inicio de la vigencia 2023)</t>
  </si>
  <si>
    <t xml:space="preserve">UGT VICHADA - Líder administrativo </t>
  </si>
  <si>
    <t>% Disminución en quejas y reclamos en un periodo determinado</t>
  </si>
  <si>
    <t>GEMA-
RCOR-C-
1.34</t>
  </si>
  <si>
    <t>GEMA-
RCOR-C-
1.35</t>
  </si>
  <si>
    <t>GEMA-
RCOR-C-
1.36</t>
  </si>
  <si>
    <t>POSPR-
RCOR-
1</t>
  </si>
  <si>
    <t>POSPR-
RCOR-C-
1.1</t>
  </si>
  <si>
    <t>POSPR-
RCOR-P-
1.1</t>
  </si>
  <si>
    <t>Difundir mensajes claves de prevención de la corrupción y gratuidad de trámites de la ANT en los municipios programados, a  través de los espacios de participación comunitaria.</t>
  </si>
  <si>
    <t>SUBDIRECCION DE PLANEACION OPERATIVA</t>
  </si>
  <si>
    <t>No. De Municipios donde se difundieron mensajes claves de prevención de la corrupción y gratuidad de trámites de la ANT/numero de municipios programados para la implementación de POSPR</t>
  </si>
  <si>
    <t>POSPR-
RCOR-P-
1.2</t>
  </si>
  <si>
    <t>Elaborar la validación catastral de la información levantada física y jurídicamente durante el barrido predial para municipios programados por Unidades de Intervención territorial.</t>
  </si>
  <si>
    <t>Número Unidades de Intervención validadas/Numero de unidades de intervención programadas para validación</t>
  </si>
  <si>
    <t>POSPR-
RCOR-
2</t>
  </si>
  <si>
    <t>POSPR-
RCOR-C-
2.1</t>
  </si>
  <si>
    <t>POSPR-
RCOR-P-
2.1</t>
  </si>
  <si>
    <t>Realizar capacitaciones sobre el procedimiento de RESO, incluyendo las consecuencias que acarrea las modificaciones y/o divulgación de información para beneficio de un tercero para inclusión o no al Registro de Sujetos de Ordenamiento.</t>
  </si>
  <si>
    <t>SUBDIRECCION DE SISTEMAS DE INFORMACION</t>
  </si>
  <si>
    <t>Número de capacitaciones realizadas/Número de capacitaciones programadas</t>
  </si>
  <si>
    <t>POSPR-
RCOR-
3</t>
  </si>
  <si>
    <t>POSPR-
RCOR-C-
3.1</t>
  </si>
  <si>
    <t>POSPR-
RCOR-P-
3.1</t>
  </si>
  <si>
    <t>Realizar la validación de la información obtenida de los cruces de la consulta del ciudadano en diferentes fuentes externas para inclusión al RESO</t>
  </si>
  <si>
    <t>DIRECCION DE GESTION DEL ORDENAMIENTO SOCIAL DE LA PROPIEDAD</t>
  </si>
  <si>
    <t>Numero de informes con la relación de las solicitudes de inclusión o no al RESO derivado de la segunda valoración</t>
  </si>
  <si>
    <t>SEJUT-
RCOR-
1</t>
  </si>
  <si>
    <t>SEJUT-
RCOR-C-
1.1</t>
  </si>
  <si>
    <t>SEJUT-
RCOR-P-
1.1</t>
  </si>
  <si>
    <t>Actualizar y depurar el inventario de procesos agrarios.</t>
  </si>
  <si>
    <t>SUBDIRECCIÓN DE PROCESOS AGRARIOS Y GESTIÓN JURÍDICA, Y SUBDIRECCIÓN DE SEGURIDAD JURÍDICA</t>
  </si>
  <si>
    <t>Numero de actualizaciones del Inventario de procesos agrarios realizadas/ Numero de actualizaciones inventario de procesos agrarios programadas</t>
  </si>
  <si>
    <t>SEJUT-
RCOR-C-
1.2</t>
  </si>
  <si>
    <t>SEJUT-
RCOR-P-
1.2</t>
  </si>
  <si>
    <t>DIRECCION DE GESTION JURIDICA DE TIERRAS</t>
  </si>
  <si>
    <t>SEJUT-
RCOR-C-
1.3</t>
  </si>
  <si>
    <t>SEJUT-
RCOR-P-
1.3</t>
  </si>
  <si>
    <t>Capacitación y generación de control frente a las causas, acciones y consecuencias que conllevan al riesgo determinado, mediante control de asistencia y encuestas de las capacitaciones realizadas.</t>
  </si>
  <si>
    <t>UGT AMAZONAS - Abogado Revisor</t>
  </si>
  <si>
    <t xml:space="preserve">Número de control de asistencia y número de encuestas de las capacitaciones realizadas/ Número de control de asistencia y número de encuestas de las capacitaciones programadas </t>
  </si>
  <si>
    <t>SEJUT-
RCOR-C-
1.4</t>
  </si>
  <si>
    <t>SEJUT-
RCOR-P-
1.4</t>
  </si>
  <si>
    <t>Gestionar la sensibilización sobre conflicto de intereses a contratistas y colaboradores de la Dirección de Gestión Jurídica de Tierras delegados por el Líder de la UGT.</t>
  </si>
  <si>
    <t>Nro. de gestiones adelantadas</t>
  </si>
  <si>
    <t>SEJUT-
RCOR-C-
1.5</t>
  </si>
  <si>
    <t>SEJUT-
RCOR-P-
1.5</t>
  </si>
  <si>
    <t>Capacitar a los colaboradores de las UGT en la importancia de la transparencia y la integridad en los procesos y dar a conocer las políticas anticorrupción.</t>
  </si>
  <si>
    <t>numero de capacitaciones o socializaciones desarrolladas.</t>
  </si>
  <si>
    <t>SEJUT-
RCOR-C-
1.6</t>
  </si>
  <si>
    <t>SEJUT-
RCOR-P-
1.6</t>
  </si>
  <si>
    <t xml:space="preserve">Realizar Capacitaciones a los funcionarios con control de pruebas para garantizar los estudios y aplicación de estas </t>
  </si>
  <si>
    <t>número de capacitaciones realizadas / numero de capacitaciones programadas</t>
  </si>
  <si>
    <t>SEJUT-
RCOR-C-
1.7</t>
  </si>
  <si>
    <t>SEJUT-
RCOR-P-
1.7</t>
  </si>
  <si>
    <t>Socializar los instrumentos del Sistema Integrado de Gestión del proceso de Seguridad Jurídica sobre la Titularidad de la Tierra y los Territorios a los colaboradores de la UGT Bolívar.</t>
  </si>
  <si>
    <t>UGT BOLIVAR - Profesional de Planeación</t>
  </si>
  <si>
    <t xml:space="preserve">Número de socializaciones realizadas /Numero de socializaciones programas </t>
  </si>
  <si>
    <t>SEJUT-
RCOR-C-
1.8</t>
  </si>
  <si>
    <t>SEJUT-
RCOR-P-
1.8</t>
  </si>
  <si>
    <t>SEJUT-
RCOR-C-
1.9</t>
  </si>
  <si>
    <t>SEJUT-
RCOR-P-
1.9</t>
  </si>
  <si>
    <t xml:space="preserve">Realizar los informes de seguimiento de acuerdo con las actividades realizadas por el equipo de trabajo </t>
  </si>
  <si>
    <t>Número de informes de seguimientos realizados / Número de informes de seguimiento programados</t>
  </si>
  <si>
    <t>SEJUT-
RCOR-C-
1.10</t>
  </si>
  <si>
    <t>SEJUT-
RCOR-P-
1.10</t>
  </si>
  <si>
    <t>Capacitar y generar control frente a las causas, acciones y consecuencias que conllevan al riesgo determinado, mediante control de asistencia y encuestas de las capacitaciones realizadas.</t>
  </si>
  <si>
    <t>UGT CAQUETA - Abogado Revisor</t>
  </si>
  <si>
    <t>SEJUT-
RCOR-C-
1.11</t>
  </si>
  <si>
    <t>SEJUT-
RCOR-P-
1.11</t>
  </si>
  <si>
    <t>Capacitar a los colaboradores de las UGT en la importancia de la integridad</t>
  </si>
  <si>
    <t>UGT CASANARE - Líder</t>
  </si>
  <si>
    <t>Jornadas de capacitación realizadas</t>
  </si>
  <si>
    <t>SEJUT-
RCOR-C-
1.12</t>
  </si>
  <si>
    <t>SEJUT-
RCOR-P-
1.12</t>
  </si>
  <si>
    <t>Documento soporte para conocimiento  en la UGT de avances jornadas de capacitación realizadas</t>
  </si>
  <si>
    <t>UGT CAUCA - Enlace administrativo</t>
  </si>
  <si>
    <t># documentos desarrollados/ # documentos programados</t>
  </si>
  <si>
    <t>SEJUT-
RCOR-P-
1.13</t>
  </si>
  <si>
    <t xml:space="preserve">Actas que soporten el número de capacitaciones y socializaciones realizadas </t>
  </si>
  <si>
    <t xml:space="preserve"># de jornadas de capacitación </t>
  </si>
  <si>
    <t>SEJUT-
RCOR-C-
1.13</t>
  </si>
  <si>
    <t>SEJUT-
RCOR-C-
1.14</t>
  </si>
  <si>
    <t>SEJUT-
RCOR-P-
1.14</t>
  </si>
  <si>
    <t>Capacitar a los colaboradores para que sepan el valor e importancia que tiene la UGT en los procesos que implementa la UGT</t>
  </si>
  <si>
    <t>Numero de jornadas de capacitación implementadas</t>
  </si>
  <si>
    <t>SEJUT-
RCOR-C-
1.15</t>
  </si>
  <si>
    <t>SEJUT-
RCOR-P-
1.15</t>
  </si>
  <si>
    <t>Capacitar a los profesionales jurídicos y técnicos en el procedimiento de formalización y agrarios</t>
  </si>
  <si>
    <t>SEJUT-
RCOR-C-
1.16</t>
  </si>
  <si>
    <t>SEJUT-
RCOR-P-
1.16</t>
  </si>
  <si>
    <t>ACTIVIDAD ELIMINADA MEDIANTE MEMORANDO 202479000243393</t>
  </si>
  <si>
    <t>SEJUT-
RCOR-C-
1.17</t>
  </si>
  <si>
    <t>SEJUT-
RCOR-P-
1.17</t>
  </si>
  <si>
    <t>ACTIVIDAD ELIMINADA MEDIANTE MEMORANDO 202478000227753</t>
  </si>
  <si>
    <t>SEJUT-
RCOR-C-
1.18</t>
  </si>
  <si>
    <t>SEJUT-
RCOR-P-
1.18</t>
  </si>
  <si>
    <t>Comunicar al solicitante las políticas anticorrupción de la agencia nacional de tierras de la UGT Huila</t>
  </si>
  <si>
    <t>#Población atendida / # socialización de política anticorrupción de la UGT Huila</t>
  </si>
  <si>
    <t>1</t>
  </si>
  <si>
    <t>SEJUT-
RCOR-C-
1.19</t>
  </si>
  <si>
    <t>SEJUT-
RCOR-P-
1.19</t>
  </si>
  <si>
    <t>Informar al solicitante las políticas anticorrupción de la ANT de la UGT Guajira</t>
  </si>
  <si>
    <t>UGT LA GUAJIRA</t>
  </si>
  <si>
    <t># socialización de política anticorrupción de la UGT Guajira</t>
  </si>
  <si>
    <t>SEJUT-
RCOR-C-
1.20</t>
  </si>
  <si>
    <t>SEJUT-
RCOR-P-
1.20</t>
  </si>
  <si>
    <t>Socializar la programación de los ejercicios y los resultados de la contrastación de las actuaciones administrativas y las llamadas aleatorias a usuarios con  las y los colaborares de a UGT para contribuir a la prevención de hechos de concusión y cohecho.</t>
  </si>
  <si>
    <t>UGT MAGDALENA - Enlaces misionales</t>
  </si>
  <si>
    <t>Número de socializaciones realizadas</t>
  </si>
  <si>
    <t>SEJUT-
RCOR-C-
1.21</t>
  </si>
  <si>
    <t>SEJUT-
RCOR-P-
1.21</t>
  </si>
  <si>
    <t xml:space="preserve">Socializar con el equipo profesional respecto de los actos tipificados como hechos de corrupción por concusión o cohecho  en las actividades de formalización de los procesos agrarios o formalización de la propiedad privada rural,  y las acciones que se tomen a partir de la identificación de las mismas. Así como, la divulgación a la comunidad de la gratuidad de los tramites y de los canales que se han establecido para que la comunidad pueda tramitarlos. </t>
  </si>
  <si>
    <t>SEJUT-
RCOR-C-
1.22</t>
  </si>
  <si>
    <t>SEJUT-
RCOR-P-
1.22</t>
  </si>
  <si>
    <t>UGT NARIÑO - Enlace administrativo UGT Nariño</t>
  </si>
  <si>
    <t>SEJUT-
RCOR-C-
1.23</t>
  </si>
  <si>
    <t>SEJUT-
RCOR-P-
1.23</t>
  </si>
  <si>
    <t>Capacitar a los colaboradores de las UGT en el manejo de presiones indebidas</t>
  </si>
  <si>
    <t>Numero de contratistas capacitados/ Total de capacitaciones Programadas</t>
  </si>
  <si>
    <t>SEJUT-
RCOR-C-
1.24</t>
  </si>
  <si>
    <t>SEJUT-
RCOR-P-
1.24</t>
  </si>
  <si>
    <t>Documento soporte para conocimiento  en la UGT de avances jornadas de capacitación realizadas )Listado de asistencia -informe de actividades</t>
  </si>
  <si>
    <t xml:space="preserve">No. De Socializaciones realizadas /Numero de gestiones de sensibilización programadas </t>
  </si>
  <si>
    <t>SEJUT-
RCOR-C-
1.25</t>
  </si>
  <si>
    <t>SEJUT-
RCOR-P-
1.25</t>
  </si>
  <si>
    <t>Mesa de dialogo de concientización de no incurrir en hechos de concusión o cohecho en las actuaciones administrativas en los procesos de formalización o agrarios delegados.</t>
  </si>
  <si>
    <t>UGT QUINDIO-abogada equipo base</t>
  </si>
  <si>
    <t># mesas de dialogo realizada/ #mesas de dialogo programas</t>
  </si>
  <si>
    <t>SEJUT-
RCOR-C-
1.26</t>
  </si>
  <si>
    <t>SEJUT-
RCOR-P-
1.26</t>
  </si>
  <si>
    <t>SEJUT-
RCOR-C-
1.27</t>
  </si>
  <si>
    <t>SEJUT-
RCOR-P-
1.27</t>
  </si>
  <si>
    <t>Capacitación con el personal dedicado al trámite de los procesos agrarios o de formalización de la propiedad rural, previniendo e informando respecto de los riesgos y consecuencias de actos de corrupción y/o cohecho por interés propio o de terceros.</t>
  </si>
  <si>
    <t>SEJUT-
RCOR-C-
1.28</t>
  </si>
  <si>
    <t>SEJUT-
RCOR-P-
1.28</t>
  </si>
  <si>
    <t>Socialización del contenido del Código de Integridad y Buen Gobierno de la ANT para cada uno de los servidores y colaboradores de la UGT Santander, con el fin de generar espacios de transferencia de conocimiento que demuestren el compromiso de la entidad por evitar la materialización de estos riesgos.</t>
  </si>
  <si>
    <t>UGT SANTANDER - Director Territorial</t>
  </si>
  <si>
    <t xml:space="preserve">Número de socializaciones realizadas / Número de socializaciones programadas </t>
  </si>
  <si>
    <t>NA UGT sin equipo de seguridad jurídica</t>
  </si>
  <si>
    <t>UGT SUCRE</t>
  </si>
  <si>
    <t>SEJUT-
RCOR-C-
1.29</t>
  </si>
  <si>
    <t>SEJUT-
RCOR-P-
1.29</t>
  </si>
  <si>
    <t>Realizar de manera permanente la comunicación hacia el ciudadano sobre las políticas de la Agencia Nacional de Tierras de la UGT Tolima, enfatizando que los procesos son gratuitos y que el ciudadano no recibe ni ofrece ningún tipo de prebenda para solucionar sus pretensiones y de ésta manera garantiza el acuerdo de valor de la UGT Tolima.</t>
  </si>
  <si>
    <t>UGT TOLIMA - Funcionario delegado</t>
  </si>
  <si>
    <t>No. de Población Atendida/ No. de Socialización de Política Anticorrupción  de la UGT Tolima</t>
  </si>
  <si>
    <t>SEJUT-
RCOR-C-
1.30</t>
  </si>
  <si>
    <t>SEJUT-
RCOR-P-
1.30</t>
  </si>
  <si>
    <t xml:space="preserve">Charla de sensibilización sobre los delitos de corrupción en los que se pueden incurrir durante los procesos de actuaciones administrativas de procesos agrarios y formalización de propiedad privada rural.  </t>
  </si>
  <si>
    <t>UGT VALLE DEL CAUCA - profesionales sociales y jurídicos equipo base</t>
  </si>
  <si>
    <t xml:space="preserve"># de charlas realizadas/#de charlas programadas  </t>
  </si>
  <si>
    <t>SEJUT-
RCOR-C-
1.31</t>
  </si>
  <si>
    <t>SEJUT-
RCOR-P-
1.31</t>
  </si>
  <si>
    <t>UGT VAUPES</t>
  </si>
  <si>
    <t>UGT SIN TRAMITES EN EL PROCESO - NO FORMULA ACCIONES PREVENTIVAS</t>
  </si>
  <si>
    <t>UGT VICHADA</t>
  </si>
  <si>
    <t>SEJUT-
RCOR-
2</t>
  </si>
  <si>
    <t>SEJUT-
RCOR-C-
2.1</t>
  </si>
  <si>
    <t>SEJUT-
RCOR-P-
2.1</t>
  </si>
  <si>
    <t>Socializar los instrumentos del Sistema Integrado de Gestión del proceso de Seguridad Jurídica sobre la Titularidad de la Tierra y los Territorios a los colaboradores de la Dirección de Gestión Jurídica de Tierras y las Subdirecciones a cargo.</t>
  </si>
  <si>
    <t>SEJUT-
RCOR-C-
2.2</t>
  </si>
  <si>
    <t>SEJUT-
RCOR-P-
2.2</t>
  </si>
  <si>
    <t>SEJUT-
RCOR-C-
2.3</t>
  </si>
  <si>
    <t>SEJUT-
RCOR-P-
2.3</t>
  </si>
  <si>
    <t>Revisión periódica a los actos administrativos expedidos y suscritos</t>
  </si>
  <si>
    <t>(Número de formatos de cumplimiento de requisitos mínimos revisados y aprobados / Número de funcionarios vinculados) X 100</t>
  </si>
  <si>
    <t>SEJUT-
RCOR-C-
2.4</t>
  </si>
  <si>
    <t>SEJUT-
RCOR-P-
2.4</t>
  </si>
  <si>
    <t>Capacitar a los profesionales jurídicos en cuanto a los procesos y procedimientos de formalización y procesos agrarios</t>
  </si>
  <si>
    <t>Numero de capacitaciones desarrolladas</t>
  </si>
  <si>
    <t>SEJUT-
RCOR-C-
2.5</t>
  </si>
  <si>
    <t>SEJUT-
RCOR-P-
2.5</t>
  </si>
  <si>
    <t xml:space="preserve">Capacitaciones continua con pruebas de evaluación para garantizar los conocimientos de todos y la aplicación correcta de las normas vigentes </t>
  </si>
  <si>
    <t>SEJUT-
RCOR-C-
2.6</t>
  </si>
  <si>
    <t>SEJUT-
RCOR-P-
2.6</t>
  </si>
  <si>
    <t>SEJUT-
RCOR-C-
2.7</t>
  </si>
  <si>
    <t>SEJUT-
RCOR-P-
2.7</t>
  </si>
  <si>
    <t>SEJUT-
RCOR-C-
2.8</t>
  </si>
  <si>
    <t>SEJUT-
RCOR-P-
2.8</t>
  </si>
  <si>
    <t xml:space="preserve">Informe donde se relacione y se verifique cada una de las acciones realizadas de acuerdo a los lineamientos y normatividad establecidos para la gestión </t>
  </si>
  <si>
    <t>Número de los informes de verificación realizados / Número de los informes de verificación programados</t>
  </si>
  <si>
    <t>SEJUT-
RCOR-C-
2.9</t>
  </si>
  <si>
    <t>SEJUT-
RCOR-P-
2.9</t>
  </si>
  <si>
    <t>SEJUT-
RCOR-C-
2.10</t>
  </si>
  <si>
    <t>SEJUT-
RCOR-P-
2.10</t>
  </si>
  <si>
    <t>Gestionar capacitaciones de sensibilización a los profesionales juridicos y tecnicos encargados de los actos administrativos en los procesos de formalización.</t>
  </si>
  <si>
    <t>UGT CASANARE</t>
  </si>
  <si>
    <t>Número capacitaciones de sensibilización realizadas</t>
  </si>
  <si>
    <t>SEJUT-
RCOR-C-
2.11</t>
  </si>
  <si>
    <t>SEJUT-
RCOR-P-
2.11</t>
  </si>
  <si>
    <t>Documento soporte para conocimiento  en la UGT de tramites y actuaciones administrativas en procesos agrarios y/o formalización de la propiedad rural</t>
  </si>
  <si>
    <t>UGT CAUCA - Enlace administrativo UGT Cauca</t>
  </si>
  <si>
    <t>SEJUT-
RCOR-C-
2.12</t>
  </si>
  <si>
    <t>SEJUT-
RCOR-P-
2.12</t>
  </si>
  <si>
    <t xml:space="preserve">Acta de revisión de los actos administrativos y resoluciones </t>
  </si>
  <si>
    <t xml:space="preserve"># de actos administrativos y # de resoluciones </t>
  </si>
  <si>
    <t>SEJUT-
RCOR-C-
2.13</t>
  </si>
  <si>
    <t>SEJUT-
RCOR-P-
2.13</t>
  </si>
  <si>
    <t>Documentos aportados para conocimiento de la UGT, causas, deficiencias para el conocimiento de  posibles hechos irregulares a la UGT</t>
  </si>
  <si>
    <t>Numero  de documentos aportados para el conocimiento de  posibles hechos irregulares a la UGT</t>
  </si>
  <si>
    <t>SEJUT-
RCOR-C-
2.14</t>
  </si>
  <si>
    <t>SEJUT-
RCOR-P-
2.14</t>
  </si>
  <si>
    <t>SEJUT-
RCOR-C-
2.15</t>
  </si>
  <si>
    <t>SEJUT-
RCOR-P-
2.15</t>
  </si>
  <si>
    <t>ELIMINADA MEDIANTE MEMORANDO No. 202479000243393</t>
  </si>
  <si>
    <t>SEJUT-
RCOR-C-
2.16</t>
  </si>
  <si>
    <t>SEJUT-
RCOR-P-
2.16</t>
  </si>
  <si>
    <t>ELIMINADA MEDIANTE MEMORANDO No. 202478000227753</t>
  </si>
  <si>
    <t>SEJUT-
RCOR-C-
2.17</t>
  </si>
  <si>
    <t>SEJUT-
RCOR-P-
2.17</t>
  </si>
  <si>
    <t>Realizar cada mes una  socialización de retroalimentación por el funcionario de la subdirección del área, los hallazgos encontrados en coordinación con el Líder de la UGT Huila.</t>
  </si>
  <si>
    <t>UGT HUILA - Funcionario delegado por el Líder de la UGT HUILA - administrativo y profesionales de la subdirección jurídica.</t>
  </si>
  <si>
    <t>numero de socializaciones realizadas/ numero de revisiones ejecutadas.</t>
  </si>
  <si>
    <t>SEJUT-
RCOR-C-
2.18</t>
  </si>
  <si>
    <t>SEJUT-
RCOR-P-
2.18</t>
  </si>
  <si>
    <t>Socialización y capacitaciones mensual a los contratista de la UGT</t>
  </si>
  <si>
    <t>Numero de capacitaciones recibidas /capacitaciones programadas</t>
  </si>
  <si>
    <t>SEJUT-
RCOR-C-
2.19</t>
  </si>
  <si>
    <t>SEJUT-
RCOR-P-
2.19</t>
  </si>
  <si>
    <t xml:space="preserve">Capacitar a las y los colaboradores en la realización de los registros de las actuaciones administrativas en los expedientes </t>
  </si>
  <si>
    <t>SEJUT-
RCOR-C-
2.20</t>
  </si>
  <si>
    <t>SEJUT-
RCOR-P-
2.20</t>
  </si>
  <si>
    <t xml:space="preserve">Socializar permanentemente tanto a la comunidad,  como a los equipos misionales y funcionarios de los puntos de atención al ciudadano, los  protocolos establecidos para la radicación de los tramites enfatizando en la  gratuidad de los mismos,   y los mecanismos definidos para que se denuncien cualquier hechos de concusión,   informando que el  ciudadano no recibe ni ofrece ningún tipo de prebenda para solucionar sus pretensiones y de ésta manera garantiza el acuerdo de valor de la UGT.   </t>
  </si>
  <si>
    <t xml:space="preserve">No. de Población Atendida/ No. de Socialización de Política Anticorrupción  de la UGT </t>
  </si>
  <si>
    <t>SEJUT-
RCOR-C-
2.21</t>
  </si>
  <si>
    <t>SEJUT-
RCOR-P-
2.21</t>
  </si>
  <si>
    <t>SEJUT-
RCOR-C-
2.22</t>
  </si>
  <si>
    <t>SEJUT-
RCOR-P-
2.22</t>
  </si>
  <si>
    <t>Capacitar a las y los colaboradores sobre la importancia de la gestión transparente de las solicitudes de acceso a tierras de las comunidades étnicas tramitadas por la UGT por delegación de funciones.</t>
  </si>
  <si>
    <t>SEJUT-
RCOR-C-
2.23</t>
  </si>
  <si>
    <t>SEJUT-
RCOR-P-
2.23</t>
  </si>
  <si>
    <t># capacitaciones recibidas por el quipo de colaboradores de la UGT</t>
  </si>
  <si>
    <t>SEJUT-
RCOR-C-
2.24</t>
  </si>
  <si>
    <t>SEJUT-
RCOR-P-
2.24</t>
  </si>
  <si>
    <t>Mesa de dialogo de concientización de no incurrir en hechos de prevaricato en las actuaciones administrativas en los procesos de formalización o agrarios delegados.</t>
  </si>
  <si>
    <t>#Mesas de dialogo realizadas/#Mesas de dialogo programadas</t>
  </si>
  <si>
    <t>SEJUT-
RCOR-C-
2.25</t>
  </si>
  <si>
    <t>SEJUT-
RCOR-P-
2.25</t>
  </si>
  <si>
    <t>Capacitaciones sobre integridad de los colaboradores y servidores públicos DE LA UGT y las sanciones o consecuencias de actuares indebidos</t>
  </si>
  <si>
    <t>UGT RISARALDA - Profesional de planeación de la UGT  Risaralda</t>
  </si>
  <si>
    <t># Capacitaciones realizadas/# Capacitaciones programadas</t>
  </si>
  <si>
    <t>SEJUT-
RCOR-C-
2.26</t>
  </si>
  <si>
    <t>SEJUT-
RCOR-P-
2.26</t>
  </si>
  <si>
    <t>SEJUT-
RCOR-C-
2.27</t>
  </si>
  <si>
    <t>SEJUT-
RCOR-P-
2.27</t>
  </si>
  <si>
    <t>Capacitación sobre los lineamientos y etapas de las actuaciones administrativas de procesos agrarios y formalización de la propiedad privada, impartidas en favor de los profesionales de la UGT Santander.</t>
  </si>
  <si>
    <t>UGT SANTANDER - Profesional jurídico revisor / Líder equipo misional</t>
  </si>
  <si>
    <t>Número de capacitaciones realizadas / Número de capacitaciones programadas</t>
  </si>
  <si>
    <t>SEJUT-
RCOR-C-
2.28</t>
  </si>
  <si>
    <t>SEJUT-
RCOR-P-
2.28</t>
  </si>
  <si>
    <t>Realizar cada mes una socialización  de retroalimentación por el funcionario del área de la UGT Tolima, sobre los hallazgos encontrados en coordinación con el Líder Regional de la UGT Tolima</t>
  </si>
  <si>
    <t>UGT TOLIMA - Funcionario administrativo designado por el Líder de la UGT Tolima para realizar ésta labor, Profesional de Planeación y Profesional de la Subdirección Jurídica</t>
  </si>
  <si>
    <t>No. de  socializaciones de retroalimentación realizadas/No. de Revisiones Ejecutadas</t>
  </si>
  <si>
    <t>SEJUT-
RCOR-C-
2.29</t>
  </si>
  <si>
    <t>SEJUT-
RCOR-P-
2.29</t>
  </si>
  <si>
    <t xml:space="preserve">Socialización mapa de riesgos de corrupción con equipo de procesos agrarios y seguridad jurídica como parte del proceso de inducción </t>
  </si>
  <si>
    <t>UGT VALLE DEL CAUCA - Profesional en planeación</t>
  </si>
  <si>
    <t xml:space="preserve">#de socializaciones realizadas/#de socializaciones programadas  </t>
  </si>
  <si>
    <t>SEJUT-
RCOR-C-
2.30</t>
  </si>
  <si>
    <t>SEJUT-
RCOR-P-
2.30</t>
  </si>
  <si>
    <t>SEJUT-
RCOR-C-
2.31</t>
  </si>
  <si>
    <t>ACCTI-
RCOR-
1</t>
  </si>
  <si>
    <t>ACCTI-
RCOR-C-
1.1</t>
  </si>
  <si>
    <t>ACCTI-
RCOR-P-
1.1</t>
  </si>
  <si>
    <t>Realizar capacitación sobre PAAC-MRC a profesionales de Compra Directa de la DAT</t>
  </si>
  <si>
    <t>DIRECCION DE ACCESO A TIERRAS - (Profesional de enlace)</t>
  </si>
  <si>
    <t>Número de colaboradores capacitados en PAAC-MRC / Número de colaboradores de Compra Directa</t>
  </si>
  <si>
    <t>ACCTI-
RCOR-C-
1.2</t>
  </si>
  <si>
    <t>ACCTI-
RCOR-P-
1.2</t>
  </si>
  <si>
    <t>Realizar capacitación a profesionales de Compra Directa sobre ACCTI-P-010 Procedimiento de Compra Directa de Predios con énfasis en los riesgos y controles aprobados en el procedimiento</t>
  </si>
  <si>
    <t>DIRECCION DE ACCESO A TIERRAS - (Profesional de enlace de compra de predios)</t>
  </si>
  <si>
    <t>Número de colaboradores capacitados en ACCTI-P-010 / Número de colaboradores de Compra Directa</t>
  </si>
  <si>
    <t>ACCTI-
RCOR-
2</t>
  </si>
  <si>
    <t>ACCTI-
RCOR-C-
2.1</t>
  </si>
  <si>
    <t>ACCTI-
RCOR-P-
2.1</t>
  </si>
  <si>
    <t>Realizar capacitación sobre PAAC-MRC a profesionales del grupo funcional de subsidios en  Zonas Focalizadas de la DAT</t>
  </si>
  <si>
    <t xml:space="preserve">Número de colaboradores capacitados en PAAC-MRC / Número de colaboradores de Subsidios </t>
  </si>
  <si>
    <t>ACCTI-
RCOR-C-
2.2</t>
  </si>
  <si>
    <t>ACCTI-
RCOR-P-
2.2</t>
  </si>
  <si>
    <t>Capacitar a los profesionales de las UGT´s que implementen los procedimientos ACCTI-P-016 MATERIALIZACIÓN DEL SUBSIDIO - ADQUISICIÓN DEL PREDIO- ACCTI-P-017 MATERIALIZACIÓN DEL SUBSIDIO - APOYO PARA CUBRIR LOS REQUERIMIENTOS FINANCIEROS DE LA IMPLEMENTACIÓN DEL PROYECTO PRODUCTIVO.</t>
  </si>
  <si>
    <t>SUBDIRECCION DE ACCESO A TIERRAS POR ZONAS FOCALIZADAS -(Profesionales  encargados de los grupos adquisición y Proyecto Productivo)</t>
  </si>
  <si>
    <t>Número de colaboradores capacitados en ACCTI-P-016 y ACCTI-P-017 / Número de colaboradores de  las UGT´s que implementen los procedimientos ACCTI-P-016 y ACCTI-P-017</t>
  </si>
  <si>
    <t>ACCTI-
RCOR-
3</t>
  </si>
  <si>
    <t>ACCTI-
RCOR-C-
3.1</t>
  </si>
  <si>
    <t>ACCTI-
RCOR-P-
3.1</t>
  </si>
  <si>
    <t>Realizar capacitación sobre PAAC-MRC a profesionales de Revocatoria Directa de la SATDD</t>
  </si>
  <si>
    <t>Número de colaboradores capacitados en PAAC-MRC / Número de colaboradores de Revocatoria Directa</t>
  </si>
  <si>
    <t>ACCTI-
RCOR-C-
3.2</t>
  </si>
  <si>
    <t>ACCTI-
RCOR-P-
3.2</t>
  </si>
  <si>
    <t>Capacitar a los colaboradores de Revocatoria Directa de la SATDD sobre el procedimiento ACCTI-P-005 Revocatoria Directa del Acto de Adjudicación de Baldíos a Persona Natural, ACCTI-P-014 Revocatoria de Titulación de Baldíos en el Marco del Procedimiento Único De Ordenamiento Social De La Propiedad Rural y ADMBS-P-007 Reconstrucción de Expedientes</t>
  </si>
  <si>
    <t>SUBDIRECCION DE ACCESO A TIERRAS POR DEMANDA Y DESCONGESTION - (Profesional encargado del Grupo Funcional de Revocatoria Directa)</t>
  </si>
  <si>
    <t>Número de colaboradores capacitados en ACCTI-P-005 y ACCTI-P-014 / Número de colaboradores de  las UGT´s que implementen los procedimientos ACCTI-P-016 y ACCTI-P-017</t>
  </si>
  <si>
    <t>ACCTI-
RCOR-
4</t>
  </si>
  <si>
    <t>ACCTI-
RCOR-C-
4.1</t>
  </si>
  <si>
    <t>ACCTI-
RCOR-P-
4.1</t>
  </si>
  <si>
    <t>Realizar capacitación sobre PAAC-MRC a profesionales de zonas focalizadas de reconocimiento de derechos</t>
  </si>
  <si>
    <t>Número de colaboradores capacitados en PAAC-MRC / Número de colaboradores de zonas focalizadas de reconocimiento de derechos</t>
  </si>
  <si>
    <t>ACCTI-
RCOR-C-
4.2</t>
  </si>
  <si>
    <t>ACCTI-
RCOR-P-
4.2</t>
  </si>
  <si>
    <t>Capacitar a los profesionales de SATZF en el Procedimiento ACCTI-P-020 Procedimiento único vigente.</t>
  </si>
  <si>
    <t>SUBDIRECCION DE ACCESO A TIERRAS POR ZONAS FOCALIZADAS - (Profesional encargado del Grupo Funcional de Barrido predial)</t>
  </si>
  <si>
    <t>Número de colaboradores capacitados en ACCTI-P-020 / Número de colaboradores de SATZF</t>
  </si>
  <si>
    <t>ACCTI
RCOR-5</t>
  </si>
  <si>
    <t>ACCTI-
RCOR-C-
5.1</t>
  </si>
  <si>
    <t>ACCTI-
RCOR-P-
5.1</t>
  </si>
  <si>
    <t>Capacitación a los colaboradores y/o funcionarios de la  UGT sobre la normatividad aplicable al procedimiento y divulgación del procedimiento a través de la cartelera pública de la UGT Amazonas para conocimiento de la ciudadanía.</t>
  </si>
  <si>
    <t xml:space="preserve"> UGT AMAZONAS - Jurídico direccionador del proceso de subsidios.</t>
  </si>
  <si>
    <t>Número de capacitaciones realizadas/  Número de capacitaciones programadas</t>
  </si>
  <si>
    <t>ACCTI-
RCOR-C-
5.2</t>
  </si>
  <si>
    <t>ACCTI-
RCOR-P-
5.2</t>
  </si>
  <si>
    <t>Realizar mesa técnica para validar la pertinencia de la solicitud de elaboración, modificación y eliminación INTI-F-007 que elabora la dependencia que requiere la necesidad</t>
  </si>
  <si>
    <t>100% de colaboradores de Revocatoria Directa de la SATDD capacitados en el procedimiento</t>
  </si>
  <si>
    <t>ACCTI-
RCOR-C-
5.3</t>
  </si>
  <si>
    <t>ACCTI-
RCOR-P-
5.3</t>
  </si>
  <si>
    <t>Capacitar a los profesionales y/o colaboradores de la UGT el procedimiento de adjudicación de baldíos</t>
  </si>
  <si>
    <t>ACCTI-
RCOR-C-
5.4</t>
  </si>
  <si>
    <t>ACCTI-
RCOR-P-
5.4</t>
  </si>
  <si>
    <t xml:space="preserve">Capacitación continua a los funcionarios sobre normatividad vigente y riesgos que asumirían si procede una sanción </t>
  </si>
  <si>
    <t>ACCTI-
RCOR-C-
5.5</t>
  </si>
  <si>
    <t>ACCTI-
RCOR-P-
5.5</t>
  </si>
  <si>
    <t>Socializar los instrumentos del Sistema Integrado de Gestión del proceso de Acceso a la Propiedad de la Tierra y los Territorios a los colaboradores de la UGT Bolívar.</t>
  </si>
  <si>
    <t>ACCTI-
RCOR-C-
5.6</t>
  </si>
  <si>
    <t>ACCTI-
RCOR-P-
5.6</t>
  </si>
  <si>
    <t xml:space="preserve">Revisión periódica de actos administrativos y seguimiento en base de datos </t>
  </si>
  <si>
    <t>UGT BOYACA contratista delegado de la UGT Boyacá</t>
  </si>
  <si>
    <t>ACCTI-
RCOR-C-
5.7</t>
  </si>
  <si>
    <t>ACCTI-
RCOR-P-
5.7</t>
  </si>
  <si>
    <t xml:space="preserve">Realizar mesas de trabajo donde se socialice objetivos y/o correcciones planteadas </t>
  </si>
  <si>
    <t>Número de mesas de trabajo realizadas / Número de mesas de trabajo programadas</t>
  </si>
  <si>
    <t>ACCTI-
RCOR-C-
5.8</t>
  </si>
  <si>
    <t>ACCTI-
RCOR-P-
5.8</t>
  </si>
  <si>
    <t>Capacitar a los colaboradores y/o funcionarios de la  UGT sobre la normatividad aplicable al procedimiento y divulgación del procedimiento a través de la cartelera pública de la UGT Caquetá para conocimiento de la ciudadanía.</t>
  </si>
  <si>
    <t>UGT CAQUETA - Jurídico direccionador del proceso de subsidios en la UGT Caquetá.</t>
  </si>
  <si>
    <t>ACCTI-
RCOR-C-
5.9</t>
  </si>
  <si>
    <t>ACCTI-
RCOR-P-
5.9</t>
  </si>
  <si>
    <t>Reuniones y capacitaciones sobre los requisitos de adjudicación de bienes baldíos desarrollados en cada una de las etapas procesales por los profesionales jurídicos y técnicos.</t>
  </si>
  <si>
    <t>UGT CAQUETA - Abogado senior</t>
  </si>
  <si>
    <t xml:space="preserve">Número de capacitaciones evidenciadas de forma mensual/ Número de control de asistencia a las reuniones </t>
  </si>
  <si>
    <t>ACCTI-
RCOR-P-
5.10</t>
  </si>
  <si>
    <t>A traves de jornadas de capacitación, concientizar a los funcionarios y contratistas de la UGT sobre las consecuencias a las que conlleva los posibles actos de cohecho</t>
  </si>
  <si>
    <t>UGT CASANARE- lider, abogado senior</t>
  </si>
  <si>
    <t>Número de jornadas de capacitación realizadas</t>
  </si>
  <si>
    <t>ACCTI-
RCOR-C-
5.10</t>
  </si>
  <si>
    <t>ACCTI-
RCOR-P-
5.11</t>
  </si>
  <si>
    <t>Jornada de trabajo de apropiación con colaboradores UGT</t>
  </si>
  <si>
    <t>UGT CAUCA - Enlace Enfoque diferencial UGT Cauca</t>
  </si>
  <si>
    <t># jornadas de trabajo realizadas/ # jornadas de trabajo programadas</t>
  </si>
  <si>
    <t>ACCTI-
RCOR-C-
5.11</t>
  </si>
  <si>
    <t>ACCTI-
RCOR-P-
5.12</t>
  </si>
  <si>
    <t>Jornada de trabajo revisión documentación pendiente</t>
  </si>
  <si>
    <t>UGT CAUCA - Enlace Planeación UGT Cauca</t>
  </si>
  <si>
    <t>ACCTI-
RCOR-C-
5.12</t>
  </si>
  <si>
    <t>ACCTI-
RCOR-P-
5.13</t>
  </si>
  <si>
    <t>Socialización de resultados de los comités y transferencia del conocimiento asociado a los delitos de confusión y cohecho</t>
  </si>
  <si>
    <t xml:space="preserve"># de informes y  actas de las reuniones </t>
  </si>
  <si>
    <t>ACCTI-
RCOR-C-
5.13</t>
  </si>
  <si>
    <t>ACCTI-
RCOR-P-
5.14</t>
  </si>
  <si>
    <t>Realizar capacitaciones que vayan encaminadas a prevenir hechos que conlleven a los funcionarios a realizar actos irregulares</t>
  </si>
  <si>
    <t>ACCTI-
RCOR-C-
5.14</t>
  </si>
  <si>
    <t>ACCTI-
RCOR-P-
5.15</t>
  </si>
  <si>
    <t>Capacitar a los profesionales jurídicos y técnicos en el procedimiento de adjudicación de baldíos</t>
  </si>
  <si>
    <t>ACCTI-
RCOR-C-
5.15</t>
  </si>
  <si>
    <t>ACCTI-
RCOR-P-
5.16</t>
  </si>
  <si>
    <t>Capacitar a los profesionales encargados de los subsidios en el procedimiento de MATERIALIZACIÓN DEL SUBSIDIO - APOYO PARA CUBRIR LOS REQUERIMIENTOS FINANCIEROS DE LA IMPLEMENTACIÓN DEL PROYECTO PRODUCTIVO.</t>
  </si>
  <si>
    <t>ACCTI-
RCOR-C-
5.16</t>
  </si>
  <si>
    <t>ACCTI-
RCOR-P-
5.17</t>
  </si>
  <si>
    <t>Eliminada mediante memorando No. 202479000243393</t>
  </si>
  <si>
    <t>ACCTI-
RCOR-C-
5.17</t>
  </si>
  <si>
    <t>ACCTI-
RCOR-P-
5.18</t>
  </si>
  <si>
    <t>socializacion del codigo de integridad y  buen gobierno de la ANT,  los colaboradores del UGT Guaviare</t>
  </si>
  <si>
    <t>n° de socializaciones realizadas/ programadas</t>
  </si>
  <si>
    <t>ACCTI-
RCOR-C-
5.18</t>
  </si>
  <si>
    <t>ACCTI-
RCOR-P-
5.19</t>
  </si>
  <si>
    <t>Realizar un análisis y evaluación del riesgo, donde se pueda verificar mediante un check list los avances  de manera aleatoria los avances en los requisitos exigidos.</t>
  </si>
  <si>
    <t>UGT HUILA - personal designado por el líder de la UGT HUILA.</t>
  </si>
  <si>
    <t>#Revisiones al seguimiento /Encuestas de satisfacción</t>
  </si>
  <si>
    <t>ACCTI-
RCOR-C-
5.19</t>
  </si>
  <si>
    <t>ACCTI-
RCOR-P-
5.20</t>
  </si>
  <si>
    <t>Seguimiento a las reuniones programadas  y tramites administrativos</t>
  </si>
  <si>
    <t>Numero de reuniones realizadas /numero de reuniones programadas</t>
  </si>
  <si>
    <t>ACCTI-
RCOR-C-
5.20</t>
  </si>
  <si>
    <t>ACCTI-
RCOR-P-
5.21</t>
  </si>
  <si>
    <t>Socializar los resultados de los ejercicios semestrales de revisión y seguimiento de los trámites administrativos de adjudicación de baldíos y bienes fiscales patrimoniales, asignación de subsidios y los demás de reconocimiento de los derechos sobre la tierra a población campesina</t>
  </si>
  <si>
    <t>ACCTI-
RCOR-C-
5.21</t>
  </si>
  <si>
    <t>ACCTI-
RCOR-P-
5.22</t>
  </si>
  <si>
    <t>Realizar mesas de trabajo con el equipo profesional a fin de que  se comunique los procedimientos establecidos para la gestión de los tramites administrativos de adjudicación de baldíos y bienes fiscales patrimoniales, asignación de subsidios y aquellos relacionados con el reconocimiento de derechos sobre la tierra a población campesina, así como los riesgos que se han identificado de actos de corrupción, enfatizando en la importancia de ser estrictos con el cumplimiento de los procedimientos y de la normatividad vigente y de las acciones en caso de identificarse alguno de estos delitos.</t>
  </si>
  <si>
    <t>ACCTI-
RCOR-C-
5.22</t>
  </si>
  <si>
    <t>ACCTI-
RCOR-P-
5.23</t>
  </si>
  <si>
    <t>UGT NARIÑO - Enlace Enfoque diferencial UGT Nariño</t>
  </si>
  <si>
    <t>ACCTI-
RCOR-C-
5.23</t>
  </si>
  <si>
    <t>ACCTI-
RCOR-P-
5.24</t>
  </si>
  <si>
    <t>UGT NARIÑO - Enlace Planeación UGT Nariño</t>
  </si>
  <si>
    <t>ACCTI-
RCOR-C-
5.24</t>
  </si>
  <si>
    <t>ACCTI-
RCOR-P-
5.25</t>
  </si>
  <si>
    <t>ACCTI-
RCOR-C-
5.25</t>
  </si>
  <si>
    <t>ACCTI-
RCOR-P-
5.26</t>
  </si>
  <si>
    <t>ACCTI-
RCOR-C-
5.26</t>
  </si>
  <si>
    <t>ACCTI-
RCOR-P-
5.27</t>
  </si>
  <si>
    <t xml:space="preserve">Mesa de dialogo de concientización sobre la posibilidad de ocurrencia de hechos de concusión o cohechos en la gestión de los tramites administrativos.  </t>
  </si>
  <si>
    <t>#Mesas de diálogo realizadas/#Mesas de dialogo programadas</t>
  </si>
  <si>
    <t>ACCTI-
RCOR-C-
5.27</t>
  </si>
  <si>
    <t>ACCTI-
RCOR-P-
5.28</t>
  </si>
  <si>
    <t>ACCTI-
RCOR-C-
5.28</t>
  </si>
  <si>
    <t>ACCTI-
RCOR-P-
5.29</t>
  </si>
  <si>
    <t>Capacitación respecto de  la integridad en los tramites de adjudicación de baldíos y bienes fiscales patrimoniales, asignación de subsidios y aquellos relacionados con el reconocimiento de derecho sobre la tierra a población campesina, realizados por la UGT y de los riesgos de los  actos de corrupción o desviación del poder por concusión o cohecho por interés ilegitimo propio o de tercero</t>
  </si>
  <si>
    <t>ACCTI-
RCOR-C-
5.29</t>
  </si>
  <si>
    <t>ACCTI-
RCOR-P-
5.30</t>
  </si>
  <si>
    <t>ACCTI-
RCOR-C-
5.30</t>
  </si>
  <si>
    <t>ACCTI-
RCOR-P-
5.31</t>
  </si>
  <si>
    <t xml:space="preserve">Hacer retroalimentación de los casos o preguntas que surgieran en los espacios para analizarlos </t>
  </si>
  <si>
    <t xml:space="preserve">No de casos analizados y expuestos en la mesa de trabajo </t>
  </si>
  <si>
    <t>ACCTI-
RCOR-C-
5.31</t>
  </si>
  <si>
    <t>ACCTI-
RCOR-P-
5.32</t>
  </si>
  <si>
    <t>Realizar un análisis y evaluación del riesgo, donde se pueda verificar mediante un Check List de manera aleatoria los avances en los cumplimientos de los requisitos exigidos</t>
  </si>
  <si>
    <t>UGT TOLIMA - Funcionario del proceso  y Líder del Área en Apoyo a la Gestión.  Y finalmente líder de la oficina</t>
  </si>
  <si>
    <t>No. revisiones al seguimiento/las encuestas que se realizarán de satisfacción al servicio prestado</t>
  </si>
  <si>
    <t>ACCTI-
RCOR-C-
5.32</t>
  </si>
  <si>
    <t>ACCTI-
RCOR-P-
5.33</t>
  </si>
  <si>
    <t xml:space="preserve">Charlas de sensibilización sobre el correcto procedimiento de adjudicación y titulación a comunidades campesinas </t>
  </si>
  <si>
    <t xml:space="preserve">UGT VALLE DEL CAUCA - profesionales sociales y jurídicos equipo base UGT Valle del Cauca  </t>
  </si>
  <si>
    <t>ACCTI-
RCOR-C-
5.33</t>
  </si>
  <si>
    <t>ACCTI-
RCOR-P-
5.34</t>
  </si>
  <si>
    <t xml:space="preserve">Socialización mapa de riesgos de corrupción e identificación de otros posibles riesgos  </t>
  </si>
  <si>
    <t xml:space="preserve">UGT VALLE DEL CAUCA - Profesional en planeación UGT Valle del Cauca  </t>
  </si>
  <si>
    <t>ACCTI-
RCOR-C-
5.34</t>
  </si>
  <si>
    <t>ACCTI-
RCOR-P-
5.35</t>
  </si>
  <si>
    <t>Capacitación a los colaboradores y/o funcionarios de la  UGT sobre la normatividad aplicable al procedimiento y divulgación del procedimiento a través de la cartelera pública de la UGT Vaupés para conocimiento de la ciudadanía.</t>
  </si>
  <si>
    <t>Jurídico direccionador del proceso de subsidios en la UGT Vaupés.</t>
  </si>
  <si>
    <t>ACCTI-
RCOR-P-
5.36</t>
  </si>
  <si>
    <t>UGT VICHADA -  profesional designado de la Coordinación de demanda y descongestión UGT VICHADA</t>
  </si>
  <si>
    <t>ACCTI-
RCOR-
6</t>
  </si>
  <si>
    <t>ACCTI-
RCOR-C-
6.1</t>
  </si>
  <si>
    <t>ACCTI-
RCOR-P-
6.1</t>
  </si>
  <si>
    <t>Realizar capacitaciones a funcionarios y contratistas incluyendo las UGTS sobre  los procesos, procedimientos de formalización de territorios étnicos, así como las consecuencias legales y penales por la dilación y/o priorización  a favor o en contra de comunidades étnicas.</t>
  </si>
  <si>
    <t>SUBDIRECCION DE ASUNTOS ETNICOS</t>
  </si>
  <si>
    <t>Número de socializaciones realizadas/Número de socializaciones programadas</t>
  </si>
  <si>
    <t>ACCTI-
RCOR-C-
6.2</t>
  </si>
  <si>
    <t>ACCTI-
RCOR-P-
6.2</t>
  </si>
  <si>
    <t>UGT AMAZONAS - Abogado Líder Equipo de Asuntos Étnicos</t>
  </si>
  <si>
    <t>ACCTI-
RCOR-C-
6.3</t>
  </si>
  <si>
    <t>ACCTI-
RCOR-P-
6.3</t>
  </si>
  <si>
    <t>Capacitar a los integrantes del Equipo de Adquisición de Predios el procedimiento de compra de predios y mejoras para comunidades étnicas.</t>
  </si>
  <si>
    <t>(Número de capacitaciones procedimiento dictadas / Número de capacitaciones programadas) x 100</t>
  </si>
  <si>
    <t>ACCTI-
RCOR-C-
6.4</t>
  </si>
  <si>
    <t>ACCTI-
RCOR-P-
6.4</t>
  </si>
  <si>
    <t>Capacitar a los colaboradores y/o funcionarios de la UGT  acerca de los procesos y procedimientos de acceso a tierras de las comunidades étnicas, así como también la importancia de la integridad y  transparencia en la gestión de las mismas.</t>
  </si>
  <si>
    <t>ACCTI-
RCOR-C-
6.5</t>
  </si>
  <si>
    <t>ACCTI-
RCOR-P-
6.5</t>
  </si>
  <si>
    <t xml:space="preserve">Jornada de capacitación constante a los funcionarios de la UGT sobre los lineamientos y directrices a seguir para la formalización de predios baldíos y beneficios de los grupos étnicos del país </t>
  </si>
  <si>
    <t>ACCTI-
RCOR-C-
6.6</t>
  </si>
  <si>
    <t>ACCTI-
RCOR-P-
6.6</t>
  </si>
  <si>
    <t>ACCTI-
RCOR-C-
6.7</t>
  </si>
  <si>
    <t>ACCTI-
RCOR-P-
6.7</t>
  </si>
  <si>
    <t>UGT BOYACA -  contratista delegado de la UGT Boyacá</t>
  </si>
  <si>
    <t>ACCTI-
RCOR-C-
6.8</t>
  </si>
  <si>
    <t>ACCTI-
RCOR-P-
6.8</t>
  </si>
  <si>
    <t xml:space="preserve">Capacitación de los procesos relacionados en asuntos étnicos a todos los colaboradores de la UGT frente a los procesos ya realizados </t>
  </si>
  <si>
    <t>ACCTI-
RCOR-C-
6.9</t>
  </si>
  <si>
    <t>ACCTI-
RCOR-P-
6.9</t>
  </si>
  <si>
    <t>Capacitación a los colaboradores y/o funcionarios de la  UGT sobre la normatividad aplicable al procedimiento y divulgación del procedimiento a través de la cartelera pública de la UGT Caquetá para conocimiento de la ciudadanía.</t>
  </si>
  <si>
    <t>UGT CAQUETA - Abogado Líder - Equipo de Asuntos Étnicos UGT CAQUETÁ</t>
  </si>
  <si>
    <t>UGT SIN TRAMITES ÉTNICOS ASIGNADOS, EN CONSECUENCIA NO SE FORMULAN ACCIONES PREVENTIVAS</t>
  </si>
  <si>
    <t>ACCTI-
RCOR-C-
6.10</t>
  </si>
  <si>
    <t>ACCTI-
RCOR-P-
6.10</t>
  </si>
  <si>
    <t>Publicación resultados matriz de seguimiento</t>
  </si>
  <si>
    <t>UGT CAUCA - Enlace comunicaciones UGT Cauca</t>
  </si>
  <si>
    <t>ACCTI-
RCOR-C-
6.11</t>
  </si>
  <si>
    <t>ACCTI-
RCOR-P-
6.11</t>
  </si>
  <si>
    <t>Socialización de resultados de los comités y transferencia del conocimiento asociado a los delitos de concusión y cohecho</t>
  </si>
  <si>
    <t>ACCTI-
RCOR-C-
6.12</t>
  </si>
  <si>
    <t>ACCTI-
RCOR-P-
6.12</t>
  </si>
  <si>
    <t>Articular capacitaciones por parte de la dirección de asuntos étnicos con las comunidades y colaborares para la denuncia de posibles hechos irregulares</t>
  </si>
  <si>
    <t>UGT SIN TRAMITES ATNICOS ASIGNADOS, EN CONSECUENCIA NO FORMULAN ACCIONES PREVENTIVAS</t>
  </si>
  <si>
    <t>ACCTI-
RCOR-C-
6.13</t>
  </si>
  <si>
    <t>ACCTI-
RCOR-P-
6.13</t>
  </si>
  <si>
    <t>ACCTI-
RCOR-C-
6.14</t>
  </si>
  <si>
    <t>ACCTI-
RCOR-P-
6.14</t>
  </si>
  <si>
    <t>ACCTI-
RCOR-C-
6.15</t>
  </si>
  <si>
    <t>ACCTI-
RCOR-P-
6.15</t>
  </si>
  <si>
    <t>Realizar mesas de diálogos con las comunidades interesadas en los procesos, con el fin de llegar acuerdo frente a las pretensiones.</t>
  </si>
  <si>
    <t>UGT HUILA -  profesional designado por la subdirección al profesional Dialogo Social.</t>
  </si>
  <si>
    <t># de Mesas de trabajo / #Comunidades beneficiadas</t>
  </si>
  <si>
    <t>ACCTI-
RCOR-C-
6.16</t>
  </si>
  <si>
    <t>ACCTI-
RCOR-P-
6.16</t>
  </si>
  <si>
    <t>Realizar mesas técnicas de trabajo</t>
  </si>
  <si>
    <t>UGT LA GUAJIRA. SUBDAE</t>
  </si>
  <si>
    <t>Numero de visitas programadas /numero de visitas ejecutadas</t>
  </si>
  <si>
    <t>ACCTI-
RCOR-C-
6.17</t>
  </si>
  <si>
    <t>ACCTI-
RCOR-P-
6.17</t>
  </si>
  <si>
    <t>UGT MAGDALENA - Enlace misional SUBDAE</t>
  </si>
  <si>
    <t>ACCTI-
RCOR-C-
6.18</t>
  </si>
  <si>
    <t>ACCTI-
RCOR-P-
6.18</t>
  </si>
  <si>
    <t>ACCTI-
RCOR-C-
6.19</t>
  </si>
  <si>
    <t>ACCTI-
RCOR-P-
6.19</t>
  </si>
  <si>
    <t>Jornada de trabajo con colaboradores para socialización mecanismos de atención</t>
  </si>
  <si>
    <t>ACCTI-
RCOR-C-
6.20</t>
  </si>
  <si>
    <t>ACCTI-
RCOR-P-
6.20</t>
  </si>
  <si>
    <t>ACCTI-
RCOR-C-
6.21</t>
  </si>
  <si>
    <t>ACCTI-
RCOR-P-
6.21</t>
  </si>
  <si>
    <t>Realizar socializaciones con las comunidades interesadas en los procesos, con el fin de llegar acuerdo frente a las pretensiones.</t>
  </si>
  <si>
    <t>No. De socializaciones realizadas a las comunidades</t>
  </si>
  <si>
    <t>ACCTI-
RCOR-C-
6.22</t>
  </si>
  <si>
    <t>ACCTI-
RCOR-P-
6.22</t>
  </si>
  <si>
    <t>Desarrollar por  medio de un juego didáctico explicación sobre los posibles riesgos de incurrir en hechos de concusión o cohecho en la gestión de solicitudes de acceso a tierras de las comunidades étnicas.</t>
  </si>
  <si>
    <t>#Actividad realizada/#Actividades programadas</t>
  </si>
  <si>
    <t>ACCTI-
RCOR-C-
6.23</t>
  </si>
  <si>
    <t>ACCTI-
RCOR-P-
6.23</t>
  </si>
  <si>
    <t>ACCTI-
RCOR-C-
6.24</t>
  </si>
  <si>
    <t>ACCTI-
RCOR-P-
6.24</t>
  </si>
  <si>
    <t>Capacitación sobre integridad y lineamientos del proceso, así como respecto de las posibles consecuencias por la consumación de riesgos de concusión o cohecho por intervención de interés indebido propio o por el de un tercero</t>
  </si>
  <si>
    <t>ACCTI-
RCOR-C-
6.25</t>
  </si>
  <si>
    <t>ACCTI-
RCOR-P-
6.25</t>
  </si>
  <si>
    <t>Capacitar al equipo en procedimiento y consecuencias legales</t>
  </si>
  <si>
    <t>#capacitaiones programadas/#capacitaciones realizadas</t>
  </si>
  <si>
    <t>ACCTI-
RCOR-C-
6.26</t>
  </si>
  <si>
    <t>ACCTI-
RCOR-P-
6.26</t>
  </si>
  <si>
    <t>Brindar capacitaciones a los colaboradores de la UGT Sucre</t>
  </si>
  <si>
    <t xml:space="preserve">No. de capacitaciones realizadas </t>
  </si>
  <si>
    <t>ACCTI-
RCOR-C-
6.27</t>
  </si>
  <si>
    <t>ACCTI-
RCOR-P-
6.27</t>
  </si>
  <si>
    <t>ACCTI-
RCOR-C-
6.28</t>
  </si>
  <si>
    <t>ACCTI-
RCOR-P-
6.28</t>
  </si>
  <si>
    <t>ACCTI-
RCOR-C-
6.29</t>
  </si>
  <si>
    <t>ACCTI-
RCOR-P-
6.29</t>
  </si>
  <si>
    <t>ACCTI-
RCOR-C-
6.30</t>
  </si>
  <si>
    <t>ACCTI-
RCOR-P-
6.30</t>
  </si>
  <si>
    <t>ACCTI-
RCOR-
7</t>
  </si>
  <si>
    <t>ACCTI-
RCOR-C-
7.1</t>
  </si>
  <si>
    <t>ACCTI-
RCOR-P-
7.1</t>
  </si>
  <si>
    <t>ACCTI-
RCOR-C-
7.2</t>
  </si>
  <si>
    <t>ACCTI-
RCOR-P-
7.2</t>
  </si>
  <si>
    <t>UGT AMAZONAS - Abogado Líder - Equipo de Asuntos Étnicos</t>
  </si>
  <si>
    <t>ACCTI-
RCOR-C-
7.3</t>
  </si>
  <si>
    <t>ACCTI-
RCOR-P-
7.3</t>
  </si>
  <si>
    <t>Realizar capacitación de funcionarios y contratistas sobre normativas legales que soportan los procesos y procedimientos de formalización de territorios colectivos a favor de comunidades étnicas; sobre la política institucional</t>
  </si>
  <si>
    <t>ACCTI-
RCOR-C-
7.4</t>
  </si>
  <si>
    <t>ACCTI-
RCOR-P-
7.4</t>
  </si>
  <si>
    <t>ACCTI-
RCOR-C-
7.5</t>
  </si>
  <si>
    <t>ACCTI-
RCOR-P-
7.5</t>
  </si>
  <si>
    <t>ACCTI-
RCOR-C-
7.6</t>
  </si>
  <si>
    <t>ACCTI-
RCOR-P-
7.6</t>
  </si>
  <si>
    <t>ACCTI-
RCOR-C-
7.7</t>
  </si>
  <si>
    <t>ACCTI-
RCOR-P-
7.7</t>
  </si>
  <si>
    <t>ACCTI-
RCOR-C-
7.8</t>
  </si>
  <si>
    <t>ACCTI-
RCOR-P-
7.8</t>
  </si>
  <si>
    <t>Jornadas para todos los colaboradores de la UGT frente a los procesos de formalización y reconocimiento de derechos de acuerdo a la normatividad vigente</t>
  </si>
  <si>
    <t xml:space="preserve">Número de jornadas realizadas / Número de jornadas programadas </t>
  </si>
  <si>
    <t>ACCTI-
RCOR-C-
7.9</t>
  </si>
  <si>
    <t>ACCTI-
RCOR-P-
7.9</t>
  </si>
  <si>
    <t>ACCTI-
RCOR-C-
7.10</t>
  </si>
  <si>
    <t>ACCTI-
RCOR-P-
7.10</t>
  </si>
  <si>
    <t>UGT CAUCA - líder enfoque diferencial</t>
  </si>
  <si>
    <t>ACCTI-
RCOR-C-
7.11</t>
  </si>
  <si>
    <t>ACCTI-
RCOR-P-
7.11</t>
  </si>
  <si>
    <t># de actos administrativos y # de resoluciones revisadas</t>
  </si>
  <si>
    <t>ACCTI-
RCOR-C-
7.12</t>
  </si>
  <si>
    <t>ACCTI-
RCOR-P-
7.12</t>
  </si>
  <si>
    <t>ACCTI-
RCOR-C-
7.13</t>
  </si>
  <si>
    <t>ACCTI-
RCOR-P
7.13</t>
  </si>
  <si>
    <t>Capacitación a los colaboradores y/o funcionarios de la  UGT sobre la normatividad aplicable al procedimiento y divulgación del procedimiento a través de la cartelera pública de la UGT Guainía para conocimiento de la ciudadanía.</t>
  </si>
  <si>
    <t>ACCTI-
RCOR-C-
7.14</t>
  </si>
  <si>
    <t>ACCTI-
RCOR-P
7.14</t>
  </si>
  <si>
    <t>ACCTI-
RCOR-C-
7.15</t>
  </si>
  <si>
    <t>ACCTI-
RCOR-P
7.15</t>
  </si>
  <si>
    <t>Realizar acompañamiento a la comunidades  interesados y verificar la información entregada por el funcionario mediante informes sea veraz para evitar información que se omita ya que puede variar en su importancia y relevancia.</t>
  </si>
  <si>
    <t>UGT HUILA - Técnico designado de la subdirección de administración de tierras de la UGT HUILA.</t>
  </si>
  <si>
    <t># Formatos realizados / Predios visitados</t>
  </si>
  <si>
    <t>ACCTI-
RCOR-C-
7.16</t>
  </si>
  <si>
    <t>ACCTI-
RCOR-P
7.16</t>
  </si>
  <si>
    <t>Actas de reuniones de las mesas técnicas programadas</t>
  </si>
  <si>
    <t>UGT LA GUAJIRA.</t>
  </si>
  <si>
    <t>Numero de mesas técnicas programadas /numero de mesas técnicas ejecutadas</t>
  </si>
  <si>
    <t>ACCTI-
RCOR-C-
7.17</t>
  </si>
  <si>
    <t>ACCTI-
RCOR-P
7.17</t>
  </si>
  <si>
    <t>Socializar la programación, realización y los resultados de las solicitudes de acceso a tierra de las comunidades étnicas tramitadas por la UGT .</t>
  </si>
  <si>
    <t>Número de informes de revisión</t>
  </si>
  <si>
    <t>ACCTI-
RCOR-C-
7.18</t>
  </si>
  <si>
    <t>ACCTI-
RCOR-P
7.18</t>
  </si>
  <si>
    <t xml:space="preserve">No. de Población Atendida / No. de Socialización de Política Anticorrupción  de la UGT </t>
  </si>
  <si>
    <t>ACCTI-
RCOR-C-
7.19</t>
  </si>
  <si>
    <t>ACCTI-
RCOR-P
7.19</t>
  </si>
  <si>
    <t>UGT NARIÑO - Enlace comunicaciones UGT Nariño</t>
  </si>
  <si>
    <t>ACCTI-
RCOR-C-
7.20</t>
  </si>
  <si>
    <t>ACCTI-
RCOR-P
7.20</t>
  </si>
  <si>
    <t>ACCTI-
RCOR-C-
7.21</t>
  </si>
  <si>
    <t>ACCTI-
RCOR-P
7.21</t>
  </si>
  <si>
    <t>Matriz de seguimiento y avances resultados de las solicitudes de acceso a tierra de las comunidades étnicas tramitadas por la UGT .</t>
  </si>
  <si>
    <t xml:space="preserve">No. de informes de revisión-y seguimiento </t>
  </si>
  <si>
    <t>ACCTI-
RCOR-C-
7.22</t>
  </si>
  <si>
    <t>ACCTI-
RCOR-P
7.22</t>
  </si>
  <si>
    <t>Desarrollar por  medio de un juego didáctico explicación sobre los posibles riesgos de incurrir en hechos de prevaricato en la gestión de solicitudes de acceso a tierras de las comunidades étnicas.</t>
  </si>
  <si>
    <t>UGT QUINDIO EQUIPO BASE</t>
  </si>
  <si>
    <t>ACCTI-
RCOR-C-
7.23</t>
  </si>
  <si>
    <t>ACCTI-
RCOR-P
7.23</t>
  </si>
  <si>
    <t>ACCTI-
RCOR-C-
7.24</t>
  </si>
  <si>
    <t>ACCTI-
RCOR-P
7.24</t>
  </si>
  <si>
    <t xml:space="preserve">Capacitación y charla respecto de las posibles consecuencia de promover o adoptar decisiones administrativas al margen del ordenamiento jurídico, bien sea por interés propio o por desconocimiento de los lineamientos </t>
  </si>
  <si>
    <t>ACCTI-
RCOR-C-
7.25</t>
  </si>
  <si>
    <t>ACCTI-
RCOR-P
7.25</t>
  </si>
  <si>
    <t>cpaapcitar al equipo sobre el procesminrto a realizar para expedir el acto administrativo finalizando cada solicitud</t>
  </si>
  <si>
    <t>#capacitaciones programadas / #capacitaciones realizadas</t>
  </si>
  <si>
    <t>ACCTI-
RCOR-C-
7.26</t>
  </si>
  <si>
    <t>ACCTI-
RCOR-P
7.26</t>
  </si>
  <si>
    <t>Taller de exploración de las posibles repercusiones de participar en actos corruptos en dichos procedimientos de titulación a comunidades étnicas</t>
  </si>
  <si>
    <t>UGT SUCRE - Líder Equipo Asuntos Étnicos</t>
  </si>
  <si>
    <t>No. de talleres</t>
  </si>
  <si>
    <t>ACCTI-
RCOR-C-
7.27</t>
  </si>
  <si>
    <t>ACCTI-
RCOR-P
7.27</t>
  </si>
  <si>
    <t>Realizar mesas de diálogo con las comunidades interesadas en los procesos, con el fin de llegar a acuerdos frente a las pretensiones.</t>
  </si>
  <si>
    <t>UGT TOLIMA - Líder de la UGT Tolima, Profesional de Planeación y/o administrativa, Profesional de diálogo social.</t>
  </si>
  <si>
    <t>No. de mesas de trabajo / No. de comunidades beneficiadas</t>
  </si>
  <si>
    <t>ACCTI-
RCOR-C-
7.28</t>
  </si>
  <si>
    <t>ACCTI-
RCOR-P
7.28</t>
  </si>
  <si>
    <t xml:space="preserve">Charlas de sensibilización sobre buenas practicas frente a los delitos de corrupción en los procedimientos de titulación a comunidades étnicas, como también sobre la consecuencias que puede tener incurrir en dichos delitos.  </t>
  </si>
  <si>
    <t>ACCTI-
RCOR-C-
7.29</t>
  </si>
  <si>
    <t>ACCTI-
RCOR-P
7.29</t>
  </si>
  <si>
    <t>ACCTI-
RCOR-C-
7.30</t>
  </si>
  <si>
    <t>ACCTI-
RCOR-P
7.30</t>
  </si>
  <si>
    <t>ACCTI-
RCOR-
8</t>
  </si>
  <si>
    <t>ACCTI-
RCOR-C-
8.1</t>
  </si>
  <si>
    <t>ACCTI-
RCOR-P
8.1</t>
  </si>
  <si>
    <t>Elaborar mesas técnicas de comités de avalúos para tener retroalimentación de los diferentes avalúos en la DAE.</t>
  </si>
  <si>
    <t>DIRECCION DE ASUNTOS ETNICOS</t>
  </si>
  <si>
    <t>Mesas técnicas realizadas/Mesas técnicas programadas</t>
  </si>
  <si>
    <t>ACCTI-
RCOR-C-
8.2</t>
  </si>
  <si>
    <t>ACCTI-
RCOR-P
8.2</t>
  </si>
  <si>
    <t xml:space="preserve">Se exigen registros fotográficos de la visita técnica al predio, y que siempre este acompañado el profesional agroambiental por el propietario y la comunidad y firman el acta de visita técnica </t>
  </si>
  <si>
    <t xml:space="preserve">Numero de visitas realizadas/numero de visitas programadas </t>
  </si>
  <si>
    <t>ADMTI-
RCOR-
1</t>
  </si>
  <si>
    <t>ADMTI-
RCOR-C-
1.1</t>
  </si>
  <si>
    <t>ADMTI-
RCOR-P-
1.1</t>
  </si>
  <si>
    <t>Realizar capacitación sobre PAAC y riesgos de corrupción a profesionales de Limitaciones a la Propiedad de la SATN.</t>
  </si>
  <si>
    <t>DIRECCION DE ACCESO A TIERRAS (Profesional de enlace)</t>
  </si>
  <si>
    <t>Número de colaboradores capacitados en PAAC-MRC / Número de colaboradores de Limitaciones a la Propiedad</t>
  </si>
  <si>
    <t>ADMTI-
RCOR-C-
1.2</t>
  </si>
  <si>
    <t>ADMTI-
RCOR-P-
1.2</t>
  </si>
  <si>
    <t>Capacitar a los colaboradores de LP sobre el ADMTI-P-006 procedimiento de Limitación a la Propiedad e ADMTI-I-001 Instructivo de Tipos de limitación a la Propiedad.</t>
  </si>
  <si>
    <t>SUBDIRECCION DE ADMINISTRACION DE TIERRAS DE LA NACION (Profesional líder del Grupo de Limitación a la Propiedad)</t>
  </si>
  <si>
    <t>Número de colaboradores capacitados en ADMTI-P-006 / Número de colaboradores de Limitaciones a la Propiedad</t>
  </si>
  <si>
    <t>ADMTI-
RCOR-
2</t>
  </si>
  <si>
    <t>ADMTI-
RCOR-C-
2.1</t>
  </si>
  <si>
    <t>ADMTI-
RCOR-P-
2.1</t>
  </si>
  <si>
    <t>Realizar capacitación sobre PAAC a profesionales de Entidades de Derecho Público de la SATN.</t>
  </si>
  <si>
    <t>Número de colaboradores capacitados en PAAC-MRC / Número de colaboradores de EDP</t>
  </si>
  <si>
    <t>ADMTI-
RCOR-C-
2.2</t>
  </si>
  <si>
    <t>ADMTI-
RCOR-P-
2.2</t>
  </si>
  <si>
    <t>Capacitar a los colaboradores de EDP sobre el ACCTI-P-001 procedimiento de adjudicación de baldíos a EDP</t>
  </si>
  <si>
    <t>SUBDIRECCION DE ADMINISTRACION DE TIERRAS DE LA NACION (Profesional líder del Grupo de EDP)</t>
  </si>
  <si>
    <t>Número de colaboradores capacitados en ACCTI-P-001 / Número de colaboradores de EDP</t>
  </si>
  <si>
    <t>ADMTI-
RCOR-
3</t>
  </si>
  <si>
    <t>ADMTI-
RCOR-C-
3.1</t>
  </si>
  <si>
    <t>ADMTI-
RCOR-P-
3.1</t>
  </si>
  <si>
    <t>ELIMINADA MEDIANTE MEMORANDO No. 202479000229973</t>
  </si>
  <si>
    <t>ADMTI-
RCOR-C-
3.2</t>
  </si>
  <si>
    <t>ADMTI-
RCOR-P-
3.2</t>
  </si>
  <si>
    <t>Cobertura de colaboradores de Limitación a la Propiedad de la DAT capacitados en PAAC</t>
  </si>
  <si>
    <t>ADMTI-
RCOR-C-
3.3</t>
  </si>
  <si>
    <t>ADMTI-
RCOR-P-
3.3</t>
  </si>
  <si>
    <t>Capacitar a los colaboradores y/o Servidores de la UGT acerca de los procesos y procedimientos de condición resolutoria y caducidad administrativa.</t>
  </si>
  <si>
    <t>ADMTI-
RCOR-C-
3.4</t>
  </si>
  <si>
    <t>ADMTI-
RCOR-P-
3.4</t>
  </si>
  <si>
    <t xml:space="preserve">Realizar capacitación sobre PAAC a profesionales de Entidades de Derecho Público de la UGT </t>
  </si>
  <si>
    <t>ADMTI-
RCOR-C-
3.5</t>
  </si>
  <si>
    <t>ADMTI-
RCOR-P-
3.5</t>
  </si>
  <si>
    <t>Socializar los instrumentos del Sistema Integrado de Gestión del proceso de Administración de tierras a los colaboradores de la UGT Bolívar.</t>
  </si>
  <si>
    <t>ADMTI-
RCOR-C-
3.6</t>
  </si>
  <si>
    <t>ADMTI-
RCOR-P-
3.6</t>
  </si>
  <si>
    <t>UGT BOYACA - contratista delegado de la UGT Boyacá</t>
  </si>
  <si>
    <t>ADMTI-
RCOR-C-
3.7</t>
  </si>
  <si>
    <t>ADMTI-
RCOR-P-
3.7</t>
  </si>
  <si>
    <t>Realizar las capacitaciones pertinentes de los lineamientos frente a la realización de los informes técnicos jurídicos para la gestión</t>
  </si>
  <si>
    <t>ADMTI-
RCOR-C-
3.8</t>
  </si>
  <si>
    <t>ADMTI-
RCOR-P-
3.8</t>
  </si>
  <si>
    <t>Realizar capacitación sobre PAAC y riesgos de corrupción a profesionales del equipo de administración de tierras de la Nación en la UGT Caquetá.</t>
  </si>
  <si>
    <t xml:space="preserve">UGT CAQUETA - Profesional de enlace de la Dirección de Acceso a Tierras en la UGT Caquetá. </t>
  </si>
  <si>
    <t>ADMTI-
RCOR-C-
3.9</t>
  </si>
  <si>
    <t>ADMTI-
RCOR-P-
3.9</t>
  </si>
  <si>
    <t>Capacitar a los colaboradores del equipo de Administración de Tierras de la Nación sobre los procedimientos de condición resolutoria y caducidad administrativa.</t>
  </si>
  <si>
    <t>UGT CAQUETA - Profesional líder del equipo de Administración de Tierras de la Nación en la UGT CAQUETÁ.</t>
  </si>
  <si>
    <t>ADMTI-
RCOR-C-
3.10</t>
  </si>
  <si>
    <t>ADMTI-
RCOR-P-
3.10</t>
  </si>
  <si>
    <t>Realizar capacitación sobre PAAC a profesionales de la SATN en la UGT Casanare</t>
  </si>
  <si>
    <t>UGT CASANARE - Líder de la SATN</t>
  </si>
  <si>
    <t>Número de capacitaciones realizadas</t>
  </si>
  <si>
    <t>ADMTI-
RCOR-C-
3.11</t>
  </si>
  <si>
    <t>ADMTI-
RCOR-P-
3.11</t>
  </si>
  <si>
    <t>Jornada de capacitación  al equipo de administración de tierras en los procesos de condición resolutoria y caducidad  administrativa .</t>
  </si>
  <si>
    <t>UGT CAUCA Líder equipo Administración de Tierras</t>
  </si>
  <si>
    <t>ADMTI-
RCOR-P-
3.12</t>
  </si>
  <si>
    <r>
      <rPr>
        <sz val="10"/>
        <rFont val="Arial Narrow"/>
        <family val="2"/>
      </rPr>
      <t>Hacer seguimiento a los expedientes mediante muestreos y revisiones aleatorias físicos vs sistemas de información y revisión constante de la base de datos de reparto para los abogados</t>
    </r>
    <r>
      <rPr>
        <sz val="10"/>
        <color rgb="FFFF0000"/>
        <rFont val="Arial Narrow"/>
        <family val="2"/>
      </rPr>
      <t>.</t>
    </r>
  </si>
  <si>
    <t># de revisiones aleatorias y # de revisiones aleatorias programadas</t>
  </si>
  <si>
    <t>ADMTI-
RCOR-C-
3.12</t>
  </si>
  <si>
    <t>ADMTI-
RCOR-C-
3.13</t>
  </si>
  <si>
    <t>ADMTI-
RCOR-P-
3.13</t>
  </si>
  <si>
    <t>Revisión de términos en los procesos que se adelantan, capacitación sobre la importancia del cumplimiento de los términos de ley para impedir incurrir en posibles hechos irregulares que se encuadren en ese tipo de riesgo</t>
  </si>
  <si>
    <t>Numero de actas de seguimiento respecto de el cumplimiento de los tiempos estipulados para cada proceso</t>
  </si>
  <si>
    <t>ADMTI-
RCOR-C-
3.14</t>
  </si>
  <si>
    <t>ADMTI-
RCOR-P-
3.14</t>
  </si>
  <si>
    <t>Realizar capacitación sobre los requisitos para adjudicar a Entidades de Derecho Público</t>
  </si>
  <si>
    <t>Profesionales capacitados</t>
  </si>
  <si>
    <t>ADMTI-
RCOR-C-
3.15</t>
  </si>
  <si>
    <t>ADMTI-
RCOR-P-
3.15</t>
  </si>
  <si>
    <t>ADMTI-
RCOR-C-
3.16</t>
  </si>
  <si>
    <t>ADMTI-
RCOR-P-
3.16</t>
  </si>
  <si>
    <t>ADMTI-
RCOR-C-
3.17</t>
  </si>
  <si>
    <t>ADMTI-
RCOR-P-
3.17</t>
  </si>
  <si>
    <t>socializar  las cosecuencias  al incurrir en casos de concusion y/o cohechos  en la gestión de tramites administrativos de caducidad administrativa y condición resolutoria</t>
  </si>
  <si>
    <t>Socializaciones realizadas /programadas</t>
  </si>
  <si>
    <t>ADMTI-
RCOR-C-
3.18</t>
  </si>
  <si>
    <t>ADMTI-
RCOR-P-
3.18</t>
  </si>
  <si>
    <t xml:space="preserve">Realizar capacitaciones al personal designado de la UGT Huila sobre las posibilidades de incurrir en delitos de corrupción y sus consecuencias en los procesos relacionados con actos indebidos.  </t>
  </si>
  <si>
    <t>UGT HUILA</t>
  </si>
  <si>
    <t># Capacitaciones realizadas / # Actividades ejecutadas</t>
  </si>
  <si>
    <t>ADMTI-
RCOR-C-
3.19</t>
  </si>
  <si>
    <t>ADMTI-
RCOR-P-
3.19</t>
  </si>
  <si>
    <t>Socialización de procedimientos, listado de asistencia y elaboración de actas de reunión.</t>
  </si>
  <si>
    <t>UGT LA GUAJIRA. Líder UGT.</t>
  </si>
  <si>
    <t>Numero de procedimientos  /numero de procedimientos divulgados</t>
  </si>
  <si>
    <t>ADMTI-
RCOR-C-
3.20</t>
  </si>
  <si>
    <t>ADMTI-
RCOR-P-
3.20</t>
  </si>
  <si>
    <t>Capacitación a las y los colaboradores sobre las implicaciones de la ocurrencia de casos de concusión o cohecho y la socialización masiva de los canales de comunicación para la presentación de denuncias y/o casos de concusión y cohecho en las jornadas de atención en territorio.</t>
  </si>
  <si>
    <t>Porcentaje de socializaciones en jornadas de atención en territorio</t>
  </si>
  <si>
    <t>ADMTI-
RCOR-C-
3.21</t>
  </si>
  <si>
    <t>ADMTI-
RCOR-P-
3.21</t>
  </si>
  <si>
    <t xml:space="preserve">Realizar capacitación al equipo de administración de tierras de la Nación en la UGT Meta, respecto de los riesgos por actos de corrupción por concusión o  cohecho que ha sido identificados y de las implicaciones legales que esto conlleva en caso de que se detecten estas practicas.  Así como emitir piezas publicitarias en las redes informando a la comunidad los  canales que se tienen habilitados para la presentación de tramites por parte de la ciudadanía </t>
  </si>
  <si>
    <t>ADMTI-
RCOR-C-
3.22</t>
  </si>
  <si>
    <t>ADMTI-
RCOR-P-
3.22</t>
  </si>
  <si>
    <t>Socialización del informe detallado</t>
  </si>
  <si>
    <t>UGT NARIÑO</t>
  </si>
  <si>
    <t># Socializaciones desarrolladas/ # socializaciones programadas</t>
  </si>
  <si>
    <t>ADMTI-
RCOR-C-
3.23</t>
  </si>
  <si>
    <t>ADMTI-
RCOR-P-
3.23</t>
  </si>
  <si>
    <t>ADMTI-
RCOR-C-
3.24</t>
  </si>
  <si>
    <t>ADMTI-
RCOR-P-
3.24</t>
  </si>
  <si>
    <t>Socialización colaboradores sobre las implicaciones de la ocurrencia de casos de concusión o cohecho y la socialización masiva de los canales de comunicación para la presentación de denuncias y/o casos de concusión y cohecho en las jornadas de atención en territorio.</t>
  </si>
  <si>
    <t>No. De socializaciones de sensibilización</t>
  </si>
  <si>
    <t>ADMTI-
RCOR-C-
3.25</t>
  </si>
  <si>
    <t>ADMTI-
RCOR-P-
3.25</t>
  </si>
  <si>
    <t>Realizar un folleto explicativo sobre la posibilidad de ocurrencia de hechos de concusión o cohecho en la gestión de los tramites administrativos de caducidad administrativa y condición resolutoria.</t>
  </si>
  <si>
    <t>UGT QUINDIO ABOGADA EQUIPO BASE</t>
  </si>
  <si>
    <t># Actividades realizadas/#Actividades programadas</t>
  </si>
  <si>
    <t>ADMTI-
RCOR-C-
3.26</t>
  </si>
  <si>
    <t>ADMTI-
RCOR-P-
3.26</t>
  </si>
  <si>
    <t>ADMTI-
RCOR-C-
3.27</t>
  </si>
  <si>
    <t>ADMTI-
RCOR-P-
3.27</t>
  </si>
  <si>
    <t>ADMTI-
RCOR-C-
3.28</t>
  </si>
  <si>
    <t>ADMTI-
RCOR-P-
3.28</t>
  </si>
  <si>
    <t>ADMTI-
RCOR-C-
3.29</t>
  </si>
  <si>
    <t>ADMTI-
RCOR-P-
3.29</t>
  </si>
  <si>
    <t>Establecer un sistema de monitoreo continuo de los indicadores clave de riesgo de corrupción, con el objetivo de identificar y abordar cualquier desviación de los estándares éticos establecidos.</t>
  </si>
  <si>
    <t>Seguimiento y consolidación de información de hallazgos en el monitoreo</t>
  </si>
  <si>
    <t>ADMTI-
RCOR-C-
3.30</t>
  </si>
  <si>
    <t>ADMTI-
RCOR-P-
3.30</t>
  </si>
  <si>
    <t xml:space="preserve">Realizar capacitaciones al personal designado de la UGT Huila sobre las posibilidades de incurrir en delitos de corrupción y sus consecuencias en los procesos relacionados con actos indebidos. </t>
  </si>
  <si>
    <t>ADMTI-
RCOR-C-
3.31</t>
  </si>
  <si>
    <t>ADMTI-
RCOR-P-
3.31</t>
  </si>
  <si>
    <t xml:space="preserve">Taller formativo sobre las posibilidades de incurrir en delitos de corrupción y sus consecuencias en los procesos relacionados a la caducidad administrativa y condición resolutoria.  </t>
  </si>
  <si>
    <t xml:space="preserve"># de talleres formativos realizados/ # de talleres formativos programados.  </t>
  </si>
  <si>
    <t>ADMTI-
RCOR-P-
3.32</t>
  </si>
  <si>
    <t>GINFO-
RCOR-
1</t>
  </si>
  <si>
    <t>GINFO-
RCOR-C-
1.1</t>
  </si>
  <si>
    <t>GINFO-
RCOR-P-
1.1</t>
  </si>
  <si>
    <t xml:space="preserve">Las respuestas a las solicitudes de información a medios, de igual forma, los datos suministrados a los periodistas deben ser aprobados y deben salir por el Equipo de Comunicaciones - Dirección General. </t>
  </si>
  <si>
    <t>DIRECCION GENERAL
- Equipo de Comunicaciones</t>
  </si>
  <si>
    <t>Información suministrada x 100 / información divulgada medios de comunicación</t>
  </si>
  <si>
    <t>GINFO-
RCOR-
2</t>
  </si>
  <si>
    <t>GINFO-
RCOR-C-
2.1</t>
  </si>
  <si>
    <t>GINFO-
RCOR-P-
2.1</t>
  </si>
  <si>
    <t>GINFO-
RCOR-
3</t>
  </si>
  <si>
    <t>GINFO-
RCOR-C-
3.1</t>
  </si>
  <si>
    <t>GINFO-
RCOR-P-
3.1</t>
  </si>
  <si>
    <t>La creación y socialización por canales internos del Manual de Vocería de la Agencia Nacional de Tierras a los funcionarios y contratistas de la entidad.</t>
  </si>
  <si>
    <t>Socializaciones realizadas a funcionarios y contratista ANT X 100 / Socializaciones programadas</t>
  </si>
  <si>
    <t>GTHU-
RCOR-
1</t>
  </si>
  <si>
    <t>GTHU-
RCOR-C-
1.1</t>
  </si>
  <si>
    <t>GTHU-
RCOR-P-
1.1</t>
  </si>
  <si>
    <t>Revisión y aprobación de la ficha técnica de cumplimiento de requisitos al momento de realizarse la vinculación del personal a la planta de personal de la ANT</t>
  </si>
  <si>
    <t>SUBDIRECCION DE TALENTO HUMANO - Subdirector (a)</t>
  </si>
  <si>
    <t>APJUR-
RCOR-
1</t>
  </si>
  <si>
    <t>APJUR-
RCOR-C-
1.1</t>
  </si>
  <si>
    <t>APJUR-
RCOR-P-
1.1</t>
  </si>
  <si>
    <t xml:space="preserve">Actualización y publicación del Normograma </t>
  </si>
  <si>
    <t>OFICINA JURIDICA - Líder de equipo interno de conceptos</t>
  </si>
  <si>
    <t>Cumplimiento: # de Normogramas actualizados publicado / año</t>
  </si>
  <si>
    <t>APJUR-
RCOR-P-
1.2</t>
  </si>
  <si>
    <t xml:space="preserve">Celebración de sesiones del Comité de Conciliación de la Entidad </t>
  </si>
  <si>
    <t>OFICINA JURIDICA - Líder de equipo interno de Representación Judicial</t>
  </si>
  <si>
    <t>Impacto: # de sesiones del comité de Conciliación en el año (evidencia: actas de comité vigencia 2024)</t>
  </si>
  <si>
    <t>APJUR-
RCOR-
2</t>
  </si>
  <si>
    <t>APJUR-
RCOR-C-
2.1</t>
  </si>
  <si>
    <t>APJUR-
RCOR-P-
2.1</t>
  </si>
  <si>
    <t>Monitoreo a las respuestas que proyectan los responsables de gestionar las providencias judiciales y los requerimientos en procesos de Restitución de Tierras que vinculan a la ANT,  mediante la matriz de seguimiento al reparto y gestión, en la cual se relacionan los radicados de las entradas y de las respuestas dadas por los responsables de proyectarla.</t>
  </si>
  <si>
    <t>OFICINA JURIDICA - Líder o revisor de equipo interno de tutelas - Líder o revisor de equipo interno de Restitución de tierras</t>
  </si>
  <si>
    <t>Impacto: # de Reportes (vía correo electrónico) sobre cantidad de respuestas a providencias judiciales en el marco de acciones de tutela que vinculan a la ANT por trimestre.</t>
  </si>
  <si>
    <t>ADQBS-
RCOR-
1</t>
  </si>
  <si>
    <t>ADQBS-
RCOR-C-
1.1</t>
  </si>
  <si>
    <t>ADQBS-
RCOR-P-
1.1</t>
  </si>
  <si>
    <t>Elaborar lineamientos, sobre asuntos relacionados con la actividad contractual y el ejercicio de supervisión mediante: Memorando y/o circulares, a la vez de realizar su respectiva socialización</t>
  </si>
  <si>
    <t>SECRETARIA GENERAL - Coordinación Para la Gestión Contractual</t>
  </si>
  <si>
    <t>Documentos elaborados y socializados</t>
  </si>
  <si>
    <t>ADMBS-
RCOR-
1</t>
  </si>
  <si>
    <t>ADMBS-
RCOR-C-
1.1</t>
  </si>
  <si>
    <t>ADMBS-
RCOR-P-
1.1</t>
  </si>
  <si>
    <t>Realizar el levantamiento del inventario de la Entidad a nivel nacional</t>
  </si>
  <si>
    <t>SUBDIRECCION ADMINISTRATIVA Y FINANCIERA - Almacenista</t>
  </si>
  <si>
    <t>Bienes actualizados en la herramienta Apoteosys / Bienes devolutivos de la entidad</t>
  </si>
  <si>
    <t>GEFIN-
RCOR-
1</t>
  </si>
  <si>
    <t>GEFIN-
RCOR-C-
1.1</t>
  </si>
  <si>
    <t>GEFIN-
RCOR-P-
1.1</t>
  </si>
  <si>
    <t xml:space="preserve">Sensibilización al grupo de gestión financiera sobre la responsabilidad en la verificación del cumplimiento de requisitos para la gestión del pago. </t>
  </si>
  <si>
    <t>SUBDIRECCION ADMINISTRATIVA Y FINANCIERA</t>
  </si>
  <si>
    <t>Socializaciones realizadas</t>
  </si>
  <si>
    <t>GEFIN-
RCOR-P-
1.2</t>
  </si>
  <si>
    <t xml:space="preserve">Socializar a los contratistas de la entidad sobre la documentación requerida para el trámite de cuentas. </t>
  </si>
  <si>
    <t>Comunicación de socialización</t>
  </si>
  <si>
    <t>Evaluación OCI</t>
  </si>
  <si>
    <t>Estado Control</t>
  </si>
  <si>
    <t>Observación</t>
  </si>
  <si>
    <t>Cumplido</t>
  </si>
  <si>
    <t>Incumplido</t>
  </si>
  <si>
    <t>En Términos</t>
  </si>
  <si>
    <t>Revisado por Diana Bernal</t>
  </si>
  <si>
    <r>
      <rPr>
        <b/>
        <sz val="10"/>
        <color rgb="FF000000"/>
        <rFont val="Arial Narrow"/>
        <family val="2"/>
      </rPr>
      <t xml:space="preserve">03/09/2024. </t>
    </r>
    <r>
      <rPr>
        <sz val="10"/>
        <color rgb="FF000000"/>
        <rFont val="Arial Narrow"/>
        <family val="2"/>
      </rPr>
      <t>La OCI observó que la actividad se encuentra en Términos</t>
    </r>
  </si>
  <si>
    <t>Eliminada</t>
  </si>
  <si>
    <t>03/09/2024. La OCI observó que la actividad fue eliminada mediante memorando 202479000243393</t>
  </si>
  <si>
    <t>03/09/2024. La OCI observó que la actividad fue eliminada mediante memorando 202478000227753</t>
  </si>
  <si>
    <t>No aplica</t>
  </si>
  <si>
    <r>
      <rPr>
        <b/>
        <sz val="10"/>
        <color rgb="FF000000"/>
        <rFont val="Arial Narrow"/>
        <family val="2"/>
      </rPr>
      <t>03/09/2024.</t>
    </r>
    <r>
      <rPr>
        <sz val="10"/>
        <color rgb="FF000000"/>
        <rFont val="Arial Narrow"/>
        <family val="2"/>
      </rPr>
      <t xml:space="preserve"> No se observó acción preventiva-Sin insumos aportados.</t>
    </r>
  </si>
  <si>
    <r>
      <rPr>
        <b/>
        <sz val="10"/>
        <color rgb="FF000000"/>
        <rFont val="Arial Narrow"/>
        <family val="2"/>
      </rPr>
      <t>03/09/2024</t>
    </r>
    <r>
      <rPr>
        <sz val="10"/>
        <color rgb="FF000000"/>
        <rFont val="Arial Narrow"/>
        <family val="2"/>
      </rPr>
      <t>. Se observó evidencia cargada en el mes de marzo, no hay actividades programadas para el II Cuatrimestre</t>
    </r>
  </si>
  <si>
    <r>
      <rPr>
        <b/>
        <sz val="10"/>
        <color rgb="FF000000"/>
        <rFont val="Arial Narrow"/>
        <family val="2"/>
      </rPr>
      <t>03/09/2024.</t>
    </r>
    <r>
      <rPr>
        <sz val="10"/>
        <color rgb="FF000000"/>
        <rFont val="Arial Narrow"/>
        <family val="2"/>
      </rPr>
      <t xml:space="preserve"> La OCI observó que la actividad se ejecutó en el mes de abril.</t>
    </r>
  </si>
  <si>
    <r>
      <rPr>
        <b/>
        <sz val="10"/>
        <color rgb="FF000000"/>
        <rFont val="Arial Narrow"/>
        <family val="2"/>
      </rPr>
      <t xml:space="preserve"> 03/09/2024</t>
    </r>
    <r>
      <rPr>
        <sz val="10"/>
        <color rgb="FF000000"/>
        <rFont val="Arial Narrow"/>
        <family val="2"/>
      </rPr>
      <t>. Se observó evidencia cargada en el mes de enero</t>
    </r>
  </si>
  <si>
    <r>
      <rPr>
        <b/>
        <sz val="10"/>
        <color rgb="FF000000"/>
        <rFont val="Arial Narrow"/>
        <family val="2"/>
      </rPr>
      <t>03/09/2024</t>
    </r>
    <r>
      <rPr>
        <sz val="10"/>
        <color rgb="FF000000"/>
        <rFont val="Arial Narrow"/>
        <family val="2"/>
      </rPr>
      <t>. Se observó evidencia cargada en el mes de marzo</t>
    </r>
  </si>
  <si>
    <r>
      <rPr>
        <b/>
        <sz val="10"/>
        <color rgb="FF000000"/>
        <rFont val="Arial Narrow"/>
        <family val="2"/>
      </rPr>
      <t>03/09/2024.</t>
    </r>
    <r>
      <rPr>
        <sz val="10"/>
        <color rgb="FF000000"/>
        <rFont val="Arial Narrow"/>
        <family val="2"/>
      </rPr>
      <t>Se observó evidencia cargada en el mes de marzo, no hay actividades programadas para el II Cuatrimestre de 2024.</t>
    </r>
  </si>
  <si>
    <r>
      <rPr>
        <b/>
        <sz val="10"/>
        <color rgb="FF000000"/>
        <rFont val="Arial Narrow"/>
        <family val="2"/>
      </rPr>
      <t>03/09/2024</t>
    </r>
    <r>
      <rPr>
        <sz val="10"/>
        <color rgb="FF000000"/>
        <rFont val="Arial Narrow"/>
        <family val="2"/>
      </rPr>
      <t xml:space="preserve"> Se observó evidencias en el mes de abril, no hay actividades programadas para el II Cuatrimestre de 2024.</t>
    </r>
  </si>
  <si>
    <r>
      <rPr>
        <b/>
        <sz val="10"/>
        <color rgb="FF000000"/>
        <rFont val="Arial Narrow"/>
        <family val="2"/>
      </rPr>
      <t>03/09/2024</t>
    </r>
    <r>
      <rPr>
        <sz val="10"/>
        <color rgb="FF000000"/>
        <rFont val="Arial Narrow"/>
        <family val="2"/>
      </rPr>
      <t xml:space="preserve"> Se observó evidencia cargada en el mes de marzo, no hay actividades programadas para el II Cuatrimestre de 2024.</t>
    </r>
  </si>
  <si>
    <r>
      <rPr>
        <b/>
        <sz val="10"/>
        <color rgb="FF000000"/>
        <rFont val="Arial Narrow"/>
        <family val="2"/>
      </rPr>
      <t>03/09/2024</t>
    </r>
    <r>
      <rPr>
        <sz val="10"/>
        <color rgb="FF000000"/>
        <rFont val="Arial Narrow"/>
        <family val="2"/>
      </rPr>
      <t xml:space="preserve"> Para la acción preventiva se hace el cargue en el SharePoint, de la evidencia para los meses de marzo y abril, referente a la capacitación impartida al personal de Entidades de Derecho Público - EDP, en los meses de marzo y abril, no hay actividades programadas para el II Cuatrimestre de 2024.</t>
    </r>
    <r>
      <rPr>
        <b/>
        <sz val="10"/>
        <color rgb="FF000000"/>
        <rFont val="Arial Narrow"/>
        <family val="2"/>
      </rPr>
      <t xml:space="preserve">
</t>
    </r>
  </si>
  <si>
    <r>
      <rPr>
        <b/>
        <sz val="10"/>
        <color rgb="FF000000"/>
        <rFont val="Arial Narrow"/>
        <family val="2"/>
      </rPr>
      <t>03/09/2024</t>
    </r>
    <r>
      <rPr>
        <sz val="10"/>
        <color rgb="FF000000"/>
        <rFont val="Arial Narrow"/>
        <family val="2"/>
      </rPr>
      <t>.Se Observó evidencia cargada en el mes de marzo</t>
    </r>
  </si>
  <si>
    <r>
      <rPr>
        <b/>
        <sz val="10"/>
        <color rgb="FF000000"/>
        <rFont val="Arial Narrow"/>
        <family val="2"/>
      </rPr>
      <t>03/09/2024</t>
    </r>
    <r>
      <rPr>
        <sz val="10"/>
        <color rgb="FF000000"/>
        <rFont val="Arial Narrow"/>
        <family val="2"/>
      </rPr>
      <t>. La OCI observó que la actividad fue eliminada mediante memorando 202479000229973</t>
    </r>
  </si>
  <si>
    <r>
      <rPr>
        <b/>
        <sz val="10"/>
        <color rgb="FF000000"/>
        <rFont val="Arial Narrow"/>
        <family val="2"/>
      </rPr>
      <t>03/09/2024</t>
    </r>
    <r>
      <rPr>
        <sz val="10"/>
        <color rgb="FF000000"/>
        <rFont val="Arial Narrow"/>
        <family val="2"/>
      </rPr>
      <t>. La OCI observó que la actividad fue eliminada mediante memorando 202479000243393</t>
    </r>
  </si>
  <si>
    <r>
      <rPr>
        <b/>
        <sz val="10"/>
        <color rgb="FF000000"/>
        <rFont val="Arial Narrow"/>
        <family val="2"/>
      </rPr>
      <t>03/09/2024.</t>
    </r>
    <r>
      <rPr>
        <sz val="10"/>
        <color rgb="FF000000"/>
        <rFont val="Arial Narrow"/>
        <family val="2"/>
      </rPr>
      <t>Se observó evidencias cargadas en febrero</t>
    </r>
  </si>
  <si>
    <r>
      <rPr>
        <b/>
        <sz val="10"/>
        <color rgb="FF000000"/>
        <rFont val="Arial Narrow"/>
        <family val="2"/>
      </rPr>
      <t xml:space="preserve">03/09/2024. </t>
    </r>
    <r>
      <rPr>
        <sz val="10"/>
        <color rgb="FF000000"/>
        <rFont val="Arial Narrow"/>
        <family val="2"/>
      </rPr>
      <t>Se observó evidencias cargadas en el mes de julio, 8 capacitaciones e informe del mes de mayo y junio</t>
    </r>
  </si>
  <si>
    <r>
      <rPr>
        <b/>
        <sz val="10"/>
        <color rgb="FF000000"/>
        <rFont val="Arial Narrow"/>
        <family val="2"/>
      </rPr>
      <t>03/09/2024.</t>
    </r>
    <r>
      <rPr>
        <sz val="10"/>
        <color rgb="FF000000"/>
        <rFont val="Arial Narrow"/>
        <family val="2"/>
      </rPr>
      <t xml:space="preserve"> Se observó como evidencia cargada en el mes de junio Memorando 202460000227153.pdf</t>
    </r>
  </si>
  <si>
    <r>
      <rPr>
        <b/>
        <sz val="10"/>
        <color rgb="FF000000"/>
        <rFont val="Arial Narrow"/>
        <family val="2"/>
      </rPr>
      <t>03/09/2024</t>
    </r>
    <r>
      <rPr>
        <sz val="10"/>
        <color rgb="FF000000"/>
        <rFont val="Arial Narrow"/>
        <family val="2"/>
      </rPr>
      <t>. Se observó evidencia cargada en el mes de marzo. No hay actividades programadas para el II Cuatrimestre</t>
    </r>
  </si>
  <si>
    <r>
      <rPr>
        <b/>
        <sz val="10"/>
        <color rgb="FF000000"/>
        <rFont val="Arial Narrow"/>
        <family val="2"/>
      </rPr>
      <t>03/09/2024</t>
    </r>
    <r>
      <rPr>
        <sz val="10"/>
        <color rgb="FF000000"/>
        <rFont val="Arial Narrow"/>
        <family val="2"/>
      </rPr>
      <t>. Se observó que en el mes de marzo se dio cumplimiento a la acción</t>
    </r>
  </si>
  <si>
    <r>
      <rPr>
        <b/>
        <sz val="10"/>
        <color rgb="FF000000"/>
        <rFont val="Arial Narrow"/>
        <family val="2"/>
      </rPr>
      <t xml:space="preserve">03/09/2024. </t>
    </r>
    <r>
      <rPr>
        <sz val="10"/>
        <color rgb="FF000000"/>
        <rFont val="Arial Narrow"/>
        <family val="2"/>
      </rPr>
      <t>La OCI observó que la actividad se encuentra en Términos. No hay actividades programadas para el II Cuatrimestre.</t>
    </r>
  </si>
  <si>
    <r>
      <t xml:space="preserve">3/09/2024. </t>
    </r>
    <r>
      <rPr>
        <sz val="10"/>
        <color rgb="FF000000"/>
        <rFont val="Arial Narrow"/>
        <family val="2"/>
      </rPr>
      <t>Se observó que en el mes de junio se cargaron 7 documentos como evidencia. Actividad cumplida.</t>
    </r>
  </si>
  <si>
    <r>
      <rPr>
        <b/>
        <sz val="10"/>
        <color rgb="FF000000"/>
        <rFont val="Arial Narrow"/>
        <family val="2"/>
      </rPr>
      <t xml:space="preserve">03/09/2024. </t>
    </r>
    <r>
      <rPr>
        <sz val="10"/>
        <color rgb="FF000000"/>
        <rFont val="Arial Narrow"/>
        <family val="2"/>
      </rPr>
      <t>Se observó evidencias cargadas en los mes de junio y agosto.</t>
    </r>
  </si>
  <si>
    <r>
      <rPr>
        <b/>
        <sz val="10"/>
        <color rgb="FF000000"/>
        <rFont val="Arial Narrow"/>
        <family val="2"/>
      </rPr>
      <t>03/09/2024.</t>
    </r>
    <r>
      <rPr>
        <sz val="10"/>
        <color rgb="FF000000"/>
        <rFont val="Arial Narrow"/>
        <family val="2"/>
      </rPr>
      <t xml:space="preserve"> Se observó evidencias cargadas en los meses de mayo, junio, julio y agosto</t>
    </r>
  </si>
  <si>
    <r>
      <rPr>
        <b/>
        <sz val="10"/>
        <color rgb="FF000000"/>
        <rFont val="Arial Narrow"/>
        <family val="2"/>
      </rPr>
      <t>03/09/2024.</t>
    </r>
    <r>
      <rPr>
        <sz val="10"/>
        <color rgb="FF000000"/>
        <rFont val="Arial Narrow"/>
        <family val="2"/>
      </rPr>
      <t xml:space="preserve"> Se observó evidencias cargadas en los meses de junio y agosto</t>
    </r>
  </si>
  <si>
    <r>
      <rPr>
        <b/>
        <sz val="10"/>
        <color rgb="FF000000"/>
        <rFont val="Arial Narrow"/>
        <family val="2"/>
      </rPr>
      <t>03/09/2024.</t>
    </r>
    <r>
      <rPr>
        <sz val="10"/>
        <color rgb="FF000000"/>
        <rFont val="Arial Narrow"/>
        <family val="2"/>
      </rPr>
      <t xml:space="preserve"> Se observó evidencias cargadas en el mes de junio.</t>
    </r>
  </si>
  <si>
    <r>
      <rPr>
        <b/>
        <sz val="10"/>
        <color rgb="FF000000"/>
        <rFont val="Arial Narrow"/>
        <family val="2"/>
      </rPr>
      <t>3/09/2024.</t>
    </r>
    <r>
      <rPr>
        <sz val="10"/>
        <color rgb="FF000000"/>
        <rFont val="Arial Narrow"/>
        <family val="2"/>
      </rPr>
      <t xml:space="preserve"> La actividad se encuentra en términos</t>
    </r>
  </si>
  <si>
    <r>
      <rPr>
        <b/>
        <sz val="10"/>
        <color rgb="FF000000"/>
        <rFont val="Arial Narrow"/>
        <family val="2"/>
      </rPr>
      <t>03/09/2024</t>
    </r>
    <r>
      <rPr>
        <sz val="10"/>
        <color rgb="FF000000"/>
        <rFont val="Arial Narrow"/>
        <family val="2"/>
      </rPr>
      <t>. Se obervó evidencias cargadas en los meses de mayo, junio, julio y agosto</t>
    </r>
  </si>
  <si>
    <r>
      <rPr>
        <b/>
        <sz val="10"/>
        <color rgb="FF000000"/>
        <rFont val="Arial Narrow"/>
        <family val="2"/>
      </rPr>
      <t>03/09/2024.</t>
    </r>
    <r>
      <rPr>
        <sz val="10"/>
        <color rgb="FF000000"/>
        <rFont val="Arial Narrow"/>
        <family val="2"/>
      </rPr>
      <t xml:space="preserve"> Se observó evidencias cargadas en el mes de  agosto</t>
    </r>
  </si>
  <si>
    <r>
      <rPr>
        <b/>
        <sz val="10"/>
        <color rgb="FF000000"/>
        <rFont val="Arial Narrow"/>
        <family val="2"/>
      </rPr>
      <t xml:space="preserve">03/09/2024. </t>
    </r>
    <r>
      <rPr>
        <sz val="10"/>
        <color rgb="FF000000"/>
        <rFont val="Arial Narrow"/>
        <family val="2"/>
      </rPr>
      <t>Se observó evidencias cargadas en el II Cuatrimestre</t>
    </r>
  </si>
  <si>
    <r>
      <rPr>
        <b/>
        <sz val="10"/>
        <color rgb="FF000000"/>
        <rFont val="Arial Narrow"/>
        <family val="2"/>
      </rPr>
      <t>03/09/2024</t>
    </r>
    <r>
      <rPr>
        <sz val="10"/>
        <color rgb="FF000000"/>
        <rFont val="Arial Narrow"/>
        <family val="2"/>
      </rPr>
      <t>. Se observó evidencias cargadas de mayo a julio. Pendienrte cargue de evidencias en el mes de agosto.</t>
    </r>
  </si>
  <si>
    <r>
      <rPr>
        <b/>
        <sz val="10"/>
        <color rgb="FF000000"/>
        <rFont val="Arial Narrow"/>
        <family val="2"/>
      </rPr>
      <t>03/09/2024</t>
    </r>
    <r>
      <rPr>
        <sz val="10"/>
        <color rgb="FF000000"/>
        <rFont val="Arial Narrow"/>
        <family val="2"/>
      </rPr>
      <t>. No se observó evidencias cargadas</t>
    </r>
  </si>
  <si>
    <r>
      <rPr>
        <b/>
        <sz val="10"/>
        <color rgb="FF000000"/>
        <rFont val="Arial Narrow"/>
        <family val="2"/>
      </rPr>
      <t>03/09/2024.</t>
    </r>
    <r>
      <rPr>
        <sz val="10"/>
        <color rgb="FF000000"/>
        <rFont val="Arial Narrow"/>
        <family val="2"/>
      </rPr>
      <t xml:space="preserve"> No se observó evidencias cargadas</t>
    </r>
  </si>
  <si>
    <r>
      <rPr>
        <b/>
        <sz val="10"/>
        <color rgb="FF000000"/>
        <rFont val="Arial Narrow"/>
        <family val="2"/>
      </rPr>
      <t>03/09/2024</t>
    </r>
    <r>
      <rPr>
        <sz val="10"/>
        <color rgb="FF000000"/>
        <rFont val="Arial Narrow"/>
        <family val="2"/>
      </rPr>
      <t>. No se observó evidencias cargadas.</t>
    </r>
  </si>
  <si>
    <r>
      <rPr>
        <b/>
        <sz val="10"/>
        <color rgb="FF000000"/>
        <rFont val="Arial Narrow"/>
        <family val="2"/>
      </rPr>
      <t xml:space="preserve">03/09/2024. </t>
    </r>
    <r>
      <rPr>
        <sz val="10"/>
        <color rgb="FF000000"/>
        <rFont val="Arial Narrow"/>
        <family val="2"/>
      </rPr>
      <t>No se observó evidencias cargadas</t>
    </r>
  </si>
  <si>
    <r>
      <rPr>
        <b/>
        <sz val="10"/>
        <color rgb="FF000000"/>
        <rFont val="Arial Narrow"/>
        <family val="2"/>
      </rPr>
      <t>03/09/2024.</t>
    </r>
    <r>
      <rPr>
        <sz val="10"/>
        <color rgb="FF000000"/>
        <rFont val="Arial Narrow"/>
        <family val="2"/>
      </rPr>
      <t xml:space="preserve"> Se observó evidencias cargadas solo en el mes de mayo.</t>
    </r>
  </si>
  <si>
    <r>
      <rPr>
        <b/>
        <sz val="10"/>
        <color rgb="FF000000"/>
        <rFont val="Arial Narrow"/>
        <family val="2"/>
      </rPr>
      <t>03/09/2024</t>
    </r>
    <r>
      <rPr>
        <sz val="10"/>
        <color rgb="FF000000"/>
        <rFont val="Arial Narrow"/>
        <family val="2"/>
      </rPr>
      <t>. No hay evidencias cargadas para el II Cuatrimestre</t>
    </r>
  </si>
  <si>
    <r>
      <rPr>
        <b/>
        <sz val="10"/>
        <color rgb="FF000000"/>
        <rFont val="Arial Narrow"/>
        <family val="2"/>
      </rPr>
      <t>03/09/2024</t>
    </r>
    <r>
      <rPr>
        <sz val="10"/>
        <color rgb="FF000000"/>
        <rFont val="Arial Narrow"/>
        <family val="2"/>
      </rPr>
      <t>. Se observó evidencia cargada en el mes de junio</t>
    </r>
  </si>
  <si>
    <r>
      <rPr>
        <b/>
        <sz val="10"/>
        <color rgb="FF000000"/>
        <rFont val="Arial Narrow"/>
        <family val="2"/>
      </rPr>
      <t>03/09/2024</t>
    </r>
    <r>
      <rPr>
        <sz val="10"/>
        <color rgb="FF000000"/>
        <rFont val="Arial Narrow"/>
        <family val="2"/>
      </rPr>
      <t>. Se observó evidencia cargada en el mes de mayo y junio, pendiente julio y agosto</t>
    </r>
  </si>
  <si>
    <r>
      <rPr>
        <b/>
        <sz val="10"/>
        <color rgb="FF000000"/>
        <rFont val="Arial Narrow"/>
        <family val="2"/>
      </rPr>
      <t>03/09/2024</t>
    </r>
    <r>
      <rPr>
        <sz val="10"/>
        <color rgb="FF000000"/>
        <rFont val="Arial Narrow"/>
        <family val="2"/>
      </rPr>
      <t>. Se observó evidencias cargadas en el II Cuatrimestre</t>
    </r>
  </si>
  <si>
    <r>
      <rPr>
        <b/>
        <sz val="10"/>
        <color rgb="FF000000"/>
        <rFont val="Arial Narrow"/>
        <family val="2"/>
      </rPr>
      <t>03/09/2024</t>
    </r>
    <r>
      <rPr>
        <sz val="10"/>
        <color rgb="FF000000"/>
        <rFont val="Arial Narrow"/>
        <family val="2"/>
      </rPr>
      <t>. Se observó evidencias cargadas en el mes de mayo y junio. Pendiente julio y agosto</t>
    </r>
  </si>
  <si>
    <r>
      <t xml:space="preserve">03/09/2024. </t>
    </r>
    <r>
      <rPr>
        <sz val="10"/>
        <color rgb="FF000000"/>
        <rFont val="Arial Narrow"/>
        <family val="2"/>
      </rPr>
      <t>Se observó evidencias cargadas en el mes de agosto. Pendiente mes de mayo.</t>
    </r>
  </si>
  <si>
    <r>
      <rPr>
        <b/>
        <sz val="10"/>
        <color rgb="FF000000"/>
        <rFont val="Arial Narrow"/>
        <family val="2"/>
      </rPr>
      <t>03/09/2024.</t>
    </r>
    <r>
      <rPr>
        <sz val="10"/>
        <color rgb="FF000000"/>
        <rFont val="Arial Narrow"/>
        <family val="2"/>
      </rPr>
      <t xml:space="preserve"> Se observó evidencia cargada en mayo, pendiente mes de agosto</t>
    </r>
  </si>
  <si>
    <r>
      <rPr>
        <b/>
        <sz val="10"/>
        <color rgb="FF000000"/>
        <rFont val="Arial Narrow"/>
        <family val="2"/>
      </rPr>
      <t xml:space="preserve">03/09/2024. </t>
    </r>
    <r>
      <rPr>
        <sz val="10"/>
        <color rgb="FF000000"/>
        <rFont val="Arial Narrow"/>
        <family val="2"/>
      </rPr>
      <t>Se observó evidencia cargada en mayo, pendiente mes de agosto</t>
    </r>
  </si>
  <si>
    <r>
      <rPr>
        <b/>
        <sz val="10"/>
        <color rgb="FF000000"/>
        <rFont val="Arial Narrow"/>
        <family val="2"/>
      </rPr>
      <t>03/09/2024.</t>
    </r>
    <r>
      <rPr>
        <sz val="10"/>
        <color rgb="FF000000"/>
        <rFont val="Arial Narrow"/>
        <family val="2"/>
      </rPr>
      <t xml:space="preserve"> No se observó evidencias cargadas en el mes de julio</t>
    </r>
  </si>
  <si>
    <r>
      <rPr>
        <b/>
        <sz val="10"/>
        <color rgb="FF000000"/>
        <rFont val="Arial Narrow"/>
        <family val="2"/>
      </rPr>
      <t>03/09/2024.</t>
    </r>
    <r>
      <rPr>
        <sz val="10"/>
        <color rgb="FF000000"/>
        <rFont val="Arial Narrow"/>
        <family val="2"/>
      </rPr>
      <t xml:space="preserve"> No se observó evidencias cargadas para el II Cuatrimestre</t>
    </r>
  </si>
  <si>
    <r>
      <rPr>
        <b/>
        <sz val="10"/>
        <color rgb="FF000000"/>
        <rFont val="Arial Narrow"/>
        <family val="2"/>
      </rPr>
      <t>03/09/2024.</t>
    </r>
    <r>
      <rPr>
        <sz val="10"/>
        <color rgb="FF000000"/>
        <rFont val="Arial Narrow"/>
        <family val="2"/>
      </rPr>
      <t xml:space="preserve"> Se observó evidencias cargadas en los meses de mayo, junio y julio.</t>
    </r>
  </si>
  <si>
    <r>
      <rPr>
        <b/>
        <sz val="10"/>
        <color rgb="FF000000"/>
        <rFont val="Arial Narrow"/>
        <family val="2"/>
      </rPr>
      <t>03/09/2024.</t>
    </r>
    <r>
      <rPr>
        <sz val="10"/>
        <color rgb="FF000000"/>
        <rFont val="Arial Narrow"/>
        <family val="2"/>
      </rPr>
      <t xml:space="preserve"> Se observó evidencias cargadas en el mes de julio.</t>
    </r>
  </si>
  <si>
    <r>
      <rPr>
        <b/>
        <sz val="10"/>
        <color rgb="FF000000"/>
        <rFont val="Arial Narrow"/>
        <family val="2"/>
      </rPr>
      <t>03/09/2024.</t>
    </r>
    <r>
      <rPr>
        <sz val="10"/>
        <color rgb="FF000000"/>
        <rFont val="Arial Narrow"/>
        <family val="2"/>
      </rPr>
      <t xml:space="preserve"> Se observó evidencias cargadas en el mes de junio, julio yb agosto.</t>
    </r>
  </si>
  <si>
    <t>03/09/2024. Se observó evidencias cargadas en el II Cuatrimestre</t>
  </si>
  <si>
    <r>
      <rPr>
        <b/>
        <sz val="10"/>
        <color rgb="FF000000"/>
        <rFont val="Arial Narrow"/>
        <family val="2"/>
      </rPr>
      <t xml:space="preserve">03/09/2024. </t>
    </r>
    <r>
      <rPr>
        <sz val="10"/>
        <color rgb="FF000000"/>
        <rFont val="Arial Narrow"/>
        <family val="2"/>
      </rPr>
      <t>Se observó evidencias cargadas en mayo, junio y julio. Pendiente evidencias en el mes de agosto.</t>
    </r>
  </si>
  <si>
    <r>
      <rPr>
        <b/>
        <sz val="10"/>
        <color rgb="FF000000"/>
        <rFont val="Arial Narrow"/>
        <family val="2"/>
      </rPr>
      <t>03/09/2024.</t>
    </r>
    <r>
      <rPr>
        <sz val="10"/>
        <color rgb="FF000000"/>
        <rFont val="Arial Narrow"/>
        <family val="2"/>
      </rPr>
      <t xml:space="preserve"> No se observó evidencias cargadas en el II Cuatrimestre</t>
    </r>
  </si>
  <si>
    <r>
      <rPr>
        <b/>
        <sz val="10"/>
        <color rgb="FF000000"/>
        <rFont val="Arial Narrow"/>
        <family val="2"/>
      </rPr>
      <t>03/09/2024</t>
    </r>
    <r>
      <rPr>
        <sz val="10"/>
        <color rgb="FF000000"/>
        <rFont val="Arial Narrow"/>
        <family val="2"/>
      </rPr>
      <t>. Se observó evidencias cargadas para el II cuatrimestre</t>
    </r>
  </si>
  <si>
    <r>
      <rPr>
        <b/>
        <sz val="10"/>
        <color rgb="FF000000"/>
        <rFont val="Arial Narrow"/>
        <family val="2"/>
      </rPr>
      <t xml:space="preserve">03/09/2024. </t>
    </r>
    <r>
      <rPr>
        <sz val="10"/>
        <color rgb="FF000000"/>
        <rFont val="Arial Narrow"/>
        <family val="2"/>
      </rPr>
      <t>Se observó evidencias cargadas para el II cuatrimestre</t>
    </r>
  </si>
  <si>
    <r>
      <rPr>
        <b/>
        <sz val="10"/>
        <color rgb="FF000000"/>
        <rFont val="Arial Narrow"/>
        <family val="2"/>
      </rPr>
      <t xml:space="preserve">03/09/2024. </t>
    </r>
    <r>
      <rPr>
        <sz val="10"/>
        <color rgb="FF000000"/>
        <rFont val="Arial Narrow"/>
        <family val="2"/>
      </rPr>
      <t>No se observó evidencias cargadas para el II Cuatrimestre</t>
    </r>
  </si>
  <si>
    <r>
      <rPr>
        <b/>
        <sz val="10"/>
        <color rgb="FF000000"/>
        <rFont val="Arial Narrow"/>
        <family val="2"/>
      </rPr>
      <t>03/09/2024</t>
    </r>
    <r>
      <rPr>
        <sz val="10"/>
        <color rgb="FF000000"/>
        <rFont val="Arial Narrow"/>
        <family val="2"/>
      </rPr>
      <t>. No se observó evidencias cargadas en el II Cuatrimestre</t>
    </r>
  </si>
  <si>
    <r>
      <rPr>
        <b/>
        <sz val="10"/>
        <color rgb="FF000000"/>
        <rFont val="Arial Narrow"/>
        <family val="2"/>
      </rPr>
      <t xml:space="preserve">03/09/2024. </t>
    </r>
    <r>
      <rPr>
        <sz val="10"/>
        <color rgb="FF000000"/>
        <rFont val="Arial Narrow"/>
        <family val="2"/>
      </rPr>
      <t>No se observó evidencias cargadas en el II cuatrimestre</t>
    </r>
  </si>
  <si>
    <r>
      <rPr>
        <b/>
        <sz val="10"/>
        <color rgb="FF000000"/>
        <rFont val="Arial Narrow"/>
        <family val="2"/>
      </rPr>
      <t>03/09/2024.</t>
    </r>
    <r>
      <rPr>
        <sz val="10"/>
        <color rgb="FF000000"/>
        <rFont val="Arial Narrow"/>
        <family val="2"/>
      </rPr>
      <t xml:space="preserve"> Se observó que en el mes de febrero se dio cumplimiento a la acción</t>
    </r>
  </si>
  <si>
    <r>
      <rPr>
        <b/>
        <sz val="10"/>
        <color rgb="FF000000"/>
        <rFont val="Arial Narrow"/>
        <family val="2"/>
      </rPr>
      <t>03/09/2024.</t>
    </r>
    <r>
      <rPr>
        <sz val="10"/>
        <color rgb="FF000000"/>
        <rFont val="Arial Narrow"/>
        <family val="2"/>
      </rPr>
      <t xml:space="preserve"> Se observó evidencias cargadas en el mes de mayo.</t>
    </r>
  </si>
  <si>
    <r>
      <rPr>
        <b/>
        <sz val="10"/>
        <color rgb="FF000000"/>
        <rFont val="Arial Narrow"/>
        <family val="2"/>
      </rPr>
      <t>03/09/2024.</t>
    </r>
    <r>
      <rPr>
        <sz val="10"/>
        <color rgb="FF000000"/>
        <rFont val="Arial Narrow"/>
        <family val="2"/>
      </rPr>
      <t xml:space="preserve"> Se observó evidencias cargadas en el mes de junio., uno de tres.</t>
    </r>
  </si>
  <si>
    <r>
      <rPr>
        <b/>
        <sz val="10"/>
        <color rgb="FF000000"/>
        <rFont val="Arial Narrow"/>
        <family val="2"/>
      </rPr>
      <t xml:space="preserve">03/09/2024. </t>
    </r>
    <r>
      <rPr>
        <sz val="10"/>
        <color rgb="FF000000"/>
        <rFont val="Arial Narrow"/>
        <family val="2"/>
      </rPr>
      <t>Se observó evidencias cargadad en el II cuatrimestre.</t>
    </r>
  </si>
  <si>
    <r>
      <rPr>
        <b/>
        <sz val="10"/>
        <color rgb="FF000000"/>
        <rFont val="Arial Narrow"/>
        <family val="2"/>
      </rPr>
      <t xml:space="preserve">03/09/2024. </t>
    </r>
    <r>
      <rPr>
        <sz val="10"/>
        <color rgb="FF000000"/>
        <rFont val="Arial Narrow"/>
        <family val="2"/>
      </rPr>
      <t>No</t>
    </r>
    <r>
      <rPr>
        <b/>
        <sz val="10"/>
        <color rgb="FF000000"/>
        <rFont val="Arial Narrow"/>
        <family val="2"/>
      </rPr>
      <t xml:space="preserve"> s</t>
    </r>
    <r>
      <rPr>
        <sz val="10"/>
        <color rgb="FF000000"/>
        <rFont val="Arial Narrow"/>
        <family val="2"/>
      </rPr>
      <t>e observó evidencias cargadad en el II cuatrimestre.</t>
    </r>
  </si>
  <si>
    <r>
      <rPr>
        <b/>
        <sz val="10"/>
        <color rgb="FF000000"/>
        <rFont val="Arial Narrow"/>
        <family val="2"/>
      </rPr>
      <t>04/09/2024</t>
    </r>
    <r>
      <rPr>
        <sz val="10"/>
        <color rgb="FF000000"/>
        <rFont val="Arial Narrow"/>
        <family val="2"/>
      </rPr>
      <t>. No existe acción preventiva</t>
    </r>
  </si>
  <si>
    <r>
      <rPr>
        <b/>
        <sz val="10"/>
        <rFont val="Arial Narrow"/>
        <family val="2"/>
      </rPr>
      <t xml:space="preserve">03/09/2024. </t>
    </r>
    <r>
      <rPr>
        <sz val="10"/>
        <rFont val="Arial Narrow"/>
        <family val="2"/>
      </rPr>
      <t>La OCI observó que la actividad se encuentra en Términos</t>
    </r>
  </si>
  <si>
    <r>
      <rPr>
        <b/>
        <sz val="10"/>
        <color rgb="FF000000"/>
        <rFont val="Arial Narrow"/>
        <family val="2"/>
      </rPr>
      <t>04/09/2024</t>
    </r>
    <r>
      <rPr>
        <sz val="10"/>
        <color rgb="FF000000"/>
        <rFont val="Arial Narrow"/>
        <family val="2"/>
      </rPr>
      <t>. No se observó evidencias cargadas en el II cuatrimestre.</t>
    </r>
  </si>
  <si>
    <r>
      <rPr>
        <b/>
        <sz val="10"/>
        <color rgb="FF000000"/>
        <rFont val="Arial Narrow"/>
        <family val="2"/>
      </rPr>
      <t>04/09/2024.</t>
    </r>
    <r>
      <rPr>
        <sz val="10"/>
        <color rgb="FF000000"/>
        <rFont val="Arial Narrow"/>
        <family val="2"/>
      </rPr>
      <t xml:space="preserve"> Se observó evidencias cargadas en el II cuatrimestre</t>
    </r>
  </si>
  <si>
    <r>
      <rPr>
        <b/>
        <sz val="10"/>
        <color rgb="FF000000"/>
        <rFont val="Arial Narrow"/>
        <family val="2"/>
      </rPr>
      <t>04/09/2024.</t>
    </r>
    <r>
      <rPr>
        <sz val="10"/>
        <color rgb="FF000000"/>
        <rFont val="Arial Narrow"/>
        <family val="2"/>
      </rPr>
      <t xml:space="preserve"> No se observó evidencias cargadas en el II cuatrimestre</t>
    </r>
  </si>
  <si>
    <r>
      <rPr>
        <b/>
        <sz val="10"/>
        <color rgb="FF000000"/>
        <rFont val="Arial Narrow"/>
        <family val="2"/>
      </rPr>
      <t>04/09/2024</t>
    </r>
    <r>
      <rPr>
        <sz val="10"/>
        <color rgb="FF000000"/>
        <rFont val="Arial Narrow"/>
        <family val="2"/>
      </rPr>
      <t>. Se observó evidencias cargadas en el II cuatrimestre</t>
    </r>
  </si>
  <si>
    <r>
      <rPr>
        <b/>
        <sz val="10"/>
        <color rgb="FF000000"/>
        <rFont val="Arial Narrow"/>
        <family val="2"/>
      </rPr>
      <t>04/09/2024</t>
    </r>
    <r>
      <rPr>
        <sz val="10"/>
        <color rgb="FF000000"/>
        <rFont val="Arial Narrow"/>
        <family val="2"/>
      </rPr>
      <t>. Se observó evidencias cargadas en el II cuatrimestre solo en el mes de mayo</t>
    </r>
  </si>
  <si>
    <r>
      <rPr>
        <b/>
        <sz val="10"/>
        <color rgb="FF000000"/>
        <rFont val="Arial Narrow"/>
        <family val="2"/>
      </rPr>
      <t>04/09/2024</t>
    </r>
    <r>
      <rPr>
        <sz val="10"/>
        <color rgb="FF000000"/>
        <rFont val="Arial Narrow"/>
        <family val="2"/>
      </rPr>
      <t>. Se obsrvó evidencias cargadas en el II cuatrimestre</t>
    </r>
  </si>
  <si>
    <r>
      <rPr>
        <b/>
        <sz val="10"/>
        <color rgb="FF000000"/>
        <rFont val="Arial Narrow"/>
        <family val="2"/>
      </rPr>
      <t xml:space="preserve">04/09/2024. </t>
    </r>
    <r>
      <rPr>
        <sz val="10"/>
        <color rgb="FF000000"/>
        <rFont val="Arial Narrow"/>
        <family val="2"/>
      </rPr>
      <t>No se observó evidencias cargadas en el II cuatrimestre</t>
    </r>
  </si>
  <si>
    <t>04/09/2024. Se obsrvó evidencias cargadas en el mes de mayo, pendiente agosto.</t>
  </si>
  <si>
    <r>
      <rPr>
        <b/>
        <sz val="10"/>
        <color rgb="FF000000"/>
        <rFont val="Arial Narrow"/>
        <family val="2"/>
      </rPr>
      <t>04/09/2024.</t>
    </r>
    <r>
      <rPr>
        <sz val="10"/>
        <color rgb="FF000000"/>
        <rFont val="Arial Narrow"/>
        <family val="2"/>
      </rPr>
      <t xml:space="preserve"> Se observó evidencias cargadas de mayo a julio, pendiente agosto.</t>
    </r>
  </si>
  <si>
    <t>04/09/2024. Se observó evidencias cargadas en el II cuatrimestre</t>
  </si>
  <si>
    <r>
      <rPr>
        <b/>
        <sz val="10"/>
        <color rgb="FF000000"/>
        <rFont val="Arial Narrow"/>
        <family val="2"/>
      </rPr>
      <t>04/09/2024.</t>
    </r>
    <r>
      <rPr>
        <sz val="10"/>
        <color rgb="FF000000"/>
        <rFont val="Arial Narrow"/>
        <family val="2"/>
      </rPr>
      <t xml:space="preserve"> Se observó evidencias cargadas en el mes de junio</t>
    </r>
  </si>
  <si>
    <r>
      <rPr>
        <b/>
        <sz val="10"/>
        <color rgb="FF000000"/>
        <rFont val="Arial Narrow"/>
        <family val="2"/>
      </rPr>
      <t>04/09/2024</t>
    </r>
    <r>
      <rPr>
        <sz val="10"/>
        <color rgb="FF000000"/>
        <rFont val="Arial Narrow"/>
        <family val="2"/>
      </rPr>
      <t>. Se observó evidencias cargadas en el mes de junio. Acción cumplida.</t>
    </r>
  </si>
  <si>
    <t>Total</t>
  </si>
  <si>
    <t xml:space="preserve">06-09-2024 La Oficina de Control Interno observó que el reporte de está actividad es trimestral, pero en la matriz lo reportaron mensual y no se encontraron evidencias de lo reportado. </t>
  </si>
  <si>
    <t>06-09-2024 La Oficina de Control Interno observó que desde el mes de enero hasta el mes de junio realizarón reporte junto con la evidencia, sin embargo se identificó que el reporte es diario, pero la evidencia es un informe mensual emitido por la Secretaría General, el soporte para este control según lo estbalecido es: Encuestas a usurios, revisiones a actos administrativos expedidos y su cargue en el aplicativo respectivo, lista de chequeo, acordes con los términos definidos en el procedimiento.</t>
  </si>
  <si>
    <t xml:space="preserve">06-09-2024 La Oficina de Control Interno observó que el reporte se debe hacer semestral, sin embargo el área realizó el reporte durante los meses de marzo, abril, mayo y junio, así mismo se evidenciaron el cargue las evidencias. </t>
  </si>
  <si>
    <t xml:space="preserve">06-09-2024 La Oficina de Control Interno observó que se encuentra cumplida la acción. </t>
  </si>
  <si>
    <t xml:space="preserve">06-09-2024 La Oficina de Control Interno observó que la acción de control se cumplió, </t>
  </si>
  <si>
    <t>06-09-2024 La Oficina de Control Interno observó que se ejecuto la acción en el tiempo estipulado</t>
  </si>
  <si>
    <t>06-09-2024 La Oficina de Control Interno observó que la actividad de control se está ejecutando en los terminos.</t>
  </si>
  <si>
    <t>06-09-2024 La Oficina de Control Interno observó que la actividad de control se ejecuto</t>
  </si>
  <si>
    <t xml:space="preserve">07-09-2024 La Oficina de Control Interno observó que la actividad de control está planificada para ser semestral, sin embargo el área reporto y adjunto evidencias desde el mes de febrero al mes de junio. </t>
  </si>
  <si>
    <t xml:space="preserve">07-09-2024 La Oficina de Control Interno observó que la actividad no se ejecutó. </t>
  </si>
  <si>
    <t xml:space="preserve">07-09-2024 La Oficina de Control Interno observó que la actividad se ejecutó. </t>
  </si>
  <si>
    <t>07-09-2024 La Oficina de Control Interno observó que la actividad se ejecutó.</t>
  </si>
  <si>
    <t>07-09-2024 La Oficina de Control Interno observó que la actividad se ejecutó. El periodo establecido para el reporte es semestral, el área lo realizó mensual, para los meses de junio a agosto no realizatón reporte.</t>
  </si>
  <si>
    <t xml:space="preserve">07-09-2024 La Oficina de Control Interno observó que la actividad no se ejecutó. Este reporte es semestral, lo reportaron en marzo pero no adjuntaron las evidencias. </t>
  </si>
  <si>
    <t>07-09-2024 La Oficina de Control Interno observó que la actividad se ejecutó. No se reporto julio y agosto</t>
  </si>
  <si>
    <t xml:space="preserve">07-09-2024 La Oficina de Control Interno observó que la actividad no se ejecutó. Por temas administrativos </t>
  </si>
  <si>
    <t xml:space="preserve">6-09-2024 La Oficina de Control Interno observó que las actividades de control establecidas se encuentran reportadas dentro de lo los tiempos establecidos. </t>
  </si>
  <si>
    <t>6-09-2024 La Oficina de Control Interno observó que las actividades de control establecidas se encuentran reportadas dentro de lo los tiempos establecidos, sin embargo la OCI evidencio que dicha actividad está programada cuatrimestralmente, la actividad junto con las evidencias se reportaron en los meses de enero, marzo, mayo,junio y julio, es decir con antelación de lo estipulado.</t>
  </si>
  <si>
    <t xml:space="preserve">6-09-2024 La Oficina de Control Interno observó que las actividades de control establecidas se encuentran reportadas dentro de lo los tiempos establecidos, sin embargo la OCI evidencio que dicha actividad está programada cuatrimestralmente, la actividad junto con las evidencias se reportaron en los meses de enero, febrero, marzo, abril, junio y julio, es decir con antelación de lo estipulado. </t>
  </si>
  <si>
    <t xml:space="preserve">6-09-2024 La Oficina de Control Interno observó que se realizarón las actividades establecidas, pero en dichos listados no se visualiza el revisado por parte de los líderes/revisores de las subdirecciones.
En el mes de julio no se realiza reporte pero si subieron las evidencias. </t>
  </si>
  <si>
    <t>06-09-2024 La Oficina de Control Interno observó que reportaron de enero a julio, no se encontraron las evidencias correspondientes al mes de  marzo y para el mes de agosto no se reporto no se cargo evidencia. Las evidencias cargadas no corresponden a los soportes indicados en la matriz.</t>
  </si>
  <si>
    <t xml:space="preserve">06-09-2024 La Oficina de Control Interno observó que el reporte se debe hacer semestral, sin embargo el área realizó el reporte durante los mes de abril junto con la evidencia. </t>
  </si>
  <si>
    <t xml:space="preserve">06-09-2024 La Oficina de Control Interno observó que no se reporto la acción. </t>
  </si>
  <si>
    <t xml:space="preserve">06-09-2024 La Oficina de Control Interno observó que la acción de control es trimestral, a la fecha solo realizarón el reportre y cargue de evidencia en el mes de marzo, en  el mes de junio no se realizó reporte. </t>
  </si>
  <si>
    <t>06-09-24 La Oficina de Control Interno observó que esta cción es permanente, se realiza reporte durante los meses de febrero, marzo, abril y mayo</t>
  </si>
  <si>
    <t>06-09-2024 La Oficina de Control Interno observó que la actividad de control se está ejecutando en los terminos. El área reporta que para los meses de enero, febrero, junio a agosto no se realizó el reporte por temas administrativos.</t>
  </si>
  <si>
    <t>07-09-2024 La Oficina de Control Interno observo que la actividad de control se cumplio de acuerdo a lo planificado.</t>
  </si>
  <si>
    <t>07-09-2024 La Oficina de Control Interno observó que la actividad no se ejecutó. El reporte se debe hacer mensual, enero, febrero, marzo y julio no reportaron, y en agosto indican el memorando 20247900243393 con el cual eliminan el control.</t>
  </si>
  <si>
    <t>07-09-2024 La Oficina de Control Interno observó que mediante el memorando 202478000227753 se elimino el control</t>
  </si>
  <si>
    <t xml:space="preserve">07-09-2024 La Oficina de Control Interno observó que la actividad se ejecutó. El reporte de esta acción es mensual, para los meses de julio y agosto se realizó el reporte pero no adjuntaron las evidencia. </t>
  </si>
  <si>
    <t>07-09-2024 La Oficina de Control Interno observó que la actividad se ejecutó. Reportan enero y febrero pero no podian ejecutar esta actividad por falta de permisos para acceder a la matriz. En julio no se realizó la actividad por falta de personal y para el mes de agosto no hicierón el reporte.</t>
  </si>
  <si>
    <t xml:space="preserve">06-09-2024 La Oficina de Control Interno observó que el reporte se debe hacer semestral, sin embargo el área realizó el reporte durante los mes de mayo junto con la evidencia. </t>
  </si>
  <si>
    <t>06-09-2024 La Oficina de Control Interno observó que la actividad de control se está ejecutando en los terminos. El área reporta que para los meses de enero, febrero, julio y agosto no se realizó el reporte por temas administrativos.</t>
  </si>
  <si>
    <t>07-09-2024 La Oficina de Control Interno observo que la actividad de control se debe reportar cada cuatrimestre, el área reporto en los meses de febrero a mayo.</t>
  </si>
  <si>
    <t>07-09-2024 La Oficina de Control Interno observó que la actividad no se ejecutó. El reporte se debe hacer mensual, enero y julio no reportaron, y en agosto indican el memorando 20247900243393 con el cual eliminan el control.</t>
  </si>
  <si>
    <t>07-09-2024 La Oficina de Control Interno observó que la actividad se ejecutó.  Está es permanente, pero se evidenció que los meses de abril, mayo, julio y agosto no se realizó reporte.</t>
  </si>
  <si>
    <t>07-09-2024 La Oficina de Control Interno observó que la actividad se ejecutó. Reportan febrero pero no adjunta evidencia. En julio no se realizó la actividad por falta de personal y para el mes de agosto no hicierón el reporte.</t>
  </si>
  <si>
    <t xml:space="preserve">6-09-2024 La Oficina de Control Interno observó que la actividad de control establecida se encuentran reportada dentro del tiempo establecido. </t>
  </si>
  <si>
    <t xml:space="preserve">6-09-2024 La Oficina de Control Interno observó que la actividad de control establecida fue reportada en marzo y junio pero la disposición de evidencias la realizarón en abril y julio, La OCI evidenció que las actas son del mes posterior al mes del reporte de la actividad. </t>
  </si>
  <si>
    <t>6-09-2024, La Oficina de Control Interno observó que los meses de marzo, mayo, junio y agosto se realizarón los reportes de la actividad, los meses enero, febrero, abril y julio indican que no se creo proceso de creación de ITJ en la subdirección, ni en la UGT.</t>
  </si>
  <si>
    <t>6-09-2024, La Oficina de Control Interno observó que desde el mes de junio hasta el mes de agosto se realizarón los reportes de la actividad, los meses anteriores indican que no se se genero este reporte porque no se presento acto administrativo y cierre de la subdirección ni de la UGT.</t>
  </si>
  <si>
    <t xml:space="preserve">06-09-2024 La Oficina de control Interno observó que realizarón reporte desde el mes de enero hasta el mes de julio pero no subieron evidencias. </t>
  </si>
  <si>
    <r>
      <t xml:space="preserve">06-09-2024 La Oficina de Control Interno observó que la acción es trimestral, sin embargo se genero reporte los meses de enero a marzo y mayo, para el mes de abril se reporta </t>
    </r>
    <r>
      <rPr>
        <i/>
        <sz val="10"/>
        <rFont val="Arial Narrow"/>
        <family val="2"/>
      </rPr>
      <t>que</t>
    </r>
    <r>
      <rPr>
        <sz val="10"/>
        <rFont val="Arial Narrow"/>
        <family val="2"/>
      </rPr>
      <t xml:space="preserve"> </t>
    </r>
    <r>
      <rPr>
        <i/>
        <sz val="10"/>
        <rFont val="Arial Narrow"/>
        <family val="2"/>
      </rPr>
      <t>no se cuenta con realción de actos administrativos revisados</t>
    </r>
    <r>
      <rPr>
        <sz val="10"/>
        <rFont val="Arial Narrow"/>
        <family val="2"/>
      </rPr>
      <t xml:space="preserve">. Para los meses de junio y julio reportan que no se presentan empalme y finalización de contratos. Agosto no cuenta con reporte </t>
    </r>
  </si>
  <si>
    <t xml:space="preserve">06-09-24 La Oficina de Control Interno observó que esta acción es permanente, se realiza reporte solo el mes de mayo junto con la evidencia. </t>
  </si>
  <si>
    <t xml:space="preserve">07-09-2024 La Oficina de Control Interno, observó que no se ejecuto la actividad de control </t>
  </si>
  <si>
    <t xml:space="preserve">07-09-2024 La Oficina de Control Interno observó que la actividad no se ejecutó, solo reportaron el primer trimestre el segundo y tercer trimestre no fueron reportados.  </t>
  </si>
  <si>
    <t>07-09-2024 La Oficina de Control Interno observó que la actividad se ejecutó. Se evidenció que mediente el memorando 20247900243393  eliminaton el control.</t>
  </si>
  <si>
    <t xml:space="preserve">07-09-2024 La Oficina de Control Interno observó que la actividad se ejecutara durante el primer trimestre, se realizó reporte en el mes de julio y se subieron las evidencias. </t>
  </si>
  <si>
    <t>07-09-2024 La Oficina de Control Interno observó que la actividad se ejecutó. El periodo establecido para el reporte es trimestral, el área lo realizó en los meses de marzo, abril y mayo, en el mes de agosto no realizaron el reporte.</t>
  </si>
  <si>
    <t>07-09-2024 La Oficina de Control Interno observó que la actividad no se ejecutó. Reportan en los meses de marzo y abril no se encuentran las evidencias de estas, el reporte es cuatrimestral.</t>
  </si>
  <si>
    <t xml:space="preserve">07-09-2024 La Oficina de Control Interno observó que la actividad se ejecutó. La actividad está programada trimestralmente, se evidencia que se reporto como NO en los meses de marzo, junio y julio, pero se encontraron evidencias de los meses de marzo y junio, julio no hay evidencia. </t>
  </si>
  <si>
    <t>07-09-2024 La Oficina de Control Interno observó que la actividad se ejecutó.  Está es permanente, pero se evidenció que los meses de marzo, abril y mayo, no se realizó reporte.</t>
  </si>
  <si>
    <t>06-09-2024 La Oficina de Control Interno  observó que para los meses de enero y febrero realizarón el reporte pero no subieron las evidencias correspondientes, de los meses de marzo a julio reportaron y subieron las evidencias correspondientes; en el mes de agosto no se genero reporte.</t>
  </si>
  <si>
    <t>06-09-2024 La Oficina de Control Interno observó que la acción de control es trimestral, a la fecha no realizarón el reportre y cargue de evidencia.</t>
  </si>
  <si>
    <t>06-09-2024 La Oficina de Control Interno observó que el reporte es permanente, a la fecha no se genero ningún reporte.</t>
  </si>
  <si>
    <t>06-09-2024 La Oficina de Control Interno, observó que la acción de control estaba planeada para ejecutar trimestralmente, por tema administrativo no se pudo ejecutar en el  mes marzo, para el mes de junio se realizó el reporte con la correspondeinte evidencia</t>
  </si>
  <si>
    <t xml:space="preserve">07-09-2024 La Oficina de Control Interno observó que la actividad no se ejecutó, solo reportaron el primer trimestre en el mes de marzo, pero no adjuntaron evidencias,  el segundo y tercer trimestre no fueron reportados.  </t>
  </si>
  <si>
    <t>07-09-2024 La Oficina de Control Interno observó que la actividad se ejecutó. El periodo establecido para el reporte es trimestral, el área lo realizó en los meses de enero, marzo, ellos reportan febrero, abril, mayo, pero adjuntan evidencias, de los meses de junio a agosto no reportaron.</t>
  </si>
  <si>
    <t>07-09-2024 La Oficina de Control Interno observó que la actividad no se ejecutó. Reportan en los meses de marzo y abril, el reporte de está acción de control es diario.</t>
  </si>
  <si>
    <t>07-09-2024 La Oficina de Control Interno observó que la actividad no se ejecutó.</t>
  </si>
  <si>
    <t>06-09-2024 La Oficina de Control Interno observó que no se ejecuto está acción en el primer semestre del 2024.</t>
  </si>
  <si>
    <t>07-09-2024 La Oficina de Control Interno observó que la actividad no se ejecutó. El periodo establecido para el reporte es trimestral, el área reporto de enero a a mayo, los meses de marzo, abril, mayo no están con evidencias, de junio a agosto no esstá reportado.</t>
  </si>
  <si>
    <t>07-09-2024 La Oficina de Control Interno observó que la actividad no se ejecutó. Reportan en los meses de abril y mayo, en abril no adjuntaron la evidencia, el reporte de está acción de conbtrol es diario.</t>
  </si>
  <si>
    <t xml:space="preserve">07-09-2024 La Oficina de Control Interno observó que la actividad se ejecutó. La actividad está programada trimestralmente, se evidencia que se reporto como NO en los meses de marzo, junio y julio, pero se encontraron evidencias de los meses de marzo y julio, en junio no hay evidencia. </t>
  </si>
  <si>
    <t>6-09-2024 La Oficina de Control Interno observó que fueron reportadas actividades de control establecidas de acuerdo a la necesidad.</t>
  </si>
  <si>
    <t>6-09-2024 La Oficina de Control Interno observó que la actividad de control establecida se debe realizar trimestralmente, el primer reporte se genero en el mes de junio y el cargue la evidencia en el mes de julio. 
La Oficina de Control Interno sugiere que el reporte y la disposisión de las evidencias se realicén dentro del mismo mes.</t>
  </si>
  <si>
    <r>
      <t>6-09-2024 La Oficina de Control Interno observó que la actividad de control establecida se debe realizar cuatrimestralmente, sin embargo el área indica que para el primer y segundo cuatrimestre: "Para</t>
    </r>
    <r>
      <rPr>
        <i/>
        <sz val="10"/>
        <rFont val="Arial Narrow"/>
        <family val="2"/>
      </rPr>
      <t xml:space="preserve"> entidades de derecho el reporte es cuatrimestral, por lo anterior validando la matriz general de EDP se identifica que para el primer cuatrimestre del año no se proyectaron AUTOS DE ARCHIVO, toda vez que se viene adelantando de manera mancomunada con las entidades solicitantes para que la subsanación de requerimientode información se cumpla en el termino establecido." </t>
    </r>
  </si>
  <si>
    <t>06-09-2024 La Ofiina de Control Interno observó que de los meses de enero a mayo reportan cumplomiento pero no adjuntan evidencias, en el mes de junio indican que este control fue eliminado mediante el memorando 202479000229973</t>
  </si>
  <si>
    <t xml:space="preserve">06-09-2024 La Oficina de Control Interno observó que esta actividad es mensual,  no se reporto la acción en los meses de enero a abril y de julio a agosto, para los meses de mayo y junio se realizó reporte y el cargue de actividad. </t>
  </si>
  <si>
    <t>06-09-2024 La Oficina de Control Interno observó que la acción de control es trimestral, a la fecha solo se reporto en el mes de marzo, para el mes de junio no realizarón el reportre y cargue de evidencia.</t>
  </si>
  <si>
    <t xml:space="preserve">06-09-2024 La Oficina de Control Interno observó que la actividad de control es semestral, se reporto en el mes de agosto junto con la evidencia. </t>
  </si>
  <si>
    <t>07-09-2024 La Oficina de Control Interno observó que la actividad de control se realizó en el I semestre del 2024.</t>
  </si>
  <si>
    <t>07-09-2024 La Oficina de Control Interno observó que la actividad no se ejecutó. Para el mes de marzo hacen reporte pero suben la evidencia</t>
  </si>
  <si>
    <t>07-09-2024 La Oficina de Control Interno observó que la actividad se ejecutó. El reporte está estblacida cuatrimestral se ejecuto en el mes de marzo,  no se realizó el segundo reporte.</t>
  </si>
  <si>
    <t>07-09-2024 La Oficina de Control Interno observó que la actividad no se ejecutó. Reportan en los febrero, marzo y abril, para los meses de febrero y marzo no adjuntaron la evidencia, el reporte de está acción de conbtrol es diario.</t>
  </si>
  <si>
    <t xml:space="preserve">07-09-2024 La Oficina de Control Interno observó que la actividad se ejecutó. La actividad está programada trimestralmente, se evidencia que se reporto como NO en los meses de marzo, junio y julio, pero se encontraron evidencias de los meses de marzo, en junio y julio no hay evidencia. </t>
  </si>
  <si>
    <t>06-09-2024 La Oficina de Control Interno evidenció que en el periodo de enero a agosto se realizó la actividad de control establecida.</t>
  </si>
  <si>
    <t>06-09-2024 La Oficina de Control Internó evidencio que en el periodo de enero a agosto se realizó la actividad de control establecida.</t>
  </si>
  <si>
    <t>6-09-2024 La Ofician de Control Interno observó que la actividad de control se encuentra ejecutada de acuerdo a lo establecido.</t>
  </si>
  <si>
    <t xml:space="preserve">6-09-2024 La Oficina de Control Interno observó que la actividad de control se encuentra ejecutada en el primer semestre del año de acuerdo a lo establecido, 
</t>
  </si>
  <si>
    <t>6-09-2024 La Oficina de Control Interno observó el cumplimiento del I semestre,  dicha evidencia fue cargada en el mes de junio</t>
  </si>
  <si>
    <t xml:space="preserve">6-09-2024 La Oficina de Control Interno observó las evidencias cargadas en los 2 primeros trimestres de acuerdo a lo establecido. </t>
  </si>
  <si>
    <t xml:space="preserve">06-09-2024 La Oficina de Control Interno se observó que la Dirección General está reportando mensual la ejecución del control sin embargo no cargan las evidencias asociasdas al reporte por lo cual se recomienda que se realice el cargue de evidencias de acuerdo a lo reportado. Solo se  encontro dispuesta en el mes de agosto como evidencia el manual de vocería, en los meses anteriores reportan cumlimiento pero no adjuntan evidencias. </t>
  </si>
  <si>
    <t xml:space="preserve">6-09-2024 La Ofician de Control Interno, observó que las evidencias están cargadas desde el mes de enero al mes de agosto de acuerdo a lo reportado. </t>
  </si>
  <si>
    <t>07-09-2024 La Oficina de Control Interno observó que la actividad de control está en los términos de acuerdo a lo planificado.</t>
  </si>
  <si>
    <t>07-09-2024 La Oficina de Control Interno observó que la actividad se ejecutó desde enero a mayo, el reporte de esta acción es mensual. Para los meses de julio y agosto no realizaron el reporte.</t>
  </si>
  <si>
    <t>07-09-2024 La Oficina de Control Interno observó que la actividad se ejecutó de enero a junio, no se reporto julio y agosto</t>
  </si>
  <si>
    <t>06-09-24 La Oficina de Control Interno observó que esta acción es permanente, se realiza reporte durante los meses de febrero, marzo, abril y mayo. No se tienen cargadas evidencias de junio a Agosto</t>
  </si>
  <si>
    <t>06-09-2024 La Oficina de Control Interno observó que se ejecutó la acción en el tiempo mensualmente, solo está pendiente el mes de agosto.</t>
  </si>
  <si>
    <t>06-09-2024 La Oficina de Control Interno observó que se ejecutó la acción en el tiempo estipulado.</t>
  </si>
  <si>
    <t>07-09-2024 La Oficina de Control Interno observó que la actividad se ejecutó. Se evidenció que mediente el memorando 20247900243393  eliminaron el control.</t>
  </si>
  <si>
    <t>06-09-24 La Oficina de Control Interno observó que esta acción es constante, se realiza reporte durante los meses de febrero, marzo, abril y mayo</t>
  </si>
  <si>
    <r>
      <rPr>
        <b/>
        <sz val="10"/>
        <color rgb="FF000000"/>
        <rFont val="Arial Narrow"/>
        <family val="2"/>
      </rPr>
      <t>11/09/2024.</t>
    </r>
    <r>
      <rPr>
        <sz val="10"/>
        <color rgb="FF000000"/>
        <rFont val="Arial Narrow"/>
        <family val="2"/>
      </rPr>
      <t xml:space="preserve"> De acuerdo con la observación, la OCI realiza la verificación y observó que las evidencias fueron cargadas en al carpeta del mes de abril,junio y julio el dia 10/09/2024. Se realiza el cambio de estado a cumple.
</t>
    </r>
    <r>
      <rPr>
        <b/>
        <sz val="10"/>
        <color rgb="FF000000"/>
        <rFont val="Arial Narrow"/>
        <family val="2"/>
      </rPr>
      <t>03/09/2024.</t>
    </r>
    <r>
      <rPr>
        <sz val="10"/>
        <color rgb="FF000000"/>
        <rFont val="Arial Narrow"/>
        <family val="2"/>
      </rPr>
      <t xml:space="preserve"> No se observó evidencias cargadas en abril, mayo, junio, julio y agosto</t>
    </r>
  </si>
  <si>
    <r>
      <rPr>
        <b/>
        <sz val="10"/>
        <color rgb="FF000000"/>
        <rFont val="Arial Narrow"/>
        <family val="2"/>
      </rPr>
      <t>11/09/2024.</t>
    </r>
    <r>
      <rPr>
        <sz val="10"/>
        <color rgb="FF000000"/>
        <rFont val="Arial Narrow"/>
        <family val="2"/>
      </rPr>
      <t xml:space="preserve"> De acuerdo con la observación allegada, se verifica nuevamente la carpeta del mes de agostó donde se observó que la evidencia fue cargada el dia 09/09/2024, sin embargo la OCI tiene en cuenta esta evidencia y cambia el estado a cumplido posterior.
</t>
    </r>
    <r>
      <rPr>
        <b/>
        <sz val="10"/>
        <color rgb="FF000000"/>
        <rFont val="Arial Narrow"/>
        <family val="2"/>
      </rPr>
      <t>03/09/2024.</t>
    </r>
    <r>
      <rPr>
        <sz val="10"/>
        <color rgb="FF000000"/>
        <rFont val="Arial Narrow"/>
        <family val="2"/>
      </rPr>
      <t xml:space="preserve"> Se observó evidencias cargadas en los meses de mayo, junio, julio. No se observó evidencia cargada en el mes de agosto, la matriz no se encuentra diligenciada para este mes.</t>
    </r>
  </si>
  <si>
    <t>Cumplido posterior</t>
  </si>
  <si>
    <r>
      <rPr>
        <b/>
        <sz val="10"/>
        <color rgb="FF000000"/>
        <rFont val="Arial Narrow"/>
        <family val="2"/>
      </rPr>
      <t xml:space="preserve">11/09/2024. </t>
    </r>
    <r>
      <rPr>
        <sz val="10"/>
        <color rgb="FF000000"/>
        <rFont val="Arial Narrow"/>
        <family val="2"/>
      </rPr>
      <t>De acuerdo con la observación allegada se observó evidencias cargadas de enero a mayo, la evidencia para el mes de junio fue cargada el 11/09/2024. No hay evidencias cargadas en los meses de julio y agosto, la programación es mensual. Por lo anterior se mantiene en estado incumplido.</t>
    </r>
    <r>
      <rPr>
        <b/>
        <sz val="10"/>
        <color rgb="FF000000"/>
        <rFont val="Arial Narrow"/>
        <family val="2"/>
      </rPr>
      <t xml:space="preserve">
03/09/2024.</t>
    </r>
    <r>
      <rPr>
        <sz val="10"/>
        <color rgb="FF000000"/>
        <rFont val="Arial Narrow"/>
        <family val="2"/>
      </rPr>
      <t xml:space="preserve"> Se observó evidencias cargadas solo en el mes de mayo.</t>
    </r>
  </si>
  <si>
    <r>
      <rPr>
        <b/>
        <sz val="10"/>
        <color rgb="FF000000"/>
        <rFont val="Arial Narrow"/>
        <family val="2"/>
      </rPr>
      <t xml:space="preserve">11/09/2024. </t>
    </r>
    <r>
      <rPr>
        <sz val="10"/>
        <color rgb="FF000000"/>
        <rFont val="Arial Narrow"/>
        <family val="2"/>
      </rPr>
      <t>De acuerdo con las observaciones allegadas (…)"Se observa cargue de evidencias en la capeta de agosto el 09/09/2024"(...), se realiza el cambio de estado a cumplido.</t>
    </r>
    <r>
      <rPr>
        <b/>
        <sz val="10"/>
        <color rgb="FF000000"/>
        <rFont val="Arial Narrow"/>
        <family val="2"/>
      </rPr>
      <t xml:space="preserve">
03/09/2024</t>
    </r>
    <r>
      <rPr>
        <sz val="10"/>
        <color rgb="FF000000"/>
        <rFont val="Arial Narrow"/>
        <family val="2"/>
      </rPr>
      <t>. Se observó evidencias cargadas de mayo a julio. Pendienrte cargue de evidencias en el mes de agosto.</t>
    </r>
  </si>
  <si>
    <r>
      <rPr>
        <b/>
        <sz val="10"/>
        <color rgb="FF000000"/>
        <rFont val="Arial Narrow"/>
        <family val="2"/>
      </rPr>
      <t xml:space="preserve">11/09/2024. </t>
    </r>
    <r>
      <rPr>
        <sz val="10"/>
        <color rgb="FF000000"/>
        <rFont val="Arial Narrow"/>
        <family val="2"/>
      </rPr>
      <t>De acuerdo con las observaciones allegadas (…)"EN DESACUERDO - Se reportó y cargo evidencia del cumplimiento total de la actividad en los siguientes terminos: 1) la actividad programada en febrero se reprogramo y ejecutó en el mes de ABRIL, 2) la actividad de junio se realizó anticipadamente en MAYO y 3) la actividad de octubre se realizó anticipadamente en AGOSTO. en consecuencia la actividad se encuentra CUMPLIDA."(...), se realiza el cambio de estado a cumplido anticipadamente</t>
    </r>
    <r>
      <rPr>
        <b/>
        <sz val="10"/>
        <color rgb="FF000000"/>
        <rFont val="Arial Narrow"/>
        <family val="2"/>
      </rPr>
      <t xml:space="preserve">
03/09/2024.</t>
    </r>
    <r>
      <rPr>
        <sz val="10"/>
        <color rgb="FF000000"/>
        <rFont val="Arial Narrow"/>
        <family val="2"/>
      </rPr>
      <t xml:space="preserve"> No se observó evidencias cargadas en el mes de junio.</t>
    </r>
  </si>
  <si>
    <t>Cumplido anticipadamente</t>
  </si>
  <si>
    <r>
      <rPr>
        <b/>
        <sz val="10"/>
        <color rgb="FF000000"/>
        <rFont val="Arial Narrow"/>
        <family val="2"/>
      </rPr>
      <t xml:space="preserve">11/09/2024. </t>
    </r>
    <r>
      <rPr>
        <sz val="10"/>
        <color rgb="FF000000"/>
        <rFont val="Arial Narrow"/>
        <family val="2"/>
      </rPr>
      <t>De acuerdo con las observaciones allegadas, se mantiene el estado de incumplido ya que no se observó evidencias cargadas.</t>
    </r>
    <r>
      <rPr>
        <b/>
        <sz val="10"/>
        <color rgb="FF000000"/>
        <rFont val="Arial Narrow"/>
        <family val="2"/>
      </rPr>
      <t xml:space="preserve">
03/09/2024.</t>
    </r>
    <r>
      <rPr>
        <sz val="10"/>
        <color rgb="FF000000"/>
        <rFont val="Arial Narrow"/>
        <family val="2"/>
      </rPr>
      <t xml:space="preserve"> No se observó evidencias cargadas para el II Cuatrimestre</t>
    </r>
  </si>
  <si>
    <r>
      <rPr>
        <b/>
        <sz val="10"/>
        <color rgb="FF000000"/>
        <rFont val="Arial Narrow"/>
        <family val="2"/>
      </rPr>
      <t xml:space="preserve">11/09/2024. </t>
    </r>
    <r>
      <rPr>
        <sz val="10"/>
        <color rgb="FF000000"/>
        <rFont val="Arial Narrow"/>
        <family val="2"/>
      </rPr>
      <t>De acuerdo con la observación allegada se observó evidencia cargada en el mes de junio y agosto. De acuerdo con la programación debe haber 3 de 3 evidencias cargadas (febrero, mayo y agosto). Solo se observó 2. Por lo anterior se mantiene el incumplimiento.</t>
    </r>
    <r>
      <rPr>
        <b/>
        <sz val="10"/>
        <color rgb="FF000000"/>
        <rFont val="Arial Narrow"/>
        <family val="2"/>
      </rPr>
      <t xml:space="preserve">
03/09/2024</t>
    </r>
    <r>
      <rPr>
        <sz val="10"/>
        <color rgb="FF000000"/>
        <rFont val="Arial Narrow"/>
        <family val="2"/>
      </rPr>
      <t>. Se observó evidencias cargadas en el mes de agosto. Pendiente mes de mayo.</t>
    </r>
  </si>
  <si>
    <r>
      <rPr>
        <b/>
        <sz val="10"/>
        <color rgb="FF000000"/>
        <rFont val="Arial Narrow"/>
        <family val="2"/>
      </rPr>
      <t xml:space="preserve">11/09/2024. </t>
    </r>
    <r>
      <rPr>
        <sz val="10"/>
        <color rgb="FF000000"/>
        <rFont val="Arial Narrow"/>
        <family val="2"/>
      </rPr>
      <t>De acuerdo con la observación allegada (…)"Se coincide en el incumplimiento, sin embargo se informa que la actividad se reportó como cumplida en el mes de ABRIL pero no cuenta con evidencia cargada"(...)se mantiene el estado de incumplido.</t>
    </r>
    <r>
      <rPr>
        <b/>
        <sz val="10"/>
        <color rgb="FF000000"/>
        <rFont val="Arial Narrow"/>
        <family val="2"/>
      </rPr>
      <t xml:space="preserve">
04/09/2024.</t>
    </r>
    <r>
      <rPr>
        <sz val="10"/>
        <color rgb="FF000000"/>
        <rFont val="Arial Narrow"/>
        <family val="2"/>
      </rPr>
      <t xml:space="preserve"> No se observó evidencas cargadas desde enero a Agosto.</t>
    </r>
  </si>
  <si>
    <r>
      <rPr>
        <b/>
        <sz val="10"/>
        <color rgb="FF000000"/>
        <rFont val="Arial Narrow"/>
        <family val="2"/>
      </rPr>
      <t xml:space="preserve">11/09/2024. </t>
    </r>
    <r>
      <rPr>
        <sz val="10"/>
        <color rgb="FF000000"/>
        <rFont val="Arial Narrow"/>
        <family val="2"/>
      </rPr>
      <t>De acuerdo con la observación allegada y la verificación de la OCI, se cambia el esdado a cumple.</t>
    </r>
    <r>
      <rPr>
        <b/>
        <sz val="10"/>
        <color rgb="FF000000"/>
        <rFont val="Arial Narrow"/>
        <family val="2"/>
      </rPr>
      <t xml:space="preserve">
03/09/2024. </t>
    </r>
    <r>
      <rPr>
        <sz val="10"/>
        <color rgb="FF000000"/>
        <rFont val="Arial Narrow"/>
        <family val="2"/>
      </rPr>
      <t>No se observó evidencias cargadas para el II Cuatrimestre</t>
    </r>
  </si>
  <si>
    <r>
      <rPr>
        <b/>
        <sz val="10"/>
        <color rgb="FF000000"/>
        <rFont val="Arial Narrow"/>
        <family val="2"/>
      </rPr>
      <t xml:space="preserve">11/09/2024. </t>
    </r>
    <r>
      <rPr>
        <sz val="10"/>
        <color rgb="FF000000"/>
        <rFont val="Arial Narrow"/>
        <family val="2"/>
      </rPr>
      <t>De acuerdo con la observación allegada y de nuevo la verificació, se observó que la evidencia para el mes de marzo fue cargada el dia 10/09/2024, sin embargo la OCI tiene en cuenta dicha evidencia y cambia el estado a cumplida posterior</t>
    </r>
    <r>
      <rPr>
        <b/>
        <sz val="10"/>
        <color rgb="FF000000"/>
        <rFont val="Arial Narrow"/>
        <family val="2"/>
      </rPr>
      <t>.
04/09/2024.</t>
    </r>
    <r>
      <rPr>
        <sz val="10"/>
        <color rgb="FF000000"/>
        <rFont val="Arial Narrow"/>
        <family val="2"/>
      </rPr>
      <t xml:space="preserve"> No se observó evidencas cargadas desde enero a Agosto.</t>
    </r>
  </si>
  <si>
    <r>
      <rPr>
        <b/>
        <sz val="10"/>
        <color rgb="FF000000"/>
        <rFont val="Arial Narrow"/>
        <family val="2"/>
      </rPr>
      <t>11/09/2024.</t>
    </r>
    <r>
      <rPr>
        <sz val="10"/>
        <color rgb="FF000000"/>
        <rFont val="Arial Narrow"/>
        <family val="2"/>
      </rPr>
      <t>De acuerdo con la observación allegada, la OCI observó evidencias cargadas en el mes de abril, se cambia el estado a cumplido.</t>
    </r>
    <r>
      <rPr>
        <b/>
        <sz val="10"/>
        <color rgb="FF000000"/>
        <rFont val="Arial Narrow"/>
        <family val="2"/>
      </rPr>
      <t xml:space="preserve">
03/09/2024. </t>
    </r>
    <r>
      <rPr>
        <sz val="10"/>
        <color rgb="FF000000"/>
        <rFont val="Arial Narrow"/>
        <family val="2"/>
      </rPr>
      <t>No se observó evidencias cargadas</t>
    </r>
  </si>
  <si>
    <r>
      <rPr>
        <b/>
        <sz val="10"/>
        <color rgb="FF000000"/>
        <rFont val="Arial Narrow"/>
        <family val="2"/>
      </rPr>
      <t xml:space="preserve">11/09/2024. </t>
    </r>
    <r>
      <rPr>
        <sz val="10"/>
        <color rgb="FF000000"/>
        <rFont val="Arial Narrow"/>
        <family val="2"/>
      </rPr>
      <t xml:space="preserve">De acuerdo con la observación allegada y la verificación de la OCI, se observó evidencia cargada en el mes de junio. Se cambia el estado a cumple
</t>
    </r>
    <r>
      <rPr>
        <b/>
        <sz val="10"/>
        <color rgb="FF000000"/>
        <rFont val="Arial Narrow"/>
        <family val="2"/>
      </rPr>
      <t xml:space="preserve">
03/09/2024</t>
    </r>
    <r>
      <rPr>
        <sz val="10"/>
        <color rgb="FF000000"/>
        <rFont val="Arial Narrow"/>
        <family val="2"/>
      </rPr>
      <t>. No se observó evidencias cargadas para el II cuatrimestre</t>
    </r>
  </si>
  <si>
    <r>
      <rPr>
        <b/>
        <sz val="10"/>
        <color rgb="FF000000"/>
        <rFont val="Arial Narrow"/>
        <family val="2"/>
      </rPr>
      <t xml:space="preserve">11/09/2024. </t>
    </r>
    <r>
      <rPr>
        <sz val="10"/>
        <color rgb="FF000000"/>
        <rFont val="Arial Narrow"/>
        <family val="2"/>
      </rPr>
      <t>De acuerdo con la observación, la OCI realiza la verificación y observó que las evidencias fueron cargadas en al carpeta del mes de junio el dia 10/09/2024. Se realiza el cambio de estado a cumple</t>
    </r>
    <r>
      <rPr>
        <b/>
        <sz val="10"/>
        <color rgb="FF000000"/>
        <rFont val="Arial Narrow"/>
        <family val="2"/>
      </rPr>
      <t>.
03/09/2024</t>
    </r>
    <r>
      <rPr>
        <sz val="10"/>
        <color rgb="FF000000"/>
        <rFont val="Arial Narrow"/>
        <family val="2"/>
      </rPr>
      <t>. No se observó evidencias cargadas para el II Cuatrimestre</t>
    </r>
  </si>
  <si>
    <r>
      <rPr>
        <b/>
        <sz val="10"/>
        <color rgb="FF000000"/>
        <rFont val="Arial Narrow"/>
        <family val="2"/>
      </rPr>
      <t>03/09/2024</t>
    </r>
    <r>
      <rPr>
        <sz val="10"/>
        <color rgb="FF000000"/>
        <rFont val="Arial Narrow"/>
        <family val="2"/>
      </rPr>
      <t>. Se obervó evidencias cargadas en el mes de julio, las evidencias del mes de agosto, se registraron el 2 de septiembre del 2024</t>
    </r>
  </si>
  <si>
    <r>
      <rPr>
        <b/>
        <sz val="10"/>
        <color rgb="FF000000"/>
        <rFont val="Arial Narrow"/>
        <family val="2"/>
      </rPr>
      <t xml:space="preserve">11/09/2024,  </t>
    </r>
    <r>
      <rPr>
        <sz val="10"/>
        <color rgb="FF000000"/>
        <rFont val="Arial Narrow"/>
        <family val="2"/>
      </rPr>
      <t>La OCI observó las evidencias del mes de julio cargadas el 29 de julio, las evidencias del mes de agosto cargadas el 2 de septiembre del 2024</t>
    </r>
    <r>
      <rPr>
        <b/>
        <sz val="10"/>
        <color rgb="FF000000"/>
        <rFont val="Arial Narrow"/>
        <family val="2"/>
      </rPr>
      <t xml:space="preserve">
03/09/2024</t>
    </r>
    <r>
      <rPr>
        <sz val="10"/>
        <color rgb="FF000000"/>
        <rFont val="Arial Narrow"/>
        <family val="2"/>
      </rPr>
      <t>. Se obervó evidencias cargadas en el mes de agosto</t>
    </r>
  </si>
  <si>
    <r>
      <rPr>
        <b/>
        <sz val="10"/>
        <rFont val="Arial Narrow"/>
        <family val="2"/>
      </rPr>
      <t>11/09/2024.</t>
    </r>
    <r>
      <rPr>
        <sz val="10"/>
        <rFont val="Arial Narrow"/>
        <family val="2"/>
      </rPr>
      <t xml:space="preserve"> De acuerdo con la observación (...)"Listado de los actos administrativos revisados por los líderes/revisores de las Subdirecciones, donde contenga el número del expediente y el número del acto administrativo que están en los sistemas de información de la ANT. Los listados del mes de mayo, junio. Julio y agosto se encuentran cargados en la plataforma SharePoint. Se anexa pantallazo de registro de evidencias.(...) la OCI mantiene el estado cumplido.
06-09-2024 La Oficina de control Interno observó que se realizó el reporte en enero y agosto pero no se cargaron las evisdencias de estas, de los meses de febrero a julio se evidencio el reporte junto con su evidencia. (le evidencia de este control es un word por semana de cada contratista donde dice lo que realizó en la semana)</t>
    </r>
  </si>
  <si>
    <t xml:space="preserve">11/09/2024. De acuerdo con la observación (…)"Listado de los actos administrativos revisados por los líderes/revisores de las Subdirecciones, donde contenga el número del expediente y el número del acto administrativo que están en los sistemas de información de la ANT"(...), la OCI cambia el estado a cumplido.
6-09-2024 La Oficina de Control Interno observó que se realizarón las actividades establecidas, pero en dichos listados no se visualiza el revisado por parte de los líderes/revisores de las subdirecciones.
</t>
  </si>
  <si>
    <r>
      <rPr>
        <b/>
        <sz val="10"/>
        <rFont val="Arial Narrow"/>
        <family val="2"/>
      </rPr>
      <t xml:space="preserve">11/09/2024 </t>
    </r>
    <r>
      <rPr>
        <sz val="10"/>
        <rFont val="Arial Narrow"/>
        <family val="2"/>
      </rPr>
      <t xml:space="preserve">De acuerdo a las evidencias cargadas en el share point, y el reporte en el cual se espera la autorización de la actualización del procedimiento por en el comité CICCI,la OCI cambia el estado del control a cumplido, 
6-09-2024 La Oficina de Control Interno observó que el área no reporto actividad durante los meses de enero a junio, e informa que no fue posible ejecutar esta actividad en razón a que se encontraba en actualización las veriosnes 6 y posterior 7 del procedimiento ACCTI-P-010 Compra Directa de Predios, en las cuales es suprimida la reunión de los avalúos cuando se presenten diferencias frente al control de calidad del avalúo; para los meses de mayo y junio indican que en coordinación con la Oficina de Planeación y la Oficina del Inspector de la Gestión de Tierras de la Nación se adelanta la actualización del riesgo y se solicitará su aprobación al Comité Institucional Coordinaciónde Control Interno - CICCI ó el Comité de Gestión de Agencia. </t>
    </r>
  </si>
  <si>
    <r>
      <rPr>
        <b/>
        <sz val="10"/>
        <rFont val="Arial Narrow"/>
        <family val="2"/>
      </rPr>
      <t xml:space="preserve">11/09/2024. </t>
    </r>
    <r>
      <rPr>
        <sz val="10"/>
        <rFont val="Arial Narrow"/>
        <family val="2"/>
      </rPr>
      <t xml:space="preserve">De acuerdo a las evidencias aportadas, la OCI cambia el estado del control a cumple.
07-09-2024 La Oficina de Control Interno observó que la actividad no se ejecutó. Este reporte es permanente, lo reportaron en enero, junio, julio y agosto. </t>
    </r>
  </si>
  <si>
    <r>
      <rPr>
        <b/>
        <sz val="10"/>
        <rFont val="Arial Narrow"/>
        <family val="2"/>
      </rPr>
      <t xml:space="preserve">11/09/2024. </t>
    </r>
    <r>
      <rPr>
        <sz val="10"/>
        <rFont val="Arial Narrow"/>
        <family val="2"/>
      </rPr>
      <t xml:space="preserve">De acuerdo a las evidencias aportadas (acta de reunión), la OCI cambia el estado del control a cumple.
07-09-2024 La Oficina de Control Interno observó que la actividad no se ejecutó. </t>
    </r>
  </si>
  <si>
    <r>
      <rPr>
        <b/>
        <sz val="10"/>
        <rFont val="Arial Narrow"/>
        <family val="2"/>
      </rPr>
      <t>11/09/2024</t>
    </r>
    <r>
      <rPr>
        <sz val="10"/>
        <rFont val="Arial Narrow"/>
        <family val="2"/>
      </rPr>
      <t xml:space="preserve">. De acuerdo con las observaciones allegadas y la verificación de las evidencias en el mes de junio, la OCI realiza el cambio de estado a cumplido.
6-09-2024 La Oficina de Control Interno observó que el reporte se genero en junio pero las evidencias se cargaron en el mes de julio.
La Oficina de Control Interno recomienda que el reporte y las evidencias sean cargadas en el  mes en el cual se hizo el reporte. </t>
    </r>
  </si>
  <si>
    <r>
      <rPr>
        <b/>
        <sz val="10"/>
        <rFont val="Arial Narrow"/>
        <family val="2"/>
      </rPr>
      <t>11/09/2024.</t>
    </r>
    <r>
      <rPr>
        <sz val="10"/>
        <rFont val="Arial Narrow"/>
        <family val="2"/>
      </rPr>
      <t xml:space="preserve"> La OCI observó que se realizó el reporte y el cargue de evidencias de enero a julio, la evidencia del  mes de agosto se cargó el  09/09/2024. El estado se cambia a cumplido.
06-09-2024 La Oficina de control Interno observó que se realizó el reporte y el cargue de evidencias de enero a julio, la evidencia de este control es una matriz con los objetos especificos de cada uno de los contratistas, el mes de agosto no se encuentra reportado. </t>
    </r>
  </si>
  <si>
    <r>
      <rPr>
        <b/>
        <sz val="10"/>
        <rFont val="Arial Narrow"/>
        <family val="2"/>
      </rPr>
      <t>11/09/2024.</t>
    </r>
    <r>
      <rPr>
        <sz val="10"/>
        <rFont val="Arial Narrow"/>
        <family val="2"/>
      </rPr>
      <t xml:space="preserve"> De acuerdo a la observación allegada y las evidencias cargadas, la OCI realiza el cambio del estado a cumplido
06-09-2024 La Oficina de Control Interno observó que reportaron de enero a julio, no se encontraron las evidencias correspondientes al mes de  marzo y para el mes de agosto no se reporto no se cargo evidencia. Las evidencias cargadas no corresponden a los soportes indicados en la matriz.</t>
    </r>
  </si>
  <si>
    <r>
      <rPr>
        <b/>
        <sz val="10"/>
        <rFont val="Arial Narrow"/>
        <family val="2"/>
      </rPr>
      <t>11/09/2024.</t>
    </r>
    <r>
      <rPr>
        <sz val="10"/>
        <rFont val="Arial Narrow"/>
        <family val="2"/>
      </rPr>
      <t xml:space="preserve"> De acuerdo con la observación allegada (...)"Se coincide en el incumplimiento por no coincidencia de la evidencia con el soporte dispuesto (matriz), sin embargo, se difiere en 2 elementos, primero, además del reporte de mayo también se reporta el cumplimiento en el mes de junio. Y 2 si el periodo es semestral, la actividad estaría en términos para ejecutar la del segundo semestre."(...), la OCI cambia el estado a En Términos.
06-09-2024 La Oficina de Control Interno observó que el reporte se debe hacer semestral, sin embargo el área realizó el reporte durante los mes de mayo junto con la evidencia.
Se evidenció que el adjunto no es una matriz como lo indica los soportes de la acción; el área reporta que este se realizará en el mes de agosto pero no hay reporte ni evidencia. </t>
    </r>
  </si>
  <si>
    <r>
      <rPr>
        <b/>
        <sz val="10"/>
        <rFont val="Arial Narrow"/>
        <family val="2"/>
      </rPr>
      <t>11/09/2024.</t>
    </r>
    <r>
      <rPr>
        <sz val="10"/>
        <rFont val="Arial Narrow"/>
        <family val="2"/>
      </rPr>
      <t xml:space="preserve"> La OCI observó evidencias cargadas en el mes de marzo y junio. Se cambia el estado a cumplido.Se recomienda realizar la corrección del nro de control ya que en el share point esta nombrado como GEMA-RCOR-C-1.9. 
06-09-2024 La Oficina de Control Interno observó que el reporte es cuatrimestral y solo lo realizarón en el mes de abril junto con la evidencias, para el mes de agosto no se genero reporte.</t>
    </r>
  </si>
  <si>
    <r>
      <rPr>
        <b/>
        <sz val="10"/>
        <rFont val="Arial Narrow"/>
        <family val="2"/>
      </rPr>
      <t>11/09/2024.</t>
    </r>
    <r>
      <rPr>
        <sz val="10"/>
        <rFont val="Arial Narrow"/>
        <family val="2"/>
      </rPr>
      <t xml:space="preserve"> De acuerdo con la observación allegada y la verificación de las evidencias en los meses de abril y junio, la OCI cambia el estado a cumplido.
06-09-2024 La Oficina de Control Interno, observó que la acción de control estaba planeada para ejecutar trimestralmente, por tema administrativo no se pudo ejecutar en el  mes marzo, para el mes de junio se realizó el reporte con la correspondeinte evidencia</t>
    </r>
  </si>
  <si>
    <r>
      <rPr>
        <b/>
        <sz val="10"/>
        <rFont val="Arial Narrow"/>
        <family val="2"/>
      </rPr>
      <t>11/09/2024.</t>
    </r>
    <r>
      <rPr>
        <sz val="10"/>
        <rFont val="Arial Narrow"/>
        <family val="2"/>
      </rPr>
      <t xml:space="preserve"> La OCI realiza de nuevo la verificación, no hay evidencias cargadas. Se mantiene incumplido.
07-09-2024 La Oficina de Control Interno observó que la actividad no se ejecutó bimestrual como está indicado, se genero reporte solo en el mes de junio. </t>
    </r>
  </si>
  <si>
    <r>
      <rPr>
        <b/>
        <sz val="10"/>
        <rFont val="Arial Narrow"/>
        <family val="2"/>
      </rPr>
      <t xml:space="preserve">11/09/2024. </t>
    </r>
    <r>
      <rPr>
        <sz val="10"/>
        <rFont val="Arial Narrow"/>
        <family val="2"/>
      </rPr>
      <t>De acuerdo con las observaciones allegadas y las evidencias cargadas la OCI cambia el estado a Cumplido.
07-09-2024 La Oficina de Control Interno observó que la actividad se ejecutó. El periodo establecido para el reporte es trimestral, el área lo realizó mensual, para los meses de abril reporto pero no adjunto evidencias, de junio a agosto no realizarón reporte.</t>
    </r>
  </si>
  <si>
    <r>
      <rPr>
        <b/>
        <sz val="10"/>
        <rFont val="Arial Narrow"/>
        <family val="2"/>
      </rPr>
      <t>11/09/2024</t>
    </r>
    <r>
      <rPr>
        <sz val="10"/>
        <rFont val="Arial Narrow"/>
        <family val="2"/>
      </rPr>
      <t xml:space="preserve">.De acuerdo con las observaciones allegadas y las evidencias cargadas en abril y junio, se cambia el estado a cumplido
07-09-2024 La Oficina de Control Interno observó que la actividad no se ejecutó. </t>
    </r>
  </si>
  <si>
    <r>
      <rPr>
        <b/>
        <sz val="10"/>
        <rFont val="Arial Narrow"/>
        <family val="2"/>
      </rPr>
      <t>11/09/2024.</t>
    </r>
    <r>
      <rPr>
        <sz val="10"/>
        <rFont val="Arial Narrow"/>
        <family val="2"/>
      </rPr>
      <t>La Oficina de Control Interno observó que la actividad se ejecutó. El periodo establecido para el reporte es trimestral, el área lo realizó mensual. Ejecutada anticipadamente
07-09-2024 La Oficina de Control Interno observó que la actividad se ejecutó. El periodo establecido para el reporte es trimestral, el área lo realizó mensual, para los meses de junio a agosto no realizaron reporte.</t>
    </r>
  </si>
  <si>
    <t>11/09/2024. De acuerdo con la observación (...)"SE ESTA REALIZANDO PLAN DE ACCION EN CUMPLIMIENTO PROGRAMADO PARA EL MES DE OCTUBRE Y LA OTRA EN EL MES DE DICIEMBRE"(...) La OCI cambia el estado a En Términos
07-09-2024 La Oficina de Control Interno observó que la actividad no se ejecutó. El reporte se debe hacer bimestral y solo reportaron en el mes de abril.</t>
  </si>
  <si>
    <r>
      <rPr>
        <b/>
        <sz val="10"/>
        <rFont val="Arial Narrow"/>
        <family val="2"/>
      </rPr>
      <t>11/09/2024.</t>
    </r>
    <r>
      <rPr>
        <sz val="10"/>
        <rFont val="Arial Narrow"/>
        <family val="2"/>
      </rPr>
      <t xml:space="preserve"> De acuerdo con la verificación nuevamente, no se observó evidencias cargadas, Se mantiene incumplido.
07-09-2024 La Oficina de Control Interno observó que la actividad no se ejecutó. </t>
    </r>
  </si>
  <si>
    <r>
      <rPr>
        <b/>
        <sz val="10"/>
        <rFont val="Arial Narrow"/>
        <family val="2"/>
      </rPr>
      <t>11/09/2024</t>
    </r>
    <r>
      <rPr>
        <sz val="10"/>
        <rFont val="Arial Narrow"/>
        <family val="2"/>
      </rPr>
      <t xml:space="preserve">. De acuerdo con la verificación nuevamente, no se observó evidencias cargadas, Se mantiene incumplido.
07-09-2024 La Oficina de Control Interno observó que la actividad no se ejecutó. </t>
    </r>
  </si>
  <si>
    <r>
      <rPr>
        <b/>
        <sz val="10"/>
        <rFont val="Arial Narrow"/>
        <family val="2"/>
      </rPr>
      <t>11/09/2024.</t>
    </r>
    <r>
      <rPr>
        <sz val="10"/>
        <rFont val="Arial Narrow"/>
        <family val="2"/>
      </rPr>
      <t xml:space="preserve"> La Oficina de Control Interno observó que la actividad no se ejecutó para el II Cuatrimestre. Se mantiene incumplido.
07-09-2024 La Oficina de Control Interno observó que la actividad no se ejecutó.</t>
    </r>
  </si>
  <si>
    <r>
      <rPr>
        <b/>
        <sz val="10"/>
        <rFont val="Arial Narrow"/>
        <family val="2"/>
      </rPr>
      <t xml:space="preserve">11/09/2024. </t>
    </r>
    <r>
      <rPr>
        <sz val="10"/>
        <rFont val="Arial Narrow"/>
        <family val="2"/>
      </rPr>
      <t xml:space="preserve">De acuerdo con la observación allegada, se cambia el estado a En Términos
07-09-2024 La Oficina de Control Interno observó que la actividad se ejecutó. El reporte de esta acción es mensual, para los meses de julio y agosto se realizó el reporte pero no adjuntaron las evidencia. </t>
    </r>
  </si>
  <si>
    <r>
      <rPr>
        <b/>
        <sz val="10"/>
        <rFont val="Arial Narrow"/>
        <family val="2"/>
      </rPr>
      <t>11/09/2024</t>
    </r>
    <r>
      <rPr>
        <sz val="10"/>
        <rFont val="Arial Narrow"/>
        <family val="2"/>
      </rPr>
      <t xml:space="preserve"> De acuerdo con la observación "Se observa evidencia en la carpeta del mes de junio, pero el archivo no corresponde a la evidencia requerida"(…), se mantiene incumplido
07-09-2024 La Oficina de Control Interno observó que la actividad no se ejecutó. </t>
    </r>
  </si>
  <si>
    <r>
      <rPr>
        <b/>
        <sz val="10"/>
        <rFont val="Arial Narrow"/>
        <family val="2"/>
      </rPr>
      <t>11/09/2024.</t>
    </r>
    <r>
      <rPr>
        <sz val="10"/>
        <rFont val="Arial Narrow"/>
        <family val="2"/>
      </rPr>
      <t xml:space="preserve"> De acuerdo con la observación allegada (...)" La ejecución del control es SEMESTRAL, cuenta con reporte y evidencias en el mes de ABRIL, por lo que la actividad se encontraria EN TERMINOS independiente de la falta de reporte de los demas meses"(...) y la verificación de la OCI, se cambia el estado a En Términos.
07-09-2024 La Oficina de Control Interno observó que la actividad no se ejecutó. </t>
    </r>
  </si>
  <si>
    <r>
      <rPr>
        <b/>
        <sz val="10"/>
        <rFont val="Arial Narrow"/>
        <family val="2"/>
      </rPr>
      <t xml:space="preserve">11/09/2024. </t>
    </r>
    <r>
      <rPr>
        <sz val="10"/>
        <rFont val="Arial Narrow"/>
        <family val="2"/>
      </rPr>
      <t>De acuerdo con la observación allegada (…)" La actividad cuenta con reporte y eviidencias de enero a junio. Como la frecuencia es TRIMESTRAL la próxima ejecución seria en el mes de septiembre, en consecuencia la actividad se encontraría EN TERMINOS"(...), la OCI cambia el estado a En Términos.
07-09-2024 La Oficina de Control Interno observó que la actividad se ejecutó. No se reporto julio y agosto</t>
    </r>
  </si>
  <si>
    <r>
      <rPr>
        <b/>
        <sz val="10"/>
        <rFont val="Arial Narrow"/>
        <family val="2"/>
      </rPr>
      <t xml:space="preserve">11/09/2024. </t>
    </r>
    <r>
      <rPr>
        <sz val="10"/>
        <rFont val="Arial Narrow"/>
        <family val="2"/>
      </rPr>
      <t xml:space="preserve">De acuerdo con la observación allegada y las evidencias cargadas en marzo y junio, la OCI cambia el estado a Cumplido. Se recomienda corregir el número del control en el share point ya que inica 1.33
07-09-2024 La Oficina de Control Interno observó que la actividad no se ejecutó. </t>
    </r>
  </si>
  <si>
    <r>
      <rPr>
        <b/>
        <sz val="10"/>
        <rFont val="Arial Narrow"/>
        <family val="2"/>
      </rPr>
      <t xml:space="preserve">11/09/2024. </t>
    </r>
    <r>
      <rPr>
        <sz val="10"/>
        <rFont val="Arial Narrow"/>
        <family val="2"/>
      </rPr>
      <t>Se observó evidencias cargadas en el mes de mayo y junio. De acuerdo con la observación allegada y las evidencias se cambia el estado a cumplido.
07-09-2024 La Oficina de Control Interno observó que  no se reporto julio y agosto</t>
    </r>
  </si>
  <si>
    <r>
      <rPr>
        <b/>
        <sz val="10"/>
        <rFont val="Arial Narrow"/>
        <family val="2"/>
      </rPr>
      <t xml:space="preserve">11/09/2024. </t>
    </r>
    <r>
      <rPr>
        <sz val="10"/>
        <rFont val="Arial Narrow"/>
        <family val="2"/>
      </rPr>
      <t>De acuerdo con la observaciónallegada y la verificación de la OCI, se cambia el estado a En Términos.
07-09-2024 La Oficina de Control Interno observó que la actividad se ejecutó. No se reporto julio y agosto</t>
    </r>
  </si>
  <si>
    <r>
      <rPr>
        <b/>
        <sz val="10"/>
        <rFont val="Arial Narrow"/>
        <family val="2"/>
      </rPr>
      <t>11/09/2024.</t>
    </r>
    <r>
      <rPr>
        <sz val="10"/>
        <rFont val="Arial Narrow"/>
        <family val="2"/>
      </rPr>
      <t xml:space="preserve"> De acuerdo con la observaciónallegada y la verificación de la OCI, se cambia el estado a En Términos.
07-09-2024 La Oficina de Control Interno observó que la actividad se ejecutó. No se reporto julio y agosto</t>
    </r>
  </si>
  <si>
    <r>
      <rPr>
        <b/>
        <sz val="10"/>
        <rFont val="Arial Narrow"/>
        <family val="2"/>
      </rPr>
      <t xml:space="preserve">11/09/2024. </t>
    </r>
    <r>
      <rPr>
        <sz val="10"/>
        <rFont val="Arial Narrow"/>
        <family val="2"/>
      </rPr>
      <t>De acuerdo con la verificación nuevamente, el control está enumerado con 2.30 no tiene evidencias cargadas.</t>
    </r>
    <r>
      <rPr>
        <b/>
        <sz val="10"/>
        <rFont val="Arial Narrow"/>
        <family val="2"/>
      </rPr>
      <t xml:space="preserve"> </t>
    </r>
    <r>
      <rPr>
        <sz val="10"/>
        <rFont val="Arial Narrow"/>
        <family val="2"/>
      </rPr>
      <t>Se mantiene Incumplido.
07-09-2024 La Oficina de Control Interno observó que la actividad se ejecutó. No se reporto julio y agosto</t>
    </r>
  </si>
  <si>
    <r>
      <rPr>
        <b/>
        <sz val="10"/>
        <rFont val="Arial Narrow"/>
        <family val="2"/>
      </rPr>
      <t>11/09/2024.</t>
    </r>
    <r>
      <rPr>
        <sz val="10"/>
        <rFont val="Arial Narrow"/>
        <family val="2"/>
      </rPr>
      <t xml:space="preserve"> De acuerdo con la verificación nuevamente por la OCI, no se observó evidencias cargadas, Se mantiene incumplido.
07-09-2024 La Oficina de Control Interno observó que la actividad no se ejecutó. Por temas administrativos </t>
    </r>
  </si>
  <si>
    <r>
      <rPr>
        <b/>
        <sz val="10"/>
        <rFont val="Arial Narrow"/>
        <family val="2"/>
      </rPr>
      <t xml:space="preserve">11/09/2024. </t>
    </r>
    <r>
      <rPr>
        <sz val="10"/>
        <rFont val="Arial Narrow"/>
        <family val="2"/>
      </rPr>
      <t>De acuerdo con la verificación por la OCI en el Share Point, no se observó evidencias cargadas ni carpeta creada para el control. Se mantine incumplida.
07-09-2024 La Oficina de Control Interno observó que la actividad se ejecutó. El mes de abril lo reportan pero no está la evidencia, en el mes de julio no hacen reporte por falta de personal y en el mes de agosto no hacen reporte.</t>
    </r>
  </si>
  <si>
    <r>
      <rPr>
        <b/>
        <sz val="10"/>
        <rFont val="Arial Narrow"/>
        <family val="2"/>
      </rPr>
      <t>11/09/2024.</t>
    </r>
    <r>
      <rPr>
        <sz val="10"/>
        <rFont val="Arial Narrow"/>
        <family val="2"/>
      </rPr>
      <t xml:space="preserve"> De acuerdo con la verificación por la OCI en el Share Point, no se observó evidencias cargadas para el control. Se mantine incumplida.
07-09-2024 La Oficina de Control Interno observó que la actividad se ejecutó. </t>
    </r>
  </si>
  <si>
    <r>
      <rPr>
        <b/>
        <sz val="10"/>
        <rFont val="Arial Narrow"/>
        <family val="2"/>
      </rPr>
      <t>11/09/2024.</t>
    </r>
    <r>
      <rPr>
        <sz val="10"/>
        <rFont val="Arial Narrow"/>
        <family val="2"/>
      </rPr>
      <t xml:space="preserve"> La OCI observó evidencias cargadas en el mes de abril. La periocidad indica anual por tanto se cambia el estado a Cumplido. Se recomienda realizar la corrección del nro del control ya que en el share point inidca 1.11
07-09-2024 La Oficina de Control Interno observó que la actividad no se ejecutó. </t>
    </r>
  </si>
  <si>
    <t>Cumplido Porterior</t>
  </si>
  <si>
    <t>Cumplido Anticipadamente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</si>
</sst>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27" x14ac:knownFonts="1">
    <font>
      <sz val="11"/>
      <color theme="1"/>
      <name val="Calibri"/>
      <family val="2"/>
      <scheme val="minor"/>
    </font>
    <font>
      <sz val="11"/>
      <color theme="1"/>
      <name val="Calibri"/>
      <family val="2"/>
      <scheme val="minor"/>
    </font>
    <font>
      <sz val="10"/>
      <name val="Arial"/>
      <family val="2"/>
    </font>
    <font>
      <b/>
      <sz val="10"/>
      <name val="Arial Narrow"/>
      <family val="2"/>
    </font>
    <font>
      <sz val="10"/>
      <name val="Arial Narrow"/>
      <family val="2"/>
    </font>
    <font>
      <sz val="10"/>
      <color rgb="FFFF0000"/>
      <name val="Arial Narrow"/>
      <family val="2"/>
    </font>
    <font>
      <sz val="10"/>
      <color rgb="FF000000"/>
      <name val="Arial Narrow"/>
      <family val="2"/>
    </font>
    <font>
      <b/>
      <sz val="10"/>
      <color rgb="FF000000"/>
      <name val="Arial Narrow"/>
      <family val="2"/>
    </font>
    <font>
      <sz val="10"/>
      <color rgb="FF000000"/>
      <name val="Arial Narrow"/>
      <family val="2"/>
      <charset val="1"/>
    </font>
    <font>
      <sz val="11"/>
      <color rgb="FF000000"/>
      <name val="Arial Narrow"/>
      <family val="2"/>
    </font>
    <font>
      <b/>
      <sz val="11"/>
      <color rgb="FF000000"/>
      <name val="Arial Narrow"/>
      <family val="2"/>
    </font>
    <font>
      <sz val="30"/>
      <name val="Arial Narrow"/>
      <family val="2"/>
    </font>
    <font>
      <sz val="10"/>
      <color rgb="FF7030A0"/>
      <name val="Arial Narrow"/>
      <family val="2"/>
    </font>
    <font>
      <b/>
      <sz val="11"/>
      <color rgb="FFFFFFFF"/>
      <name val="Arial Narrow"/>
      <family val="2"/>
    </font>
    <font>
      <b/>
      <sz val="24"/>
      <color rgb="FF000000"/>
      <name val="Arial Narrow"/>
      <family val="2"/>
    </font>
    <font>
      <b/>
      <sz val="10"/>
      <color rgb="FFFFFFFF"/>
      <name val="Arial Narrow"/>
      <family val="2"/>
    </font>
    <font>
      <b/>
      <sz val="11"/>
      <color rgb="FF000000"/>
      <name val="Calibri"/>
      <family val="2"/>
    </font>
    <font>
      <sz val="30"/>
      <color rgb="FF000000"/>
      <name val="Arial Narrow"/>
      <family val="2"/>
    </font>
    <font>
      <sz val="11"/>
      <color theme="1"/>
      <name val="Calibri"/>
      <family val="2"/>
    </font>
    <font>
      <sz val="15"/>
      <color rgb="FF000000"/>
      <name val="Arial Narrow"/>
      <family val="2"/>
    </font>
    <font>
      <sz val="10"/>
      <color rgb="FF000000"/>
      <name val="Arial Narrow"/>
      <family val="2"/>
    </font>
    <font>
      <sz val="10"/>
      <color rgb="FF4472C4"/>
      <name val="Arial Narrow"/>
      <family val="2"/>
    </font>
    <font>
      <b/>
      <sz val="11"/>
      <name val="Calibri"/>
      <family val="2"/>
    </font>
    <font>
      <sz val="14"/>
      <color rgb="FF000000"/>
      <name val="Arial"/>
      <family val="2"/>
    </font>
    <font>
      <b/>
      <sz val="14"/>
      <color rgb="FF000000"/>
      <name val="Arial"/>
      <family val="2"/>
    </font>
    <font>
      <sz val="11"/>
      <name val="Aptos"/>
      <family val="2"/>
    </font>
    <font>
      <i/>
      <sz val="10"/>
      <name val="Arial Narrow"/>
      <family val="2"/>
    </font>
  </fonts>
  <fills count="20">
    <fill>
      <patternFill patternType="none"/>
    </fill>
    <fill>
      <patternFill patternType="gray125"/>
    </fill>
    <fill>
      <patternFill patternType="solid">
        <fgColor rgb="FFE2EFDA"/>
        <bgColor rgb="FF000000"/>
      </patternFill>
    </fill>
    <fill>
      <patternFill patternType="solid">
        <fgColor rgb="FFE2F0D9"/>
        <bgColor rgb="FFFFFFCC"/>
      </patternFill>
    </fill>
    <fill>
      <patternFill patternType="solid">
        <fgColor rgb="FF808080"/>
        <bgColor rgb="FF000000"/>
      </patternFill>
    </fill>
    <fill>
      <patternFill patternType="solid">
        <fgColor rgb="FF305496"/>
        <bgColor rgb="FF000000"/>
      </patternFill>
    </fill>
    <fill>
      <patternFill patternType="solid">
        <fgColor rgb="FF8EA9DB"/>
        <bgColor rgb="FF000000"/>
      </patternFill>
    </fill>
    <fill>
      <patternFill patternType="solid">
        <fgColor rgb="FF548235"/>
        <bgColor rgb="FF000000"/>
      </patternFill>
    </fill>
    <fill>
      <patternFill patternType="solid">
        <fgColor rgb="FFC6E0B4"/>
        <bgColor rgb="FF000000"/>
      </patternFill>
    </fill>
    <fill>
      <patternFill patternType="solid">
        <fgColor rgb="FFFFF2CC"/>
        <bgColor rgb="FF000000"/>
      </patternFill>
    </fill>
    <fill>
      <patternFill patternType="solid">
        <fgColor rgb="FFE2EFDA"/>
        <bgColor rgb="FFFFFF00"/>
      </patternFill>
    </fill>
    <fill>
      <patternFill patternType="solid">
        <fgColor rgb="FFFFE699"/>
        <bgColor rgb="FF000000"/>
      </patternFill>
    </fill>
    <fill>
      <patternFill patternType="solid">
        <fgColor rgb="FFFFFFFF"/>
        <bgColor rgb="FF000000"/>
      </patternFill>
    </fill>
    <fill>
      <patternFill patternType="solid">
        <fgColor rgb="FFFFFF00"/>
        <bgColor indexed="64"/>
      </patternFill>
    </fill>
    <fill>
      <patternFill patternType="solid">
        <fgColor rgb="FFFFFF00"/>
        <bgColor rgb="FF000000"/>
      </patternFill>
    </fill>
    <fill>
      <patternFill patternType="solid">
        <fgColor rgb="FFFFFF00"/>
        <bgColor rgb="FFFFFFCC"/>
      </patternFill>
    </fill>
    <fill>
      <patternFill patternType="solid">
        <fgColor theme="9" tint="0.59999389629810485"/>
        <bgColor rgb="FF000000"/>
      </patternFill>
    </fill>
    <fill>
      <patternFill patternType="solid">
        <fgColor theme="9" tint="0.39997558519241921"/>
        <bgColor rgb="FF000000"/>
      </patternFill>
    </fill>
    <fill>
      <patternFill patternType="solid">
        <fgColor theme="0"/>
        <bgColor rgb="FF000000"/>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medium">
        <color indexed="64"/>
      </left>
      <right/>
      <top style="medium">
        <color indexed="64"/>
      </top>
      <bottom style="thin">
        <color auto="1"/>
      </bottom>
      <diagonal/>
    </border>
    <border>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257">
    <xf numFmtId="0" fontId="0" fillId="0" borderId="0" xfId="0"/>
    <xf numFmtId="0" fontId="6" fillId="2" borderId="11" xfId="0" applyFont="1" applyFill="1" applyBorder="1" applyAlignment="1">
      <alignment horizontal="left" vertical="center" wrapText="1"/>
    </xf>
    <xf numFmtId="0" fontId="7" fillId="2" borderId="1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6" fillId="2" borderId="11" xfId="0" applyFont="1" applyFill="1" applyBorder="1" applyAlignment="1">
      <alignment horizontal="left" vertical="top" wrapText="1"/>
    </xf>
    <xf numFmtId="9" fontId="7" fillId="2" borderId="11" xfId="0" applyNumberFormat="1" applyFont="1" applyFill="1" applyBorder="1" applyAlignment="1">
      <alignment horizontal="center" vertical="center" wrapText="1"/>
    </xf>
    <xf numFmtId="9" fontId="6" fillId="2" borderId="11" xfId="0" applyNumberFormat="1" applyFont="1" applyFill="1" applyBorder="1" applyAlignment="1">
      <alignment horizontal="center" vertical="center" wrapText="1"/>
    </xf>
    <xf numFmtId="0" fontId="9" fillId="2" borderId="11" xfId="0" applyFont="1" applyFill="1" applyBorder="1" applyAlignment="1">
      <alignment horizontal="left" vertical="center" wrapText="1"/>
    </xf>
    <xf numFmtId="0" fontId="9" fillId="2" borderId="11" xfId="0" applyFont="1" applyFill="1" applyBorder="1" applyAlignment="1">
      <alignment horizontal="left" vertical="top" wrapText="1"/>
    </xf>
    <xf numFmtId="0" fontId="10" fillId="2"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6" fillId="2" borderId="11" xfId="0" applyFont="1" applyFill="1" applyBorder="1" applyAlignment="1">
      <alignment vertical="center" wrapText="1"/>
    </xf>
    <xf numFmtId="0" fontId="6" fillId="4" borderId="0" xfId="0" applyFont="1" applyFill="1" applyAlignment="1">
      <alignment horizontal="center" vertical="center"/>
    </xf>
    <xf numFmtId="0" fontId="7" fillId="4" borderId="0" xfId="0" applyFont="1" applyFill="1" applyAlignment="1">
      <alignment horizontal="center" vertical="center"/>
    </xf>
    <xf numFmtId="0" fontId="15" fillId="7" borderId="22"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8" borderId="24" xfId="0" applyFont="1" applyFill="1" applyBorder="1" applyAlignment="1">
      <alignment horizontal="center" vertical="center" textRotation="90" wrapText="1"/>
    </xf>
    <xf numFmtId="0" fontId="3" fillId="8" borderId="17" xfId="0" applyFont="1" applyFill="1" applyBorder="1" applyAlignment="1">
      <alignment horizontal="center" vertical="center" textRotation="90" wrapText="1"/>
    </xf>
    <xf numFmtId="0" fontId="3" fillId="8" borderId="23" xfId="0" applyFont="1" applyFill="1" applyBorder="1" applyAlignment="1">
      <alignment vertical="center" textRotation="90" wrapText="1"/>
    </xf>
    <xf numFmtId="0" fontId="3" fillId="2" borderId="2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textRotation="90" wrapText="1"/>
    </xf>
    <xf numFmtId="0" fontId="3" fillId="2" borderId="17" xfId="0" applyFont="1" applyFill="1" applyBorder="1" applyAlignment="1">
      <alignment horizontal="center" vertical="center" textRotation="90" wrapText="1"/>
    </xf>
    <xf numFmtId="0" fontId="3" fillId="2" borderId="23" xfId="0" applyFont="1" applyFill="1" applyBorder="1" applyAlignment="1">
      <alignment vertical="center" textRotation="90" wrapText="1"/>
    </xf>
    <xf numFmtId="0" fontId="3" fillId="8" borderId="24" xfId="0" applyFont="1" applyFill="1" applyBorder="1" applyAlignment="1">
      <alignment horizontal="center" vertical="center" wrapText="1"/>
    </xf>
    <xf numFmtId="0" fontId="3" fillId="8" borderId="18" xfId="0" applyFont="1" applyFill="1" applyBorder="1" applyAlignment="1">
      <alignment horizontal="center" vertical="center" textRotation="90" wrapText="1"/>
    </xf>
    <xf numFmtId="0" fontId="3" fillId="8" borderId="23" xfId="0" applyFont="1" applyFill="1" applyBorder="1" applyAlignment="1">
      <alignment horizontal="center" vertical="center" textRotation="90" wrapText="1"/>
    </xf>
    <xf numFmtId="0" fontId="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4" fillId="2" borderId="11" xfId="0" applyFont="1" applyFill="1" applyBorder="1" applyAlignment="1">
      <alignment horizontal="center" vertical="center" wrapText="1"/>
    </xf>
    <xf numFmtId="1" fontId="7" fillId="2" borderId="11" xfId="0" applyNumberFormat="1" applyFont="1" applyFill="1" applyBorder="1" applyAlignment="1">
      <alignment horizontal="center" vertical="center" wrapText="1"/>
    </xf>
    <xf numFmtId="0" fontId="6" fillId="2" borderId="11" xfId="1" applyNumberFormat="1" applyFont="1" applyFill="1" applyBorder="1" applyAlignment="1" applyProtection="1">
      <alignment horizontal="center" vertical="center" wrapText="1"/>
    </xf>
    <xf numFmtId="0" fontId="5" fillId="2" borderId="11" xfId="0" applyFont="1" applyFill="1" applyBorder="1" applyAlignment="1">
      <alignment horizontal="left" vertical="center" wrapText="1"/>
    </xf>
    <xf numFmtId="1" fontId="6" fillId="2" borderId="11" xfId="0" applyNumberFormat="1" applyFont="1" applyFill="1" applyBorder="1" applyAlignment="1">
      <alignment horizontal="center" vertical="center" wrapText="1"/>
    </xf>
    <xf numFmtId="0" fontId="7" fillId="2" borderId="34" xfId="0" applyFont="1" applyFill="1" applyBorder="1" applyAlignment="1">
      <alignment horizontal="center" vertical="center" wrapText="1"/>
    </xf>
    <xf numFmtId="9" fontId="6" fillId="2" borderId="11" xfId="0" applyNumberFormat="1" applyFont="1" applyFill="1" applyBorder="1" applyAlignment="1">
      <alignment vertical="center" wrapText="1"/>
    </xf>
    <xf numFmtId="0" fontId="6" fillId="2" borderId="11" xfId="1" applyNumberFormat="1" applyFont="1" applyFill="1" applyBorder="1" applyAlignment="1" applyProtection="1">
      <alignment vertical="center" wrapText="1"/>
    </xf>
    <xf numFmtId="1" fontId="3" fillId="2" borderId="11" xfId="0" applyNumberFormat="1" applyFont="1" applyFill="1" applyBorder="1" applyAlignment="1">
      <alignment horizontal="center" vertical="center" wrapText="1"/>
    </xf>
    <xf numFmtId="9" fontId="4" fillId="2" borderId="11" xfId="0" applyNumberFormat="1" applyFont="1" applyFill="1" applyBorder="1" applyAlignment="1">
      <alignment horizontal="center" vertical="center" wrapText="1"/>
    </xf>
    <xf numFmtId="0" fontId="4" fillId="2" borderId="11" xfId="1" applyNumberFormat="1" applyFont="1" applyFill="1" applyBorder="1" applyAlignment="1" applyProtection="1">
      <alignment horizontal="center" vertical="center" wrapText="1"/>
    </xf>
    <xf numFmtId="0" fontId="6" fillId="2" borderId="12" xfId="0" applyFont="1" applyFill="1" applyBorder="1" applyAlignment="1">
      <alignment horizontal="left" vertical="center" wrapText="1"/>
    </xf>
    <xf numFmtId="9" fontId="6" fillId="2" borderId="14" xfId="0" applyNumberFormat="1" applyFont="1" applyFill="1" applyBorder="1" applyAlignment="1">
      <alignment horizontal="center" vertical="center" wrapText="1"/>
    </xf>
    <xf numFmtId="0" fontId="6" fillId="2" borderId="17" xfId="0" applyFont="1" applyFill="1" applyBorder="1" applyAlignment="1">
      <alignment horizontal="left" vertical="center" wrapText="1"/>
    </xf>
    <xf numFmtId="0" fontId="6" fillId="9" borderId="11" xfId="0" applyFont="1" applyFill="1" applyBorder="1" applyAlignment="1">
      <alignment horizontal="left" vertical="center" wrapText="1"/>
    </xf>
    <xf numFmtId="0" fontId="7" fillId="9" borderId="11" xfId="0" applyFont="1" applyFill="1" applyBorder="1" applyAlignment="1">
      <alignment horizontal="center" vertical="center" wrapText="1"/>
    </xf>
    <xf numFmtId="0" fontId="6" fillId="9" borderId="11" xfId="0" applyFont="1" applyFill="1" applyBorder="1" applyAlignment="1">
      <alignment horizontal="center" vertical="center" wrapText="1"/>
    </xf>
    <xf numFmtId="49" fontId="7" fillId="2" borderId="11" xfId="0" applyNumberFormat="1" applyFont="1" applyFill="1" applyBorder="1" applyAlignment="1">
      <alignment horizontal="center" vertical="center" wrapText="1"/>
    </xf>
    <xf numFmtId="49" fontId="6" fillId="2" borderId="11" xfId="0" applyNumberFormat="1" applyFont="1" applyFill="1" applyBorder="1" applyAlignment="1">
      <alignment horizontal="center" vertical="center" wrapText="1"/>
    </xf>
    <xf numFmtId="0" fontId="4" fillId="10" borderId="11"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8" fillId="10" borderId="11" xfId="0" applyFont="1" applyFill="1" applyBorder="1" applyAlignment="1">
      <alignment horizontal="left" vertical="center" wrapText="1"/>
    </xf>
    <xf numFmtId="0" fontId="3" fillId="9" borderId="11" xfId="0" applyFont="1" applyFill="1" applyBorder="1" applyAlignment="1">
      <alignment horizontal="center" vertical="center" wrapText="1"/>
    </xf>
    <xf numFmtId="0" fontId="4" fillId="2" borderId="11" xfId="0" applyFont="1" applyFill="1" applyBorder="1" applyAlignment="1">
      <alignment horizontal="left" vertical="top" wrapText="1"/>
    </xf>
    <xf numFmtId="9" fontId="3" fillId="2" borderId="11" xfId="0" applyNumberFormat="1" applyFont="1" applyFill="1" applyBorder="1" applyAlignment="1">
      <alignment horizontal="center" vertical="center" wrapText="1"/>
    </xf>
    <xf numFmtId="1" fontId="4" fillId="2" borderId="11" xfId="2" applyNumberFormat="1" applyFont="1" applyFill="1" applyBorder="1" applyAlignment="1" applyProtection="1">
      <alignment horizontal="center" vertical="center" wrapText="1"/>
    </xf>
    <xf numFmtId="9" fontId="7" fillId="2" borderId="11" xfId="2" applyFont="1" applyFill="1" applyBorder="1" applyAlignment="1" applyProtection="1">
      <alignment horizontal="center" vertical="center" wrapText="1"/>
    </xf>
    <xf numFmtId="9" fontId="6" fillId="2" borderId="11" xfId="2" applyFont="1" applyFill="1" applyBorder="1" applyAlignment="1" applyProtection="1">
      <alignment horizontal="center" vertical="center" wrapText="1"/>
    </xf>
    <xf numFmtId="1" fontId="6" fillId="2" borderId="11" xfId="2" applyNumberFormat="1" applyFont="1" applyFill="1" applyBorder="1" applyAlignment="1" applyProtection="1">
      <alignment horizontal="center" vertical="center" wrapText="1"/>
    </xf>
    <xf numFmtId="0" fontId="22" fillId="0" borderId="11" xfId="0" applyFont="1" applyBorder="1" applyAlignment="1">
      <alignment horizontal="left" vertical="center" wrapText="1"/>
    </xf>
    <xf numFmtId="0" fontId="6" fillId="11" borderId="11" xfId="0" applyFont="1" applyFill="1" applyBorder="1" applyAlignment="1">
      <alignment horizontal="left" vertical="center" wrapText="1"/>
    </xf>
    <xf numFmtId="0" fontId="3" fillId="11" borderId="11" xfId="0" applyFont="1" applyFill="1" applyBorder="1" applyAlignment="1">
      <alignment horizontal="center" vertical="center" wrapText="1"/>
    </xf>
    <xf numFmtId="0" fontId="6" fillId="11" borderId="11" xfId="0" applyFont="1" applyFill="1" applyBorder="1" applyAlignment="1">
      <alignment horizontal="center" vertical="center" wrapText="1"/>
    </xf>
    <xf numFmtId="1" fontId="6" fillId="11" borderId="11" xfId="2" applyNumberFormat="1" applyFont="1" applyFill="1" applyBorder="1" applyAlignment="1" applyProtection="1">
      <alignment horizontal="center" vertical="center" wrapText="1"/>
    </xf>
    <xf numFmtId="1" fontId="7" fillId="2" borderId="11" xfId="2" applyNumberFormat="1" applyFont="1" applyFill="1" applyBorder="1" applyAlignment="1" applyProtection="1">
      <alignment horizontal="center" vertical="center" wrapText="1"/>
    </xf>
    <xf numFmtId="0" fontId="12" fillId="2" borderId="11" xfId="0" applyFont="1" applyFill="1" applyBorder="1" applyAlignment="1">
      <alignment horizontal="left" vertical="center" wrapText="1"/>
    </xf>
    <xf numFmtId="0" fontId="4" fillId="9" borderId="11" xfId="0" applyFont="1" applyFill="1" applyBorder="1" applyAlignment="1">
      <alignment horizontal="left" vertical="center" wrapText="1"/>
    </xf>
    <xf numFmtId="9" fontId="6" fillId="9" borderId="11" xfId="0" applyNumberFormat="1" applyFont="1" applyFill="1" applyBorder="1" applyAlignment="1">
      <alignment horizontal="center" vertical="center" wrapText="1"/>
    </xf>
    <xf numFmtId="1" fontId="4" fillId="2" borderId="11" xfId="0" applyNumberFormat="1" applyFont="1" applyFill="1" applyBorder="1" applyAlignment="1">
      <alignment horizontal="center" vertical="center" wrapText="1"/>
    </xf>
    <xf numFmtId="1" fontId="7" fillId="9" borderId="11" xfId="2" applyNumberFormat="1" applyFont="1" applyFill="1" applyBorder="1" applyAlignment="1" applyProtection="1">
      <alignment horizontal="center" vertical="center" wrapText="1"/>
    </xf>
    <xf numFmtId="1" fontId="6" fillId="9" borderId="11" xfId="2" applyNumberFormat="1" applyFont="1" applyFill="1" applyBorder="1" applyAlignment="1" applyProtection="1">
      <alignment horizontal="center" vertical="center" wrapText="1"/>
    </xf>
    <xf numFmtId="1" fontId="3" fillId="2" borderId="11" xfId="2" applyNumberFormat="1" applyFont="1" applyFill="1" applyBorder="1" applyAlignment="1" applyProtection="1">
      <alignment horizontal="center" vertical="center" wrapText="1"/>
    </xf>
    <xf numFmtId="0" fontId="7" fillId="11" borderId="11" xfId="0" applyFont="1" applyFill="1" applyBorder="1" applyAlignment="1">
      <alignment horizontal="center" vertical="center" wrapText="1"/>
    </xf>
    <xf numFmtId="9" fontId="6" fillId="11" borderId="11" xfId="0" applyNumberFormat="1" applyFont="1" applyFill="1" applyBorder="1" applyAlignment="1">
      <alignment horizontal="center" vertical="center" wrapText="1"/>
    </xf>
    <xf numFmtId="0" fontId="20" fillId="2" borderId="11" xfId="0" applyFont="1" applyFill="1" applyBorder="1" applyAlignment="1">
      <alignment horizontal="left" vertical="center" wrapText="1"/>
    </xf>
    <xf numFmtId="0" fontId="6" fillId="12" borderId="9" xfId="0" applyFont="1" applyFill="1" applyBorder="1" applyAlignment="1">
      <alignment horizontal="center" vertical="center"/>
    </xf>
    <xf numFmtId="0" fontId="7" fillId="12" borderId="0" xfId="0" applyFont="1" applyFill="1" applyAlignment="1">
      <alignment horizontal="center" vertical="center"/>
    </xf>
    <xf numFmtId="0" fontId="6" fillId="12" borderId="0" xfId="0" applyFont="1" applyFill="1" applyAlignment="1">
      <alignment horizontal="center" vertical="center" wrapText="1"/>
    </xf>
    <xf numFmtId="0" fontId="6" fillId="12" borderId="0" xfId="0" applyFont="1" applyFill="1" applyAlignment="1">
      <alignment horizontal="center" vertical="center"/>
    </xf>
    <xf numFmtId="0" fontId="4" fillId="14" borderId="11" xfId="0" applyFont="1" applyFill="1" applyBorder="1" applyAlignment="1">
      <alignment horizontal="center" vertical="center" wrapText="1"/>
    </xf>
    <xf numFmtId="0" fontId="6" fillId="14" borderId="11" xfId="0" applyFont="1" applyFill="1" applyBorder="1" applyAlignment="1">
      <alignment horizontal="center" vertical="center" wrapText="1"/>
    </xf>
    <xf numFmtId="9" fontId="6" fillId="14" borderId="11" xfId="0" applyNumberFormat="1" applyFont="1" applyFill="1" applyBorder="1" applyAlignment="1">
      <alignment horizontal="center" vertical="center" wrapText="1"/>
    </xf>
    <xf numFmtId="1" fontId="6" fillId="14" borderId="11" xfId="0" applyNumberFormat="1" applyFont="1" applyFill="1" applyBorder="1" applyAlignment="1">
      <alignment horizontal="center" vertical="center" wrapText="1"/>
    </xf>
    <xf numFmtId="0" fontId="6" fillId="14" borderId="11" xfId="1" applyNumberFormat="1" applyFont="1" applyFill="1" applyBorder="1" applyAlignment="1" applyProtection="1">
      <alignment horizontal="center" vertical="center" wrapText="1"/>
    </xf>
    <xf numFmtId="9" fontId="4" fillId="14" borderId="11" xfId="0" applyNumberFormat="1" applyFont="1" applyFill="1" applyBorder="1" applyAlignment="1">
      <alignment horizontal="center" vertical="center" wrapText="1"/>
    </xf>
    <xf numFmtId="49" fontId="6" fillId="14" borderId="11" xfId="0" applyNumberFormat="1" applyFont="1" applyFill="1" applyBorder="1" applyAlignment="1">
      <alignment horizontal="center" vertical="center" wrapText="1"/>
    </xf>
    <xf numFmtId="0" fontId="8" fillId="15" borderId="11" xfId="0" applyFont="1" applyFill="1" applyBorder="1" applyAlignment="1">
      <alignment horizontal="center" vertical="center" wrapText="1"/>
    </xf>
    <xf numFmtId="0" fontId="4" fillId="15" borderId="11" xfId="0" applyFont="1" applyFill="1" applyBorder="1" applyAlignment="1">
      <alignment horizontal="center" vertical="center" wrapText="1"/>
    </xf>
    <xf numFmtId="0" fontId="9" fillId="14" borderId="11" xfId="0" applyFont="1" applyFill="1" applyBorder="1" applyAlignment="1">
      <alignment horizontal="center" vertical="center" wrapText="1"/>
    </xf>
    <xf numFmtId="1" fontId="4" fillId="14" borderId="11" xfId="2" applyNumberFormat="1" applyFont="1" applyFill="1" applyBorder="1" applyAlignment="1" applyProtection="1">
      <alignment horizontal="center" vertical="center" wrapText="1"/>
    </xf>
    <xf numFmtId="0" fontId="6" fillId="14" borderId="11" xfId="0" applyFont="1" applyFill="1" applyBorder="1" applyAlignment="1">
      <alignment vertical="center" wrapText="1"/>
    </xf>
    <xf numFmtId="1" fontId="6" fillId="14" borderId="11" xfId="2" applyNumberFormat="1" applyFont="1" applyFill="1" applyBorder="1" applyAlignment="1" applyProtection="1">
      <alignment horizontal="center" vertical="center" wrapText="1"/>
    </xf>
    <xf numFmtId="1" fontId="4" fillId="14" borderId="11" xfId="0" applyNumberFormat="1" applyFont="1" applyFill="1" applyBorder="1" applyAlignment="1">
      <alignment horizontal="center" vertical="center" wrapText="1"/>
    </xf>
    <xf numFmtId="0" fontId="3" fillId="16" borderId="11" xfId="0" applyFont="1" applyFill="1" applyBorder="1" applyAlignment="1">
      <alignment horizontal="center" vertical="center" wrapText="1"/>
    </xf>
    <xf numFmtId="0" fontId="6" fillId="18" borderId="0" xfId="0" applyFont="1" applyFill="1" applyAlignment="1">
      <alignment horizontal="center" vertical="center"/>
    </xf>
    <xf numFmtId="0" fontId="7" fillId="18" borderId="0" xfId="0" applyFont="1" applyFill="1" applyAlignment="1">
      <alignment horizontal="center" vertical="center"/>
    </xf>
    <xf numFmtId="0" fontId="24" fillId="12" borderId="11" xfId="0" applyFont="1" applyFill="1" applyBorder="1" applyAlignment="1">
      <alignment horizontal="center" vertical="center"/>
    </xf>
    <xf numFmtId="0" fontId="23" fillId="17" borderId="12" xfId="0" applyFont="1" applyFill="1" applyBorder="1" applyAlignment="1">
      <alignment horizontal="center" vertical="center"/>
    </xf>
    <xf numFmtId="0" fontId="23" fillId="17" borderId="14" xfId="0" applyFont="1" applyFill="1" applyBorder="1" applyAlignment="1">
      <alignment horizontal="center" vertical="center"/>
    </xf>
    <xf numFmtId="0" fontId="24" fillId="12" borderId="12" xfId="0" applyFont="1" applyFill="1" applyBorder="1" applyAlignment="1">
      <alignment horizontal="center" vertical="center"/>
    </xf>
    <xf numFmtId="0" fontId="24" fillId="12" borderId="13" xfId="0" applyFont="1" applyFill="1" applyBorder="1" applyAlignment="1">
      <alignment horizontal="center" vertical="center"/>
    </xf>
    <xf numFmtId="0" fontId="24" fillId="12" borderId="14" xfId="0" applyFont="1" applyFill="1" applyBorder="1" applyAlignment="1">
      <alignment horizontal="center" vertical="center"/>
    </xf>
    <xf numFmtId="0" fontId="24" fillId="17" borderId="12" xfId="0" applyFont="1" applyFill="1" applyBorder="1" applyAlignment="1">
      <alignment horizontal="center" vertical="center"/>
    </xf>
    <xf numFmtId="0" fontId="24" fillId="17" borderId="14"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27" xfId="0" applyFont="1" applyFill="1" applyBorder="1" applyAlignment="1">
      <alignment horizontal="center" vertical="center" wrapText="1"/>
    </xf>
    <xf numFmtId="9" fontId="6" fillId="2" borderId="17" xfId="0" applyNumberFormat="1" applyFont="1" applyFill="1" applyBorder="1" applyAlignment="1">
      <alignment horizontal="left" vertical="center" wrapText="1"/>
    </xf>
    <xf numFmtId="0" fontId="18" fillId="0" borderId="26" xfId="0" applyFont="1" applyBorder="1" applyAlignment="1">
      <alignment horizontal="left" vertical="center" wrapText="1"/>
    </xf>
    <xf numFmtId="0" fontId="18" fillId="0" borderId="27" xfId="0" applyFont="1" applyBorder="1" applyAlignment="1">
      <alignment horizontal="left" vertical="center" wrapText="1"/>
    </xf>
    <xf numFmtId="9" fontId="6" fillId="14" borderId="17" xfId="0" applyNumberFormat="1" applyFont="1" applyFill="1" applyBorder="1" applyAlignment="1">
      <alignment horizontal="left" vertical="center" wrapText="1"/>
    </xf>
    <xf numFmtId="0" fontId="18" fillId="13" borderId="26" xfId="0" applyFont="1" applyFill="1" applyBorder="1" applyAlignment="1">
      <alignment horizontal="left" vertical="center" wrapText="1"/>
    </xf>
    <xf numFmtId="0" fontId="18" fillId="13" borderId="27" xfId="0" applyFont="1" applyFill="1" applyBorder="1" applyAlignment="1">
      <alignment horizontal="left" vertical="center" wrapText="1"/>
    </xf>
    <xf numFmtId="0" fontId="9" fillId="0" borderId="12" xfId="3" applyFont="1" applyBorder="1" applyAlignment="1">
      <alignment horizontal="center" vertical="center" wrapText="1"/>
    </xf>
    <xf numFmtId="0" fontId="9" fillId="0" borderId="13" xfId="3" applyFont="1" applyBorder="1" applyAlignment="1">
      <alignment horizontal="center" vertical="center" wrapText="1"/>
    </xf>
    <xf numFmtId="0" fontId="9" fillId="0" borderId="14" xfId="3" applyFont="1" applyBorder="1" applyAlignment="1">
      <alignment horizontal="center" vertical="center" wrapText="1"/>
    </xf>
    <xf numFmtId="0" fontId="13" fillId="5" borderId="15" xfId="3" applyFont="1" applyFill="1" applyBorder="1" applyAlignment="1">
      <alignment horizontal="center" vertical="center" wrapText="1"/>
    </xf>
    <xf numFmtId="0" fontId="13" fillId="5" borderId="16"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13" fillId="5" borderId="0" xfId="3" applyFont="1" applyFill="1" applyAlignment="1">
      <alignment horizontal="center" vertical="center" wrapText="1"/>
    </xf>
    <xf numFmtId="0" fontId="13" fillId="5" borderId="17" xfId="3" applyFont="1" applyFill="1" applyBorder="1" applyAlignment="1">
      <alignment horizontal="center" vertical="center" wrapText="1"/>
    </xf>
    <xf numFmtId="0" fontId="9" fillId="0" borderId="15"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18" xfId="3"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13" fillId="5" borderId="4" xfId="3" applyFont="1" applyFill="1" applyBorder="1" applyAlignment="1">
      <alignment horizontal="center" vertical="center" wrapText="1"/>
    </xf>
    <xf numFmtId="0" fontId="10" fillId="0" borderId="5"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7" xfId="3" applyFont="1" applyBorder="1" applyAlignment="1">
      <alignment horizontal="center" vertical="center" wrapText="1"/>
    </xf>
    <xf numFmtId="0" fontId="13" fillId="5" borderId="5"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2" xfId="3" applyFont="1" applyFill="1" applyBorder="1" applyAlignment="1">
      <alignment horizontal="center" vertical="center" wrapText="1"/>
    </xf>
    <xf numFmtId="0" fontId="13" fillId="5" borderId="13" xfId="3"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6" fillId="2" borderId="17"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6" fillId="0" borderId="17"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15" fillId="7" borderId="6"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24" xfId="0" applyFont="1" applyFill="1" applyBorder="1" applyAlignment="1">
      <alignment horizontal="left" vertical="center" wrapText="1"/>
    </xf>
    <xf numFmtId="0" fontId="15" fillId="7" borderId="25" xfId="0" applyFont="1" applyFill="1" applyBorder="1" applyAlignment="1">
      <alignment horizontal="left" vertical="center" wrapText="1"/>
    </xf>
    <xf numFmtId="0" fontId="6" fillId="0" borderId="26" xfId="0" applyFont="1" applyBorder="1" applyAlignment="1">
      <alignment horizontal="center" vertical="center" textRotation="90"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0" xfId="0" applyFont="1" applyAlignment="1">
      <alignment horizontal="center" vertical="center" wrapText="1"/>
    </xf>
    <xf numFmtId="0" fontId="17" fillId="0" borderId="10"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15" fillId="7" borderId="20"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21" xfId="0" applyFont="1" applyFill="1" applyBorder="1" applyAlignment="1">
      <alignment horizontal="center" vertical="center" wrapText="1"/>
    </xf>
    <xf numFmtId="0" fontId="3" fillId="16" borderId="20" xfId="0" applyFont="1" applyFill="1" applyBorder="1" applyAlignment="1">
      <alignment horizontal="center" vertical="center" wrapText="1"/>
    </xf>
    <xf numFmtId="0" fontId="3" fillId="16" borderId="8" xfId="0" applyFont="1" applyFill="1" applyBorder="1" applyAlignment="1">
      <alignment horizontal="center" vertical="center" wrapText="1"/>
    </xf>
    <xf numFmtId="9" fontId="7" fillId="2" borderId="17" xfId="0" applyNumberFormat="1"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6" fillId="14" borderId="17" xfId="0" applyFont="1" applyFill="1" applyBorder="1" applyAlignment="1">
      <alignment horizontal="center" vertical="center" wrapText="1"/>
    </xf>
    <xf numFmtId="0" fontId="6" fillId="14" borderId="27"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15" fillId="7" borderId="24" xfId="0" applyFont="1" applyFill="1" applyBorder="1" applyAlignment="1">
      <alignment vertical="center" wrapText="1"/>
    </xf>
    <xf numFmtId="0" fontId="15" fillId="7" borderId="25" xfId="0" applyFont="1" applyFill="1" applyBorder="1" applyAlignment="1">
      <alignment vertical="center" wrapText="1"/>
    </xf>
    <xf numFmtId="0" fontId="22" fillId="0" borderId="17" xfId="0" applyFont="1" applyBorder="1" applyAlignment="1">
      <alignment horizontal="left" vertical="center" wrapText="1"/>
    </xf>
    <xf numFmtId="0" fontId="22" fillId="0" borderId="27" xfId="0" applyFont="1" applyBorder="1" applyAlignment="1">
      <alignment horizontal="left"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5" fillId="7" borderId="11" xfId="0" applyFont="1" applyFill="1" applyBorder="1" applyAlignment="1">
      <alignment horizontal="left"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5" fillId="7" borderId="31" xfId="0" applyFont="1" applyFill="1" applyBorder="1" applyAlignment="1">
      <alignment horizontal="left" vertical="center" wrapText="1"/>
    </xf>
    <xf numFmtId="9" fontId="7" fillId="2" borderId="17" xfId="2" applyFont="1" applyFill="1" applyBorder="1" applyAlignment="1" applyProtection="1">
      <alignment horizontal="center" vertical="center" wrapText="1"/>
    </xf>
    <xf numFmtId="9" fontId="7" fillId="2" borderId="27" xfId="2" applyFont="1" applyFill="1" applyBorder="1" applyAlignment="1" applyProtection="1">
      <alignment horizontal="center" vertical="center" wrapText="1"/>
    </xf>
    <xf numFmtId="0" fontId="20" fillId="2" borderId="17" xfId="0" applyFont="1" applyFill="1" applyBorder="1" applyAlignment="1">
      <alignment horizontal="left" vertical="center" wrapText="1"/>
    </xf>
    <xf numFmtId="0" fontId="20" fillId="2" borderId="27" xfId="0" applyFont="1" applyFill="1" applyBorder="1" applyAlignment="1">
      <alignment horizontal="left" vertical="center" wrapText="1"/>
    </xf>
    <xf numFmtId="1" fontId="6" fillId="2" borderId="17" xfId="0" applyNumberFormat="1" applyFont="1" applyFill="1" applyBorder="1" applyAlignment="1">
      <alignment horizontal="center" vertical="center" wrapText="1"/>
    </xf>
    <xf numFmtId="1" fontId="6" fillId="2" borderId="27" xfId="0" applyNumberFormat="1" applyFont="1" applyFill="1" applyBorder="1" applyAlignment="1">
      <alignment horizontal="center" vertical="center" wrapText="1"/>
    </xf>
    <xf numFmtId="1" fontId="6" fillId="14" borderId="17" xfId="0" applyNumberFormat="1" applyFont="1" applyFill="1" applyBorder="1" applyAlignment="1">
      <alignment horizontal="center" vertical="center" wrapText="1"/>
    </xf>
    <xf numFmtId="1" fontId="6" fillId="14" borderId="27" xfId="0" applyNumberFormat="1" applyFont="1" applyFill="1" applyBorder="1" applyAlignment="1">
      <alignment horizontal="center" vertical="center" wrapText="1"/>
    </xf>
    <xf numFmtId="0" fontId="16" fillId="13" borderId="27" xfId="0" applyFont="1" applyFill="1" applyBorder="1" applyAlignment="1">
      <alignment horizontal="left" vertical="center" wrapText="1"/>
    </xf>
    <xf numFmtId="0" fontId="14" fillId="6" borderId="32"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3" fillId="0" borderId="0" xfId="3" applyFont="1" applyAlignment="1">
      <alignment horizontal="center" vertical="center" wrapText="1"/>
    </xf>
    <xf numFmtId="9" fontId="6" fillId="2" borderId="17" xfId="2" applyFont="1" applyFill="1" applyBorder="1" applyAlignment="1" applyProtection="1">
      <alignment horizontal="center" vertical="center" wrapText="1"/>
    </xf>
    <xf numFmtId="9" fontId="6" fillId="2" borderId="27" xfId="2" applyFont="1" applyFill="1" applyBorder="1" applyAlignment="1" applyProtection="1">
      <alignment horizontal="center" vertical="center" wrapText="1"/>
    </xf>
    <xf numFmtId="9" fontId="6" fillId="14" borderId="17" xfId="0" applyNumberFormat="1" applyFont="1" applyFill="1" applyBorder="1" applyAlignment="1">
      <alignment horizontal="center" vertical="center" wrapText="1"/>
    </xf>
    <xf numFmtId="9" fontId="6" fillId="14" borderId="27" xfId="0" applyNumberFormat="1" applyFont="1" applyFill="1" applyBorder="1" applyAlignment="1">
      <alignment horizontal="center" vertical="center" wrapText="1"/>
    </xf>
    <xf numFmtId="0" fontId="4" fillId="19" borderId="11" xfId="0" applyFont="1" applyFill="1" applyBorder="1" applyAlignment="1">
      <alignment horizontal="center" vertical="center" wrapText="1"/>
    </xf>
    <xf numFmtId="0" fontId="4" fillId="19" borderId="11" xfId="0" applyFont="1" applyFill="1" applyBorder="1" applyAlignment="1">
      <alignment horizontal="left" vertical="top" wrapText="1"/>
    </xf>
    <xf numFmtId="0" fontId="25" fillId="19" borderId="11" xfId="0" applyFont="1" applyFill="1" applyBorder="1" applyAlignment="1">
      <alignment horizontal="left" vertical="top" wrapText="1"/>
    </xf>
    <xf numFmtId="0" fontId="4" fillId="19" borderId="17" xfId="0" applyFont="1" applyFill="1" applyBorder="1" applyAlignment="1">
      <alignment horizontal="center" vertical="center" wrapText="1"/>
    </xf>
    <xf numFmtId="0" fontId="4" fillId="19" borderId="17" xfId="0" applyFont="1" applyFill="1" applyBorder="1" applyAlignment="1">
      <alignment horizontal="left" vertical="top" wrapText="1"/>
    </xf>
    <xf numFmtId="0" fontId="4" fillId="19" borderId="27" xfId="0" applyFont="1" applyFill="1" applyBorder="1" applyAlignment="1">
      <alignment horizontal="center" vertical="center" wrapText="1"/>
    </xf>
    <xf numFmtId="0" fontId="4" fillId="19" borderId="27" xfId="0" applyFont="1" applyFill="1" applyBorder="1" applyAlignment="1">
      <alignment horizontal="left" vertical="top" wrapText="1"/>
    </xf>
    <xf numFmtId="0" fontId="25" fillId="19" borderId="0" xfId="0" applyFont="1" applyFill="1" applyAlignment="1">
      <alignment horizontal="left" vertical="top" wrapText="1"/>
    </xf>
    <xf numFmtId="0" fontId="6" fillId="19" borderId="11" xfId="0" applyFont="1" applyFill="1" applyBorder="1" applyAlignment="1">
      <alignment horizontal="center" vertical="center" wrapText="1"/>
    </xf>
    <xf numFmtId="0" fontId="6" fillId="18" borderId="11" xfId="0" applyFont="1" applyFill="1" applyBorder="1" applyAlignment="1">
      <alignment horizontal="left" vertical="top" wrapText="1"/>
    </xf>
    <xf numFmtId="0" fontId="6" fillId="19" borderId="17" xfId="0" applyFont="1" applyFill="1" applyBorder="1" applyAlignment="1">
      <alignment horizontal="center" vertical="center" wrapText="1"/>
    </xf>
    <xf numFmtId="0" fontId="6" fillId="18" borderId="17" xfId="0" applyFont="1" applyFill="1" applyBorder="1" applyAlignment="1">
      <alignment horizontal="left" vertical="top" wrapText="1"/>
    </xf>
    <xf numFmtId="0" fontId="6" fillId="19" borderId="26" xfId="0" applyFont="1" applyFill="1" applyBorder="1" applyAlignment="1">
      <alignment horizontal="center" vertical="center" wrapText="1"/>
    </xf>
    <xf numFmtId="0" fontId="6" fillId="18" borderId="26" xfId="0" applyFont="1" applyFill="1" applyBorder="1" applyAlignment="1">
      <alignment horizontal="left" vertical="top" wrapText="1"/>
    </xf>
    <xf numFmtId="0" fontId="6" fillId="19" borderId="27" xfId="0" applyFont="1" applyFill="1" applyBorder="1" applyAlignment="1">
      <alignment horizontal="center" vertical="center" wrapText="1"/>
    </xf>
    <xf numFmtId="0" fontId="6" fillId="18" borderId="27" xfId="0" applyFont="1" applyFill="1" applyBorder="1" applyAlignment="1">
      <alignment horizontal="left" vertical="top" wrapText="1"/>
    </xf>
    <xf numFmtId="0" fontId="6" fillId="19" borderId="17" xfId="0" applyFont="1" applyFill="1" applyBorder="1" applyAlignment="1">
      <alignment horizontal="center" vertical="center" wrapText="1"/>
    </xf>
    <xf numFmtId="0" fontId="6" fillId="18" borderId="17" xfId="0" applyFont="1" applyFill="1" applyBorder="1" applyAlignment="1">
      <alignment horizontal="left" vertical="top" wrapText="1"/>
    </xf>
    <xf numFmtId="0" fontId="7" fillId="18" borderId="11" xfId="0" applyFont="1" applyFill="1" applyBorder="1" applyAlignment="1">
      <alignment horizontal="left" vertical="top" wrapText="1"/>
    </xf>
    <xf numFmtId="14" fontId="7" fillId="18" borderId="11" xfId="0" applyNumberFormat="1" applyFont="1" applyFill="1" applyBorder="1" applyAlignment="1">
      <alignment horizontal="left" vertical="top" wrapText="1"/>
    </xf>
    <xf numFmtId="0" fontId="6" fillId="19" borderId="11" xfId="0" applyFont="1" applyFill="1" applyBorder="1" applyAlignment="1">
      <alignment horizontal="left" vertical="top" wrapText="1"/>
    </xf>
    <xf numFmtId="0" fontId="6" fillId="18" borderId="17" xfId="0" applyFont="1" applyFill="1" applyBorder="1" applyAlignment="1">
      <alignment horizontal="center" vertical="top" wrapText="1"/>
    </xf>
    <xf numFmtId="0" fontId="6" fillId="18" borderId="27" xfId="0" applyFont="1" applyFill="1" applyBorder="1" applyAlignment="1">
      <alignment horizontal="center" vertical="top" wrapText="1"/>
    </xf>
    <xf numFmtId="0" fontId="6" fillId="18" borderId="17" xfId="0" applyFont="1" applyFill="1" applyBorder="1" applyAlignment="1">
      <alignment horizontal="center" vertical="top"/>
    </xf>
    <xf numFmtId="0" fontId="6" fillId="18" borderId="27" xfId="0" applyFont="1" applyFill="1" applyBorder="1" applyAlignment="1">
      <alignment horizontal="center" vertical="top"/>
    </xf>
    <xf numFmtId="14" fontId="6" fillId="18" borderId="11" xfId="0" applyNumberFormat="1" applyFont="1" applyFill="1" applyBorder="1" applyAlignment="1">
      <alignment horizontal="left" vertical="top" wrapText="1"/>
    </xf>
    <xf numFmtId="0" fontId="4" fillId="18" borderId="17" xfId="0" applyFont="1" applyFill="1" applyBorder="1" applyAlignment="1">
      <alignment horizontal="left" vertical="top" wrapText="1"/>
    </xf>
    <xf numFmtId="0" fontId="4" fillId="18" borderId="27" xfId="0" applyFont="1" applyFill="1" applyBorder="1" applyAlignment="1">
      <alignment horizontal="left" vertical="top" wrapText="1"/>
    </xf>
  </cellXfs>
  <cellStyles count="4">
    <cellStyle name="Moneda" xfId="1" builtinId="4"/>
    <cellStyle name="Normal" xfId="0" builtinId="0"/>
    <cellStyle name="Normal 2" xfId="3"/>
    <cellStyle name="Porcentaje" xfId="2"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1170214</xdr:colOff>
      <xdr:row>1</xdr:row>
      <xdr:rowOff>144587</xdr:rowOff>
    </xdr:from>
    <xdr:to>
      <xdr:col>3</xdr:col>
      <xdr:colOff>1165225</xdr:colOff>
      <xdr:row>4</xdr:row>
      <xdr:rowOff>412749</xdr:rowOff>
    </xdr:to>
    <xdr:pic>
      <xdr:nvPicPr>
        <xdr:cNvPr id="4" name="Imagen 3">
          <a:extLst>
            <a:ext uri="{FF2B5EF4-FFF2-40B4-BE49-F238E27FC236}">
              <a16:creationId xmlns:a16="http://schemas.microsoft.com/office/drawing/2014/main" id="{C5814B12-9D2E-4D59-B65C-998B50AB4D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4039" y="325562"/>
          <a:ext cx="2871561" cy="1639762"/>
        </a:xfrm>
        <a:prstGeom prst="rect">
          <a:avLst/>
        </a:prstGeom>
      </xdr:spPr>
    </xdr:pic>
    <xdr:clientData/>
  </xdr:twoCellAnchor>
  <xdr:twoCellAnchor editAs="oneCell">
    <xdr:from>
      <xdr:col>34</xdr:col>
      <xdr:colOff>122464</xdr:colOff>
      <xdr:row>288</xdr:row>
      <xdr:rowOff>156482</xdr:rowOff>
    </xdr:from>
    <xdr:to>
      <xdr:col>39</xdr:col>
      <xdr:colOff>300293</xdr:colOff>
      <xdr:row>292</xdr:row>
      <xdr:rowOff>210912</xdr:rowOff>
    </xdr:to>
    <xdr:pic>
      <xdr:nvPicPr>
        <xdr:cNvPr id="5" name="Imagen 4">
          <a:extLst>
            <a:ext uri="{FF2B5EF4-FFF2-40B4-BE49-F238E27FC236}">
              <a16:creationId xmlns:a16="http://schemas.microsoft.com/office/drawing/2014/main" id="{16DCFF4A-B39E-3075-0624-3BA0AF973B37}"/>
            </a:ext>
          </a:extLst>
        </xdr:cNvPr>
        <xdr:cNvPicPr>
          <a:picLocks noChangeAspect="1"/>
        </xdr:cNvPicPr>
      </xdr:nvPicPr>
      <xdr:blipFill>
        <a:blip xmlns:r="http://schemas.openxmlformats.org/officeDocument/2006/relationships" r:embed="rId2"/>
        <a:stretch>
          <a:fillRect/>
        </a:stretch>
      </xdr:blipFill>
      <xdr:spPr>
        <a:xfrm>
          <a:off x="60320464" y="221680768"/>
          <a:ext cx="2028400" cy="979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ana.bernalz\Downloads\Pepel%20de%20Trabajo%20V2_2024_MRC.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pel%20de%20Trabajo%20MRC%20V2%202024%20AMB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 CALOR"/>
      <sheetName val="1 - POLÍTICA"/>
      <sheetName val="2 - CONTEXTO"/>
      <sheetName val="3-IDENTIFICACIÓN DEL RIESGO"/>
      <sheetName val="4-VALORACIÓN DEL RIESGO"/>
      <sheetName val="5-CONTROLES"/>
      <sheetName val="6-MAPA DE RIESGOS CORRUPCION"/>
      <sheetName val="Anexo 1 modificaciones"/>
    </sheetNames>
    <sheetDataSet>
      <sheetData sheetId="0" refreshError="1"/>
      <sheetData sheetId="1" refreshError="1"/>
      <sheetData sheetId="2" refreshError="1"/>
      <sheetData sheetId="3">
        <row r="42">
          <cell r="B42" t="str">
            <v>Gestión del Modelo de Atención.</v>
          </cell>
          <cell r="G42" t="str">
            <v>La posibilidad de ocurrencia de hechos de concusión o cohecho en la atención a la ciudadanía en la UGT’S, PAT’S y cualquier ventanilla de atención al ciudadano.</v>
          </cell>
          <cell r="H42" t="str">
            <v>Amenazas</v>
          </cell>
          <cell r="L42" t="str">
            <v>Pérdida de la credibilidad institucional e investigaciones y sanciones</v>
          </cell>
        </row>
        <row r="43">
          <cell r="H43" t="str">
            <v>Sobornos</v>
          </cell>
          <cell r="L43" t="str">
            <v>Oportunidad para estafas a ciudadanos</v>
          </cell>
        </row>
        <row r="52">
          <cell r="B52" t="str">
            <v>Planificación del Ordenamiento Social de la Propiedad</v>
          </cell>
          <cell r="G52" t="str">
            <v>Posibilidad de trafico de influencias en el levantamiento de información durante la implementación de Planes de Ordenamiento Social de la Propiedad para favorecer a terceros.</v>
          </cell>
          <cell r="H52" t="str">
            <v>Presencia de intereses particulares, financieros y/o políticos</v>
          </cell>
          <cell r="L52" t="str">
            <v>Multa y sanción del ente regulador</v>
          </cell>
        </row>
        <row r="53">
          <cell r="H53" t="str">
            <v>Desconocimiento por parte de la comunidad campesina y étnica sobre el modelo de atención por oferta en la implementación de los Planes de Ordenamiento</v>
          </cell>
          <cell r="L53" t="str">
            <v>perdida de credibilidad institucional</v>
          </cell>
        </row>
        <row r="54">
          <cell r="G54" t="str">
            <v>Posibilidad de concusión o cohecho por inscripción, valoración y calificación en el Registro de Sujetos de Ordenamiento</v>
          </cell>
          <cell r="H54" t="str">
            <v>Falta de ética profesional del funcionario o personal vinculado a la entidad.</v>
          </cell>
          <cell r="L54" t="str">
            <v>Deterioro de la imagen institucional.</v>
          </cell>
        </row>
        <row r="55">
          <cell r="H55" t="str">
            <v>Desconocimiento de las sanciones penales y disciplinarias que se configuran con la materialización del riesgo</v>
          </cell>
          <cell r="L55" t="str">
            <v>Hallazgos, observaciones y/o acciones sancionatorias por parte de los organismos de control.</v>
          </cell>
        </row>
        <row r="56">
          <cell r="G56" t="str">
            <v>Posibilidad de prevaricato por inscripción, valoración y calificación en el Registro de Sujetos de Ordenamiento</v>
          </cell>
          <cell r="H56" t="str">
            <v>Desconocimiento de la normatividad y lineamientos establecidos para el desarrollo de valoración y calificación en el registro de sujetos de ordenamiento</v>
          </cell>
          <cell r="L56" t="str">
            <v>Pérdida de la credibilidad institucional.</v>
          </cell>
        </row>
        <row r="57">
          <cell r="H57" t="str">
            <v>Influencia de actores externos con el fin de obtener un provecho propio o para un tercero</v>
          </cell>
          <cell r="L57" t="str">
            <v>Demandas contra la entidad y/o funcionarios</v>
          </cell>
        </row>
        <row r="62">
          <cell r="B62" t="str">
            <v>Seguridad Jurídica sobre la Titularidad de la Tierra y los Territorios</v>
          </cell>
          <cell r="G62" t="str">
            <v>Posibilidad de ocurrencia de hechos de concusión o cohecho en las actuaciones administrativas de procesos agrarios o formalización de la propiedad privada rural realizadas por la Dirección de Gestión Jurídica de Tierras, sus subdirecciones adscritas y las Unidades de Gestión Territorial con funciones delegadas.</v>
          </cell>
          <cell r="H62" t="str">
            <v>Deficiencias en la comunicación y desconocimiento de los usuarios sobre los trámites de procesos agrarios y formalización de la propiedad privada rural, acorde a la normatividad vigente.</v>
          </cell>
          <cell r="L62" t="str">
            <v>Desgaste administrativo para subsanar la actuación.</v>
          </cell>
        </row>
        <row r="63">
          <cell r="H63" t="str">
            <v>Servidores públicos o colaboradores de la Dirección de Gestión Jurídica de Tierras, las subdirecciones adscritas y las Unidades de Gestión Territorial con funciones delegadas, se aparten del cumplimiento normativo o de los procedimientos internos establecidos por la ANT.</v>
          </cell>
          <cell r="L63" t="str">
            <v>Deterioro de la imagen institucional.</v>
          </cell>
        </row>
        <row r="64">
          <cell r="G64" t="str">
            <v>Posibilidad de ocurrencia de hechos de prevaricato en las actuaciones administrativas de procesos agrarios o formalización de la propiedad privada rural realizadas por la Dirección de Gestión Jurídica, sus subdirecciones adscritas y las Unidades de Gestión Territorial con estas funciones delegadas.</v>
          </cell>
          <cell r="H64" t="str">
            <v>Deficiencias en la comunicación y desconocimiento de los usuarios sobre los trámites de procesos agrarios y formalización de la propiedad privada rural, acorde a la normatividad vigente.</v>
          </cell>
          <cell r="L64" t="str">
            <v>Desgaste administrativo para subsanar la actuación.</v>
          </cell>
        </row>
        <row r="72">
          <cell r="B72" t="str">
            <v>Acceso a la Propiedad de la Tierra y los Territorios</v>
          </cell>
          <cell r="G72" t="str">
            <v>Posibilidad de presentarse cohecho, concusión y/o prevaricato, en las actuaciones de algún profesional de la Dirección de Acceso a Tierras, a través de la manipulación y/u omisión de información durante la realización del avalúo comercial para la compra directa de un predio</v>
          </cell>
          <cell r="H72" t="str">
            <v>Presencia de intereses particulares o conductas de recibir o solicitar beneficios durante la realización del avalúo comercial, por parte del profesional designado para su realización</v>
          </cell>
          <cell r="L72" t="str">
            <v>Afectación en el logro de indicadores y metas asociadas a compra de predios en actividades misionales</v>
          </cell>
        </row>
        <row r="73">
          <cell r="H73" t="str">
            <v>Desarrollo de actividades por fuera de las normas, procedimientos, parámetros y criterios establecidos para beneficio propio o de terceros.  Así como, baja inducción y/o capacitación en procesos y procedimientos internos de la DAT relacionados con el riesgo identificado.</v>
          </cell>
          <cell r="L73" t="str">
            <v>Investigaciones internas (control interno) o externas (por parte de órganos de control)</v>
          </cell>
        </row>
        <row r="74">
          <cell r="G74" t="str">
            <v>Posibilidad de presentarse cohecho, concusión y/o prevaricato, en las actuaciones de algún profesional de la Subdirección de Acceso a Tierras en Zonas Focalizadas, a través de la manipulación y/u omisión de información durante las actividades de verificación de los requisitos mínimos del predio en su tipo jurídico, técnico y/o ambiental  bajo el cual se materialice un subsidio</v>
          </cell>
          <cell r="H74" t="str">
            <v xml:space="preserve">Presencia de intereses particulares o conductas de recibir o solicitar beneficios, por parte de los profesionales asignados en la Subdirección de Acceso a Tierras en Zonas Focalizadas o en el territorio donde haga presencia la ANT, para el estudio de predios objeto de materialización del subsidio </v>
          </cell>
          <cell r="L74" t="str">
            <v>Afectación en el logro de indicadores y metas asociadas a la adquisición de predios en zonas focalizadas</v>
          </cell>
        </row>
        <row r="75">
          <cell r="H75" t="str">
            <v>Desconocimiento del equipo profesional asignado, de los requisitos establecidos en los Procedimientos ACCTI-P-016 Materialización del Subsidio - Adquisición del predio y ACCTI-P-017  Materialización del subsidio- Implementación del proyecto productivo, así como, la falta de claridad en la normatividad aplicable.</v>
          </cell>
          <cell r="L75" t="str">
            <v>Investigaciones internas (control interno) o externas (por parte de órganos de control)</v>
          </cell>
        </row>
        <row r="76">
          <cell r="G76" t="str">
            <v>Posibilidad de presentarse cohecho, concusión y/o prevaricato, en las actuaciones de algún profesional de la Subdirección de Acceso a Tierras por Demanda y Descongestión, a través de la manipulación de información en las diferentes etapas del procedimiento de Revocatoria Directa de la DAT</v>
          </cell>
          <cell r="H76" t="str">
            <v>En la elaboración del informe técnico-jurídico, se puede favorecer intereses a particulares a efectos de establecer el inicio fase administrativa y/o judicial</v>
          </cell>
          <cell r="L76" t="str">
            <v>Investigaciones internas (control interno) o externas (por parte de órganos de control)</v>
          </cell>
        </row>
        <row r="77">
          <cell r="H77" t="str">
            <v>Desconocimiento de los requisitos establecidos en el Procedimiento ACCTI-P-005 Revocatoria Baldíos a Persona Natural -Ley 160/94 y ACCTI-P-014 Titulación de Baldíos POSPR, por parte de colaboradores nuevos del Grupo de Revocatoria</v>
          </cell>
        </row>
        <row r="78">
          <cell r="G78" t="str">
            <v>Posibilidad de presentarse cohecho, concusión y/o prevaricato, en las actuaciones de algún profesional de la Subdirección de Acceso a Tierras en Zonas Focalizadas, a través de la manipulación de información entregada a la subdirección, para el análisis de trámite administrativo, según el ACCTI-P-020 Procedimiento Único en Municipios Focalizados</v>
          </cell>
          <cell r="H78" t="str">
            <v>Presencia de intereses particulares o conductas de recibir o solicitar beneficios por parte de los profesionales asignados en la subdirección, para la adjudicación de predios baldíos en las zonas focalizadas</v>
          </cell>
          <cell r="L78" t="str">
            <v>Afectación en el logro de indicadores y metas asociadas a adjudicación de predios baldíos y bienes fiscales patrimoniales en los municipios focalizados</v>
          </cell>
        </row>
        <row r="79">
          <cell r="H79" t="str">
            <v>Desconocimiento de los requisitos establecidos en el Procedimiento ACCTI-P-020 Procedimiento Único en Municipios Focalizados, para la adjudicación de predios baldíos en los municipios focalizados, por parte del equipo profesional asignado</v>
          </cell>
          <cell r="L79" t="str">
            <v>Investigaciones internas (control interno) o externas (por parte de órganos de control)</v>
          </cell>
        </row>
        <row r="80">
          <cell r="G80" t="str">
            <v>Posibilidad de ocurrencia de hechos de concusión o cohecho en la gestión de los trámites administrativos de adjudicación de baldíos y bienes fiscales patrimoniales,  asignación de subsidios, y aquellos relacionados con el reconocimiento de derechos sobre la tierra a población campesina, realizados por las UGT.</v>
          </cell>
          <cell r="H80" t="str">
            <v>Aceptación de dadivas por parte del equipo encargado de desarrollar el proceso en el territorio.</v>
          </cell>
          <cell r="L80" t="str">
            <v>Inequidad en la distribución de los recursos destinados a los subsidios.</v>
          </cell>
        </row>
        <row r="82">
          <cell r="G82" t="str">
            <v>Posibilidad de ocurrencia de hechos de concusión o cohecho en la gestión de las solicitudes de acceso a tierra de las comunidades étnicas tramitadas por la Dirección de Asuntos Étnicos, la Subdirección de Asuntos Étnicos y UGT's donde se delegaron funciones.</v>
          </cell>
          <cell r="H82" t="str">
            <v>Presión Externa o Interferencia Política</v>
          </cell>
          <cell r="L82" t="str">
            <v>Investigaciones Penales, Disciplinarias y Fiscales.</v>
          </cell>
        </row>
        <row r="83">
          <cell r="H83" t="str">
            <v>Existencia de intereses particulares y/o privados en predios de comunidades étnicas.</v>
          </cell>
          <cell r="L83" t="str">
            <v>Afectación en las relaciones de confianza con las comunidades étnicas.</v>
          </cell>
        </row>
        <row r="84">
          <cell r="G84" t="str">
            <v>Posibilidad de ocurrencia de hechos de prevaricato en la atención de las solicitudes de acceso a tierra de las comunidades étnicas tramitadas por la Dirección de Asuntos Étnicos, la Subdirección de Asuntos Étnicos y UGT's donde se delegaron funciones</v>
          </cell>
          <cell r="H84" t="str">
            <v>Presión Externa o Interferencia Política</v>
          </cell>
          <cell r="L84" t="str">
            <v>Investigaciones Penales, Disciplinarias y Fiscales.</v>
          </cell>
        </row>
        <row r="85">
          <cell r="H85" t="str">
            <v>Existencia de intereses particulares y/o privados en predios de comunidades étnicas.</v>
          </cell>
          <cell r="L85" t="str">
            <v>Afectación en las relaciones de confianza con las comunidades étnicas.</v>
          </cell>
        </row>
        <row r="86">
          <cell r="G86" t="str">
            <v>Posibilidad de ocurrencia de prevaricato en la adquisición de predios para comunidades étnicas con avalúos mal practicados, o no aptos para beneficio de terceros.</v>
          </cell>
          <cell r="H86" t="str">
            <v xml:space="preserve">Por que los avalúos son practicados por el IGAC o lonjas privadas, entidades diferentes a la ANT </v>
          </cell>
          <cell r="L86" t="str">
            <v>Detrimento patrimonial por pago de lo debido.</v>
          </cell>
        </row>
        <row r="87">
          <cell r="H87" t="str">
            <v xml:space="preserve">Por que en la visita técnica se identifique que el predio es apto para beneficiar a la comunidad y que no tenga agua </v>
          </cell>
          <cell r="L87" t="str">
            <v>Consecuencia 2 Riesgo 1</v>
          </cell>
        </row>
        <row r="90">
          <cell r="B90" t="str">
            <v>Administración de Tierras.</v>
          </cell>
          <cell r="G90" t="str">
            <v>Posibilidad de presentarse cohecho, concusión y/o prevaricato, en las actuaciones de algún profesional de la Subdirección de Administración de Tierras de la Nación, para agilizar trámites o proferir decisiones administrativas relacionadas con solicitudes de limitación a la propiedad</v>
          </cell>
          <cell r="H90" t="str">
            <v>Presencia de intereses particulares o conductas del profesional designado por SATN, que conlleve a recibir o solicitar beneficios en la verificación del estudio del caso recibido para limitación de la propiedad</v>
          </cell>
          <cell r="L90" t="str">
            <v>Detrimento patrimonial o defraudación, tanto de los particulares como del Estado</v>
          </cell>
        </row>
        <row r="91">
          <cell r="H91" t="str">
            <v>Desconocimiento de los requisitos establecidos en el Procedimiento ADMTI-P-006 Limitación a la Propiedad por parte de colaboradores que ingresan al grupo de LP en la SATN</v>
          </cell>
          <cell r="L91" t="str">
            <v>Investigaciones internas (control interno) o externas (por parte de órganos de control)</v>
          </cell>
        </row>
        <row r="92">
          <cell r="G92" t="str">
            <v>Posibilidad de presentarse cohecho, concusión y/o prevaricato,  en las actuaciones de algún profesional de la Subdirección de Administración de Tierras de la Nación, sobre adjudicación de baldíos a Entidades de Derecho Público</v>
          </cell>
          <cell r="H92" t="str">
            <v>Presencia de intereses particulares o conductas del profesional designado por SATN, que conlleve a recibir o solicitar beneficios para la adjudicación de terrenos baldíos de la Nación a favor de Entidades de Derecho Público.</v>
          </cell>
          <cell r="L92" t="str">
            <v>Afectación en el logro de indicadores y metas asociadas a Entidades de Derecho Público aprobadas en la SATN</v>
          </cell>
        </row>
        <row r="93">
          <cell r="H93" t="str">
            <v>Desconocimiento de los requisitos establecidos en el Procedimiento de Adjudicación de Baldíos a Entidades de Derecho Público por colaboradores que ingresan al grupo de EDP en la SATN.</v>
          </cell>
          <cell r="L93" t="str">
            <v>Investigaciones internas (control interno) o externas (por parte de órganos de control)</v>
          </cell>
        </row>
        <row r="94">
          <cell r="G94" t="str">
            <v>Posibilidad de ocurrencia de hechos de concusión o cohecho en la gestión de los trámites administrativos de caducidad administrativa y condición resolutoria realizados por las UGT .</v>
          </cell>
          <cell r="H94" t="str">
            <v>Amenazas</v>
          </cell>
          <cell r="L94" t="str">
            <v>Investigaciones Penales, Disciplinarias y Fiscales.</v>
          </cell>
        </row>
        <row r="95">
          <cell r="H95" t="str">
            <v>Sobornos</v>
          </cell>
          <cell r="L95" t="str">
            <v xml:space="preserve">2. Caducidad de la potestad administrativa sancionatoria </v>
          </cell>
        </row>
        <row r="110">
          <cell r="B110" t="str">
            <v>Gestión de la Información</v>
          </cell>
          <cell r="G110" t="str">
            <v>Posibilidad de ocurrencia de revelación de secreto, por publicación de información reservada o clasificada sobre los  predios que han sido ofertados a la entidad.</v>
          </cell>
          <cell r="H110" t="str">
            <v>Por la filtración y divulgación de información que deba mantenerse en reserva</v>
          </cell>
          <cell r="L110" t="str">
            <v>Lo que generaría la indebida ocupación del predio - Invasión de tierras.</v>
          </cell>
        </row>
        <row r="112">
          <cell r="G112" t="str">
            <v>Posibilidad de ocurrencia de utilización de asunto sometido a secreto o reserva, por publicación de información reservada o clasificada sobre los Aspirantes a ser beneficiarios de la Reforma Rural Integral y personas que se encuentran en el proceso de compra de tierras por parte de la ANT.</v>
          </cell>
          <cell r="H112" t="str">
            <v xml:space="preserve">Filtración y divulgación de datos específicos del negocio jurídico </v>
          </cell>
          <cell r="L112" t="str">
            <v>Lo que generaría  la aparición de falsos tramitadores</v>
          </cell>
        </row>
        <row r="113">
          <cell r="L113" t="str">
            <v>Lo que generaría la vulnerabilidad de la persona que está adelantando el negocio al conocerce detalles económicos.</v>
          </cell>
        </row>
        <row r="114">
          <cell r="G114" t="str">
            <v>Posibilidad de ocurrencia de utilización indebida de información oficial privilegiada, cuando un colaborador no autorizado, asuma la representación de la entidad frente a los medios de comunicación y la opinión pública.</v>
          </cell>
          <cell r="H114" t="str">
            <v>Suplantación de la vocería oficial de la entidad</v>
          </cell>
          <cell r="L114" t="str">
            <v>Lo que generaría el beneficio particular del tercero con el uso indebido de la imagen institucional.</v>
          </cell>
        </row>
        <row r="120">
          <cell r="B120" t="str">
            <v>Gestión del Talento Humano</v>
          </cell>
          <cell r="G120" t="str">
            <v>Posibilidad de ocurrencia de prevaricato por la vinculación de personal sin cumplimiento de requisitos mínimos en beneficio particular o de un tercero.</v>
          </cell>
          <cell r="H120" t="str">
            <v xml:space="preserve">Intereses de terceros. Omisión intencional en la aplicación de criterios definidos en el Manual de Funciones, competencias y requisitos o la  modificación de los mismos </v>
          </cell>
          <cell r="L120" t="str">
            <v xml:space="preserve"> Investigaciones por parte de órganos de control.</v>
          </cell>
        </row>
        <row r="121">
          <cell r="H121" t="str">
            <v xml:space="preserve">  Presión indebida por parte de jefes o superiores lo cual conlleva a verificación sesgada de cumplimiento de requisitos de vinculación.</v>
          </cell>
          <cell r="L121" t="str">
            <v>Perdida de la credibilidad institucional</v>
          </cell>
        </row>
        <row r="130">
          <cell r="B130" t="str">
            <v>Apoyo Jurídico</v>
          </cell>
          <cell r="G130" t="str">
            <v>Posibilidad de ocurrencia de hechos de prevaricato en las actuaciones administrativas de la Oficina Jurídica relacionadas con la emisión de conceptos jurídicos o en la gestión del cobro coactivo, así como en la defensa técnica frente a demandas, acciones de tutela y demás requerimientos de los jueces de la república.</v>
          </cell>
          <cell r="H130" t="str">
            <v>1. Amenazas o presiones indebidas.</v>
          </cell>
          <cell r="L130" t="str">
            <v>1. Investigaciones y sanciones.</v>
          </cell>
        </row>
        <row r="131">
          <cell r="H131" t="str">
            <v>2. Intereses personales y/o profesionales del colaborador</v>
          </cell>
          <cell r="L131" t="str">
            <v>2. Detrimento patrimonial
3. Perdida de credibilidad institucional (interna y externa)</v>
          </cell>
        </row>
        <row r="132">
          <cell r="G132" t="str">
            <v>La probabilidad de que ocurran actos de cohecho en las acciones administrativas de la Oficina Jurídica ya sea en la emisión de conceptos jurídicos o en la gestión del cobro coactivo, así como en la defensa técnica frente a demandas, acciones de tutela y demás requerimientos de los jueces de la república.</v>
          </cell>
          <cell r="H132" t="str">
            <v>1. Beneficios particulares del colaborador.</v>
          </cell>
          <cell r="L132" t="str">
            <v>1. Investigaciones y sanciones.</v>
          </cell>
        </row>
        <row r="133">
          <cell r="H133" t="str">
            <v>2. Presiones indebidas.</v>
          </cell>
          <cell r="L133" t="str">
            <v>2. Detrimento patrimonial
3. Perdida de credibilidad institucional (interna y externa)</v>
          </cell>
        </row>
        <row r="140">
          <cell r="B140" t="str">
            <v>Adquisición de Bienes y Servicios</v>
          </cell>
          <cell r="G140" t="str">
            <v>Posibilidad de ocurrencia de celebración indebida de contratos en la adquisición de bienes y servicios de la ANT</v>
          </cell>
          <cell r="H140" t="str">
            <v>Indebida verificación de requisitos y evaluación no objetiva de los proveedores.</v>
          </cell>
          <cell r="L140" t="str">
            <v>Detrimento patrimonial.</v>
          </cell>
        </row>
        <row r="141">
          <cell r="H141" t="str">
            <v>Vicios en la estructuración de los pliegos y términos por presiones indebidas de superiores.</v>
          </cell>
          <cell r="L141" t="str">
            <v>Investigaciones y sanciones por parte de órganos de control, así como pérdida de credibilidad institucional.</v>
          </cell>
        </row>
        <row r="150">
          <cell r="B150" t="str">
            <v>Administración de Bienes y Servicios</v>
          </cell>
          <cell r="G150" t="str">
            <v>Posibilidad de incurrir en peculado con los bienes devolutivos de la Agencia Nacional de Tierras.</v>
          </cell>
          <cell r="H150" t="str">
            <v>Desconocimiento de los procedimientos de usos de bienes de la Agencia Nacional de Tierras</v>
          </cell>
          <cell r="L150" t="str">
            <v xml:space="preserve">Detrimento patrimonial e investigaciones y sanciones </v>
          </cell>
        </row>
        <row r="151">
          <cell r="H151" t="str">
            <v>Falta de controles en la asignación y actualización de bienes en el aplicativo</v>
          </cell>
          <cell r="L151" t="str">
            <v>Aumento de costos en mantenimiento y adquisición de bienes</v>
          </cell>
        </row>
        <row r="160">
          <cell r="B160" t="str">
            <v>Gestión Financiera</v>
          </cell>
          <cell r="G160" t="str">
            <v>Posibilidad de ocurrencia de hechos de prevaricato por legalización y obligación de las cuentas de cobro generadas por los proveedores de la Agencia Nacional de Tierras, sin el cumplimiento de requisitos presupuestales y contables exigidos por la entidad y la ley.</v>
          </cell>
          <cell r="H160" t="str">
            <v>Fallas en el control de los requisitos para la causación económica</v>
          </cell>
          <cell r="L160" t="str">
            <v>Detrimento patrimonial</v>
          </cell>
        </row>
        <row r="161">
          <cell r="H161" t="str">
            <v>Desconocimiento del procedimiento de pagos y listas de chequeo</v>
          </cell>
          <cell r="L161" t="str">
            <v>Investigaciones y sanciones por parte de órganos de control, así como perdida de credibilidad institucional</v>
          </cell>
        </row>
      </sheetData>
      <sheetData sheetId="4">
        <row r="26">
          <cell r="G26" t="str">
            <v>Probable</v>
          </cell>
          <cell r="AC26" t="str">
            <v>Catastrófico</v>
          </cell>
          <cell r="AE26" t="str">
            <v>Extremo</v>
          </cell>
          <cell r="AF26" t="str">
            <v>Reducir</v>
          </cell>
        </row>
        <row r="31">
          <cell r="G31" t="str">
            <v>Posible</v>
          </cell>
          <cell r="AC31" t="str">
            <v>Catastrófico</v>
          </cell>
          <cell r="AE31" t="str">
            <v>Extremo</v>
          </cell>
          <cell r="AF31" t="str">
            <v>Reducir</v>
          </cell>
        </row>
        <row r="32">
          <cell r="G32" t="str">
            <v>Posible</v>
          </cell>
          <cell r="AC32" t="str">
            <v>Catastrófico</v>
          </cell>
          <cell r="AE32" t="str">
            <v>Extremo</v>
          </cell>
          <cell r="AF32" t="str">
            <v>Reducir</v>
          </cell>
        </row>
        <row r="33">
          <cell r="G33" t="str">
            <v>Posible</v>
          </cell>
          <cell r="AC33" t="str">
            <v>Catastrófico</v>
          </cell>
          <cell r="AE33" t="str">
            <v>Extremo</v>
          </cell>
          <cell r="AF33" t="str">
            <v>Reducir</v>
          </cell>
        </row>
        <row r="36">
          <cell r="G36" t="str">
            <v>Rara Vez</v>
          </cell>
          <cell r="AC36" t="str">
            <v>Catastrófico</v>
          </cell>
          <cell r="AE36" t="str">
            <v>Extremo</v>
          </cell>
          <cell r="AF36" t="str">
            <v>Reducir</v>
          </cell>
        </row>
        <row r="37">
          <cell r="G37" t="str">
            <v>Rara Vez</v>
          </cell>
          <cell r="AC37" t="str">
            <v>Catastrófico</v>
          </cell>
          <cell r="AE37" t="str">
            <v>Extremo</v>
          </cell>
          <cell r="AF37" t="str">
            <v>Reducir</v>
          </cell>
        </row>
        <row r="41">
          <cell r="G41" t="str">
            <v>Probable</v>
          </cell>
          <cell r="AC41" t="str">
            <v>Catastrófico</v>
          </cell>
          <cell r="AE41" t="str">
            <v>Extremo</v>
          </cell>
          <cell r="AF41" t="str">
            <v>Reducir</v>
          </cell>
        </row>
        <row r="42">
          <cell r="G42" t="str">
            <v>Rara Vez</v>
          </cell>
          <cell r="AC42" t="str">
            <v>Catastrófico</v>
          </cell>
          <cell r="AE42" t="str">
            <v>Extremo</v>
          </cell>
          <cell r="AF42" t="str">
            <v>Reducir</v>
          </cell>
        </row>
        <row r="43">
          <cell r="G43" t="str">
            <v>Probable</v>
          </cell>
          <cell r="AC43" t="str">
            <v>Catastrófico</v>
          </cell>
          <cell r="AE43" t="str">
            <v>Extremo</v>
          </cell>
          <cell r="AF43" t="str">
            <v>Reducir</v>
          </cell>
        </row>
        <row r="44">
          <cell r="G44" t="str">
            <v>Probable</v>
          </cell>
          <cell r="AC44" t="str">
            <v>Catastrófico</v>
          </cell>
          <cell r="AE44" t="str">
            <v>Extremo</v>
          </cell>
          <cell r="AF44" t="str">
            <v>Reducir</v>
          </cell>
        </row>
        <row r="45">
          <cell r="G45" t="str">
            <v>Posible</v>
          </cell>
          <cell r="AC45" t="str">
            <v>Catastrófico</v>
          </cell>
          <cell r="AE45" t="str">
            <v>Extremo</v>
          </cell>
          <cell r="AF45" t="str">
            <v>Reducir</v>
          </cell>
        </row>
        <row r="46">
          <cell r="G46" t="str">
            <v>Posible</v>
          </cell>
          <cell r="AC46" t="str">
            <v>Catastrófico</v>
          </cell>
          <cell r="AE46" t="str">
            <v>Extremo</v>
          </cell>
          <cell r="AF46" t="str">
            <v>Reducir</v>
          </cell>
        </row>
        <row r="47">
          <cell r="G47" t="str">
            <v>Rara Vez</v>
          </cell>
          <cell r="AC47" t="str">
            <v>Catastrófico</v>
          </cell>
          <cell r="AE47" t="str">
            <v>Extremo</v>
          </cell>
          <cell r="AF47" t="str">
            <v>Reducir</v>
          </cell>
        </row>
        <row r="48">
          <cell r="G48" t="str">
            <v>Rara Vez</v>
          </cell>
          <cell r="AC48" t="str">
            <v>Catastrófico</v>
          </cell>
          <cell r="AE48" t="str">
            <v>Extremo</v>
          </cell>
          <cell r="AF48" t="str">
            <v>Reducir</v>
          </cell>
        </row>
        <row r="50">
          <cell r="G50" t="str">
            <v>Posible</v>
          </cell>
          <cell r="AC50" t="str">
            <v>Catastrófico</v>
          </cell>
          <cell r="AE50" t="str">
            <v>Extremo</v>
          </cell>
          <cell r="AF50" t="str">
            <v>Reducir</v>
          </cell>
        </row>
        <row r="51">
          <cell r="G51" t="str">
            <v>Posible</v>
          </cell>
          <cell r="AC51" t="str">
            <v>Catastrófico</v>
          </cell>
          <cell r="AE51" t="str">
            <v>Extremo</v>
          </cell>
          <cell r="AF51" t="str">
            <v>Reducir</v>
          </cell>
        </row>
        <row r="52">
          <cell r="G52" t="str">
            <v>Posible</v>
          </cell>
          <cell r="AC52" t="str">
            <v>Catastrófico</v>
          </cell>
          <cell r="AE52" t="str">
            <v>Extremo</v>
          </cell>
          <cell r="AF52" t="str">
            <v>Reducir</v>
          </cell>
        </row>
        <row r="60">
          <cell r="G60" t="str">
            <v>Probable</v>
          </cell>
          <cell r="AC60" t="str">
            <v>Catastrófico</v>
          </cell>
          <cell r="AE60" t="str">
            <v>Extremo</v>
          </cell>
          <cell r="AF60" t="str">
            <v>Reducir</v>
          </cell>
        </row>
        <row r="61">
          <cell r="G61" t="str">
            <v>Posible</v>
          </cell>
          <cell r="AC61" t="str">
            <v>Catastrófico</v>
          </cell>
          <cell r="AE61" t="str">
            <v>Extremo</v>
          </cell>
          <cell r="AF61" t="str">
            <v>Reducir</v>
          </cell>
        </row>
        <row r="62">
          <cell r="G62" t="str">
            <v>Posible</v>
          </cell>
          <cell r="AC62" t="str">
            <v>Mayor</v>
          </cell>
          <cell r="AE62" t="str">
            <v>Extremo</v>
          </cell>
          <cell r="AF62" t="str">
            <v>Reducir</v>
          </cell>
        </row>
        <row r="65">
          <cell r="G65" t="str">
            <v>Rara Vez</v>
          </cell>
          <cell r="AC65" t="str">
            <v>Mayor</v>
          </cell>
          <cell r="AE65" t="str">
            <v>Alto</v>
          </cell>
          <cell r="AF65" t="str">
            <v>Reducir</v>
          </cell>
        </row>
        <row r="70">
          <cell r="G70" t="str">
            <v>Posible</v>
          </cell>
          <cell r="AC70" t="str">
            <v>Mayor</v>
          </cell>
          <cell r="AE70" t="str">
            <v>Extremo</v>
          </cell>
          <cell r="AF70" t="str">
            <v>Reducir</v>
          </cell>
        </row>
        <row r="71">
          <cell r="G71" t="str">
            <v>Posible</v>
          </cell>
          <cell r="AC71" t="str">
            <v>Catastrófico</v>
          </cell>
          <cell r="AE71" t="str">
            <v>Extremo</v>
          </cell>
          <cell r="AF71" t="str">
            <v>Reducir</v>
          </cell>
        </row>
        <row r="75">
          <cell r="G75" t="str">
            <v>Probable</v>
          </cell>
          <cell r="AC75" t="str">
            <v>Catastrófico</v>
          </cell>
          <cell r="AE75" t="str">
            <v>Extremo</v>
          </cell>
          <cell r="AF75" t="str">
            <v>Reducir</v>
          </cell>
        </row>
        <row r="80">
          <cell r="G80" t="str">
            <v>Probable</v>
          </cell>
          <cell r="AC80" t="str">
            <v>Mayor</v>
          </cell>
          <cell r="AE80" t="str">
            <v>Extremo</v>
          </cell>
          <cell r="AF80" t="str">
            <v>Reducir</v>
          </cell>
        </row>
        <row r="85">
          <cell r="G85" t="str">
            <v>Rara Vez</v>
          </cell>
          <cell r="AC85" t="str">
            <v>Catastrófico</v>
          </cell>
          <cell r="AE85" t="str">
            <v>Extremo</v>
          </cell>
          <cell r="AF85" t="str">
            <v>Reducir</v>
          </cell>
        </row>
      </sheetData>
      <sheetData sheetId="5">
        <row r="42">
          <cell r="AL42" t="str">
            <v>Posible</v>
          </cell>
          <cell r="AP42" t="str">
            <v>Mayor</v>
          </cell>
          <cell r="AQ42" t="str">
            <v>Extremo</v>
          </cell>
          <cell r="AS42" t="str">
            <v>Acción preventiva</v>
          </cell>
        </row>
        <row r="79">
          <cell r="AL79" t="str">
            <v>Rara Vez</v>
          </cell>
          <cell r="AP79" t="str">
            <v>Moderado</v>
          </cell>
          <cell r="AQ79" t="str">
            <v>Moderado</v>
          </cell>
          <cell r="AS79" t="str">
            <v>Acción preventiva</v>
          </cell>
        </row>
        <row r="81">
          <cell r="AL81" t="str">
            <v>Rara Vez</v>
          </cell>
          <cell r="AP81" t="str">
            <v>Moderado</v>
          </cell>
          <cell r="AQ81" t="str">
            <v>Moderado</v>
          </cell>
          <cell r="AS81" t="str">
            <v>Acción preventiva</v>
          </cell>
        </row>
        <row r="83">
          <cell r="AL83" t="str">
            <v>Rara Vez</v>
          </cell>
          <cell r="AP83" t="str">
            <v>Moderado</v>
          </cell>
          <cell r="AQ83" t="str">
            <v>Moderado</v>
          </cell>
          <cell r="AS83" t="str">
            <v>Acción preventiva</v>
          </cell>
        </row>
        <row r="89">
          <cell r="AL89" t="str">
            <v>Rara Vez</v>
          </cell>
          <cell r="AP89" t="str">
            <v>Catastrófico</v>
          </cell>
          <cell r="AQ89" t="str">
            <v>Extremo</v>
          </cell>
          <cell r="AS89" t="str">
            <v>Acción preventiva</v>
          </cell>
        </row>
        <row r="123">
          <cell r="AL123" t="str">
            <v>Rara Vez</v>
          </cell>
          <cell r="AP123" t="str">
            <v>Mayor</v>
          </cell>
          <cell r="AQ123" t="str">
            <v>Alto</v>
          </cell>
          <cell r="AS123" t="str">
            <v>Acción preventiva</v>
          </cell>
        </row>
        <row r="157">
          <cell r="AL157" t="str">
            <v>Improbable</v>
          </cell>
          <cell r="AP157" t="str">
            <v>Moderado</v>
          </cell>
          <cell r="AQ157" t="str">
            <v>Moderado</v>
          </cell>
          <cell r="AS157" t="str">
            <v>Acción preventiva</v>
          </cell>
        </row>
        <row r="159">
          <cell r="AL159" t="str">
            <v>Rara Vez</v>
          </cell>
          <cell r="AP159" t="str">
            <v>Moderado</v>
          </cell>
          <cell r="AQ159" t="str">
            <v>Moderado</v>
          </cell>
          <cell r="AS159" t="str">
            <v>Acción preventiva</v>
          </cell>
        </row>
        <row r="161">
          <cell r="AL161" t="str">
            <v>Improbable</v>
          </cell>
          <cell r="AP161" t="str">
            <v>Catastrófico</v>
          </cell>
          <cell r="AQ161" t="str">
            <v>Extremo</v>
          </cell>
          <cell r="AS161" t="str">
            <v>Acción preventiva</v>
          </cell>
        </row>
        <row r="163">
          <cell r="AL163" t="str">
            <v>Improbable</v>
          </cell>
          <cell r="AP163" t="str">
            <v>Moderado</v>
          </cell>
          <cell r="AQ163" t="str">
            <v>Moderado</v>
          </cell>
          <cell r="AS163" t="str">
            <v>Acción preventiva</v>
          </cell>
        </row>
        <row r="165">
          <cell r="AL165" t="str">
            <v>Improbable</v>
          </cell>
          <cell r="AP165" t="str">
            <v>Mayor</v>
          </cell>
          <cell r="AQ165" t="str">
            <v>Alto</v>
          </cell>
          <cell r="AS165" t="str">
            <v>Acción preventiva</v>
          </cell>
        </row>
        <row r="200">
          <cell r="AL200" t="str">
            <v>Posible</v>
          </cell>
          <cell r="AP200" t="str">
            <v>Catastrófico</v>
          </cell>
          <cell r="AQ200" t="str">
            <v>Extremo</v>
          </cell>
          <cell r="AS200" t="str">
            <v>Acción preventiva</v>
          </cell>
        </row>
        <row r="233">
          <cell r="AL233" t="str">
            <v>Rara Vez</v>
          </cell>
          <cell r="AP233" t="str">
            <v>Catastrófico</v>
          </cell>
          <cell r="AQ233" t="str">
            <v>Extremo</v>
          </cell>
          <cell r="AS233" t="str">
            <v>Acción preventiva</v>
          </cell>
        </row>
        <row r="266">
          <cell r="AL266" t="str">
            <v>Rara Vez</v>
          </cell>
          <cell r="AP266" t="str">
            <v>Moderado</v>
          </cell>
          <cell r="AQ266" t="str">
            <v>Moderado</v>
          </cell>
          <cell r="AS266" t="str">
            <v>Acción preventiva</v>
          </cell>
        </row>
        <row r="268">
          <cell r="AL268" t="str">
            <v>Rara Vez</v>
          </cell>
          <cell r="AP268" t="str">
            <v>Moderado</v>
          </cell>
          <cell r="AQ268" t="str">
            <v>Moderado</v>
          </cell>
          <cell r="AS268" t="str">
            <v>Acción preventiva</v>
          </cell>
        </row>
        <row r="270">
          <cell r="AL270" t="str">
            <v>Rara Vez</v>
          </cell>
          <cell r="AP270" t="str">
            <v>Moderado</v>
          </cell>
          <cell r="AQ270" t="str">
            <v>Moderado</v>
          </cell>
          <cell r="AS270" t="str">
            <v>Acción preventiva</v>
          </cell>
        </row>
        <row r="272">
          <cell r="AL272" t="str">
            <v>Posible</v>
          </cell>
          <cell r="AP272" t="str">
            <v>Catastrófico</v>
          </cell>
          <cell r="AQ272" t="str">
            <v>Extremo</v>
          </cell>
          <cell r="AS272" t="str">
            <v>Acción preventiva</v>
          </cell>
        </row>
        <row r="321">
          <cell r="AL321" t="str">
            <v>Improbable</v>
          </cell>
          <cell r="AP321" t="str">
            <v>Mayor</v>
          </cell>
          <cell r="AQ321" t="str">
            <v>Alto</v>
          </cell>
          <cell r="AS321" t="str">
            <v>Acción preventiva</v>
          </cell>
        </row>
        <row r="323">
          <cell r="AL323" t="str">
            <v>Improbable</v>
          </cell>
          <cell r="AP323" t="str">
            <v>Catastrófico</v>
          </cell>
          <cell r="AQ323" t="str">
            <v>Extremo</v>
          </cell>
          <cell r="AS323" t="str">
            <v>Acción preventiva</v>
          </cell>
        </row>
        <row r="325">
          <cell r="AL325" t="str">
            <v>Posible</v>
          </cell>
          <cell r="AP325" t="str">
            <v>Moderado</v>
          </cell>
          <cell r="AQ325" t="str">
            <v>Alto</v>
          </cell>
          <cell r="AS325" t="str">
            <v>Acción preventiva</v>
          </cell>
        </row>
        <row r="331">
          <cell r="AL331" t="str">
            <v>Rara Vez</v>
          </cell>
          <cell r="AP331" t="str">
            <v>Moderado</v>
          </cell>
          <cell r="AQ331" t="str">
            <v>Moderado</v>
          </cell>
          <cell r="AS331" t="str">
            <v>Acción preventiva</v>
          </cell>
        </row>
        <row r="341">
          <cell r="AL341" t="str">
            <v>Rara Vez</v>
          </cell>
          <cell r="AP341" t="str">
            <v>Moderado</v>
          </cell>
          <cell r="AQ341" t="str">
            <v>Moderado</v>
          </cell>
          <cell r="AS341" t="str">
            <v>Acción preventiva</v>
          </cell>
        </row>
        <row r="343">
          <cell r="AL343" t="str">
            <v>Rara Vez</v>
          </cell>
          <cell r="AP343" t="str">
            <v>Moderado</v>
          </cell>
          <cell r="AQ343" t="str">
            <v>Moderado</v>
          </cell>
          <cell r="AS343" t="str">
            <v>Acción preventiva</v>
          </cell>
        </row>
        <row r="351">
          <cell r="AL351" t="str">
            <v>Probable</v>
          </cell>
          <cell r="AP351" t="str">
            <v>Catastrófico</v>
          </cell>
          <cell r="AQ351" t="str">
            <v>Extremo</v>
          </cell>
          <cell r="AS351" t="str">
            <v>Acción preventiva</v>
          </cell>
        </row>
        <row r="361">
          <cell r="AL361" t="str">
            <v>Improbable</v>
          </cell>
          <cell r="AP361" t="str">
            <v>Mayor</v>
          </cell>
          <cell r="AQ361" t="str">
            <v>Alto</v>
          </cell>
          <cell r="AS361" t="str">
            <v>Acción preventiva</v>
          </cell>
        </row>
        <row r="371">
          <cell r="AL371" t="str">
            <v>Rara Vez</v>
          </cell>
          <cell r="AP371" t="str">
            <v>Mayor</v>
          </cell>
          <cell r="AQ371" t="str">
            <v>Alto</v>
          </cell>
          <cell r="AS371" t="str">
            <v>Acción preventiva</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297"/>
  <sheetViews>
    <sheetView tabSelected="1" topLeftCell="AA3" zoomScale="70" zoomScaleNormal="70" workbookViewId="0">
      <selection activeCell="AS9" sqref="AS9:AT288"/>
    </sheetView>
  </sheetViews>
  <sheetFormatPr baseColWidth="10" defaultColWidth="9.140625" defaultRowHeight="12.75" x14ac:dyDescent="0.25"/>
  <cols>
    <col min="1" max="1" width="1.85546875" style="18" customWidth="1"/>
    <col min="2" max="2" width="21.28515625" style="18" customWidth="1"/>
    <col min="3" max="3" width="15" style="19" customWidth="1"/>
    <col min="4" max="4" width="54.42578125" style="18" customWidth="1"/>
    <col min="5" max="5" width="15.140625" style="18" customWidth="1"/>
    <col min="6" max="6" width="59" style="18" customWidth="1"/>
    <col min="7" max="7" width="48.140625" style="18" customWidth="1"/>
    <col min="8" max="8" width="4.140625" style="18" customWidth="1"/>
    <col min="9" max="9" width="5.140625" style="18" customWidth="1"/>
    <col min="10" max="11" width="6.140625" style="18" customWidth="1"/>
    <col min="12" max="12" width="16.7109375" style="18" customWidth="1"/>
    <col min="13" max="13" width="99.28515625" style="18" customWidth="1"/>
    <col min="14" max="14" width="41.85546875" style="18" customWidth="1"/>
    <col min="15" max="15" width="52.28515625" style="18" customWidth="1"/>
    <col min="16" max="16" width="19.140625" style="18" customWidth="1"/>
    <col min="17" max="17" width="50" style="18" customWidth="1"/>
    <col min="18" max="18" width="13.28515625" style="18" customWidth="1"/>
    <col min="19" max="19" width="13.7109375" style="18" customWidth="1"/>
    <col min="20" max="20" width="12.42578125" style="18" customWidth="1"/>
    <col min="21" max="21" width="12.5703125" style="18" customWidth="1"/>
    <col min="22" max="22" width="3.85546875" style="18" customWidth="1"/>
    <col min="23" max="23" width="4.42578125" style="18" customWidth="1"/>
    <col min="24" max="24" width="4.85546875" style="18" customWidth="1"/>
    <col min="25" max="25" width="5.42578125" style="18" customWidth="1"/>
    <col min="26" max="27" width="48.85546875" style="18" customWidth="1"/>
    <col min="28" max="28" width="21.42578125" style="18" customWidth="1"/>
    <col min="29" max="29" width="33.5703125" style="18" customWidth="1"/>
    <col min="30" max="30" width="28.140625" style="18" customWidth="1"/>
    <col min="31" max="31" width="50.5703125" style="18" customWidth="1"/>
    <col min="32" max="32" width="10.85546875" style="18" customWidth="1"/>
    <col min="33" max="33" width="5.28515625" style="18" customWidth="1"/>
    <col min="34" max="35" width="5.85546875" style="18" customWidth="1"/>
    <col min="36" max="36" width="5.140625" style="18" customWidth="1"/>
    <col min="37" max="37" width="5" style="18" customWidth="1"/>
    <col min="38" max="38" width="5.7109375" style="18" customWidth="1"/>
    <col min="39" max="39" width="6" style="18" customWidth="1"/>
    <col min="40" max="40" width="5.28515625" style="18" customWidth="1"/>
    <col min="41" max="41" width="5.7109375" style="18" customWidth="1"/>
    <col min="42" max="42" width="5.28515625" style="18" customWidth="1"/>
    <col min="43" max="43" width="5.7109375" style="18" customWidth="1"/>
    <col min="44" max="44" width="6.28515625" style="18" customWidth="1"/>
    <col min="45" max="45" width="20.5703125" style="18" customWidth="1"/>
    <col min="46" max="46" width="50.140625" style="18" customWidth="1"/>
    <col min="47" max="47" width="17.28515625" style="18" customWidth="1"/>
    <col min="48" max="16384" width="9.140625" style="18"/>
  </cols>
  <sheetData>
    <row r="1" spans="2:47" ht="14.25" customHeight="1" thickBot="1" x14ac:dyDescent="0.3"/>
    <row r="2" spans="2:47" ht="39" customHeight="1" x14ac:dyDescent="0.25">
      <c r="B2" s="130"/>
      <c r="C2" s="131"/>
      <c r="D2" s="132"/>
      <c r="E2" s="136" t="s">
        <v>0</v>
      </c>
      <c r="F2" s="136"/>
      <c r="G2" s="137" t="s">
        <v>1</v>
      </c>
      <c r="H2" s="138"/>
      <c r="I2" s="138"/>
      <c r="J2" s="138"/>
      <c r="K2" s="138"/>
      <c r="L2" s="138"/>
      <c r="M2" s="138"/>
      <c r="N2" s="138"/>
      <c r="O2" s="138"/>
      <c r="P2" s="138"/>
      <c r="Q2" s="138"/>
      <c r="R2" s="138"/>
      <c r="S2" s="138"/>
      <c r="T2" s="138"/>
      <c r="U2" s="138"/>
      <c r="V2" s="138"/>
      <c r="W2" s="138"/>
      <c r="X2" s="138"/>
      <c r="Y2" s="138"/>
      <c r="Z2" s="138"/>
      <c r="AA2" s="138"/>
      <c r="AB2" s="138"/>
      <c r="AC2" s="138"/>
      <c r="AD2" s="139"/>
      <c r="AE2" s="140" t="s">
        <v>2</v>
      </c>
      <c r="AF2" s="141"/>
      <c r="AG2" s="141"/>
      <c r="AH2" s="141"/>
      <c r="AI2" s="224"/>
      <c r="AJ2" s="224"/>
      <c r="AK2" s="224"/>
      <c r="AL2" s="224"/>
      <c r="AM2" s="224"/>
      <c r="AN2" s="224"/>
      <c r="AO2" s="224"/>
      <c r="AP2" s="224"/>
      <c r="AQ2" s="224"/>
      <c r="AR2" s="224"/>
      <c r="AS2" s="224"/>
      <c r="AT2" s="224"/>
    </row>
    <row r="3" spans="2:47" ht="34.5" customHeight="1" x14ac:dyDescent="0.25">
      <c r="B3" s="133"/>
      <c r="C3" s="134"/>
      <c r="D3" s="135"/>
      <c r="E3" s="142" t="s">
        <v>3</v>
      </c>
      <c r="F3" s="142"/>
      <c r="G3" s="119" t="s">
        <v>4</v>
      </c>
      <c r="H3" s="120"/>
      <c r="I3" s="120"/>
      <c r="J3" s="120"/>
      <c r="K3" s="120"/>
      <c r="L3" s="120"/>
      <c r="M3" s="120"/>
      <c r="N3" s="120"/>
      <c r="O3" s="120"/>
      <c r="P3" s="120"/>
      <c r="Q3" s="120"/>
      <c r="R3" s="120"/>
      <c r="S3" s="120"/>
      <c r="T3" s="120"/>
      <c r="U3" s="120"/>
      <c r="V3" s="120"/>
      <c r="W3" s="120"/>
      <c r="X3" s="120"/>
      <c r="Y3" s="120"/>
      <c r="Z3" s="120"/>
      <c r="AA3" s="120"/>
      <c r="AB3" s="120"/>
      <c r="AC3" s="120"/>
      <c r="AD3" s="121"/>
      <c r="AE3" s="143" t="s">
        <v>5</v>
      </c>
      <c r="AF3" s="144"/>
      <c r="AG3" s="144"/>
      <c r="AH3" s="144"/>
      <c r="AI3" s="224"/>
      <c r="AJ3" s="224"/>
      <c r="AK3" s="224"/>
      <c r="AL3" s="224"/>
      <c r="AM3" s="224"/>
      <c r="AN3" s="224"/>
      <c r="AO3" s="224"/>
      <c r="AP3" s="224"/>
      <c r="AQ3" s="224"/>
      <c r="AR3" s="224"/>
      <c r="AS3" s="224"/>
      <c r="AT3" s="224"/>
    </row>
    <row r="4" spans="2:47" ht="34.5" customHeight="1" x14ac:dyDescent="0.25">
      <c r="B4" s="133"/>
      <c r="C4" s="134"/>
      <c r="D4" s="135"/>
      <c r="E4" s="142" t="s">
        <v>6</v>
      </c>
      <c r="F4" s="142"/>
      <c r="G4" s="119" t="s">
        <v>7</v>
      </c>
      <c r="H4" s="120"/>
      <c r="I4" s="120"/>
      <c r="J4" s="120"/>
      <c r="K4" s="120"/>
      <c r="L4" s="120"/>
      <c r="M4" s="120"/>
      <c r="N4" s="120"/>
      <c r="O4" s="120"/>
      <c r="P4" s="120"/>
      <c r="Q4" s="120"/>
      <c r="R4" s="120"/>
      <c r="S4" s="120"/>
      <c r="T4" s="120"/>
      <c r="U4" s="120"/>
      <c r="V4" s="120"/>
      <c r="W4" s="120"/>
      <c r="X4" s="120"/>
      <c r="Y4" s="120"/>
      <c r="Z4" s="120"/>
      <c r="AA4" s="120"/>
      <c r="AB4" s="120"/>
      <c r="AC4" s="120"/>
      <c r="AD4" s="121"/>
      <c r="AE4" s="122" t="s">
        <v>8</v>
      </c>
      <c r="AF4" s="123"/>
      <c r="AG4" s="123"/>
      <c r="AH4" s="123"/>
      <c r="AI4" s="224"/>
      <c r="AJ4" s="224"/>
      <c r="AK4" s="224"/>
      <c r="AL4" s="224"/>
      <c r="AM4" s="224"/>
      <c r="AN4" s="224"/>
      <c r="AO4" s="224"/>
      <c r="AP4" s="224"/>
      <c r="AQ4" s="224"/>
      <c r="AR4" s="224"/>
      <c r="AS4" s="224"/>
      <c r="AT4" s="224"/>
    </row>
    <row r="5" spans="2:47" ht="39.75" customHeight="1" x14ac:dyDescent="0.25">
      <c r="B5" s="133"/>
      <c r="C5" s="134"/>
      <c r="D5" s="135"/>
      <c r="E5" s="126" t="s">
        <v>9</v>
      </c>
      <c r="F5" s="126"/>
      <c r="G5" s="127" t="s">
        <v>10</v>
      </c>
      <c r="H5" s="128"/>
      <c r="I5" s="128"/>
      <c r="J5" s="128"/>
      <c r="K5" s="128"/>
      <c r="L5" s="128"/>
      <c r="M5" s="128"/>
      <c r="N5" s="128"/>
      <c r="O5" s="128"/>
      <c r="P5" s="128"/>
      <c r="Q5" s="128"/>
      <c r="R5" s="128"/>
      <c r="S5" s="128"/>
      <c r="T5" s="128"/>
      <c r="U5" s="128"/>
      <c r="V5" s="128"/>
      <c r="W5" s="128"/>
      <c r="X5" s="128"/>
      <c r="Y5" s="128"/>
      <c r="Z5" s="128"/>
      <c r="AA5" s="128"/>
      <c r="AB5" s="128"/>
      <c r="AC5" s="128"/>
      <c r="AD5" s="129"/>
      <c r="AE5" s="124"/>
      <c r="AF5" s="125"/>
      <c r="AG5" s="125"/>
      <c r="AH5" s="125"/>
      <c r="AI5" s="224"/>
      <c r="AJ5" s="224"/>
      <c r="AK5" s="224"/>
      <c r="AL5" s="224"/>
      <c r="AM5" s="224"/>
      <c r="AN5" s="224"/>
      <c r="AO5" s="224"/>
      <c r="AP5" s="224"/>
      <c r="AQ5" s="224"/>
      <c r="AR5" s="224"/>
      <c r="AS5" s="224"/>
      <c r="AT5" s="224"/>
    </row>
    <row r="6" spans="2:47" ht="123" customHeight="1" thickBot="1" x14ac:dyDescent="0.3">
      <c r="B6" s="222" t="s">
        <v>11</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row>
    <row r="7" spans="2:47" ht="54" customHeight="1" x14ac:dyDescent="0.25">
      <c r="B7" s="179" t="s">
        <v>12</v>
      </c>
      <c r="C7" s="165"/>
      <c r="D7" s="165"/>
      <c r="E7" s="165"/>
      <c r="F7" s="165"/>
      <c r="G7" s="166"/>
      <c r="H7" s="180" t="s">
        <v>13</v>
      </c>
      <c r="I7" s="181"/>
      <c r="J7" s="181"/>
      <c r="K7" s="182"/>
      <c r="L7" s="179" t="s">
        <v>14</v>
      </c>
      <c r="M7" s="165"/>
      <c r="N7" s="165"/>
      <c r="O7" s="165"/>
      <c r="P7" s="165"/>
      <c r="Q7" s="166"/>
      <c r="R7" s="179" t="s">
        <v>15</v>
      </c>
      <c r="S7" s="165"/>
      <c r="T7" s="165"/>
      <c r="U7" s="166"/>
      <c r="V7" s="179" t="s">
        <v>16</v>
      </c>
      <c r="W7" s="165"/>
      <c r="X7" s="165"/>
      <c r="Y7" s="166"/>
      <c r="Z7" s="183" t="s">
        <v>1031</v>
      </c>
      <c r="AA7" s="184"/>
      <c r="AB7" s="179" t="s">
        <v>17</v>
      </c>
      <c r="AC7" s="165"/>
      <c r="AD7" s="165"/>
      <c r="AE7" s="166"/>
      <c r="AF7" s="165" t="s">
        <v>18</v>
      </c>
      <c r="AG7" s="165"/>
      <c r="AH7" s="165"/>
      <c r="AI7" s="165"/>
      <c r="AJ7" s="165"/>
      <c r="AK7" s="165"/>
      <c r="AL7" s="165"/>
      <c r="AM7" s="165"/>
      <c r="AN7" s="165"/>
      <c r="AO7" s="165"/>
      <c r="AP7" s="165"/>
      <c r="AQ7" s="165"/>
      <c r="AR7" s="166"/>
      <c r="AS7" s="183" t="s">
        <v>1031</v>
      </c>
      <c r="AT7" s="184"/>
    </row>
    <row r="8" spans="2:47" ht="77.25" thickBot="1" x14ac:dyDescent="0.3">
      <c r="B8" s="20" t="s">
        <v>19</v>
      </c>
      <c r="C8" s="21" t="s">
        <v>20</v>
      </c>
      <c r="D8" s="21" t="s">
        <v>21</v>
      </c>
      <c r="E8" s="21" t="s">
        <v>22</v>
      </c>
      <c r="F8" s="21" t="s">
        <v>23</v>
      </c>
      <c r="G8" s="22" t="s">
        <v>24</v>
      </c>
      <c r="H8" s="23" t="s">
        <v>25</v>
      </c>
      <c r="I8" s="24" t="s">
        <v>26</v>
      </c>
      <c r="J8" s="24" t="s">
        <v>27</v>
      </c>
      <c r="K8" s="25" t="s">
        <v>28</v>
      </c>
      <c r="L8" s="26" t="s">
        <v>29</v>
      </c>
      <c r="M8" s="27" t="s">
        <v>30</v>
      </c>
      <c r="N8" s="27" t="s">
        <v>31</v>
      </c>
      <c r="O8" s="27" t="s">
        <v>32</v>
      </c>
      <c r="P8" s="27" t="s">
        <v>33</v>
      </c>
      <c r="Q8" s="28" t="s">
        <v>34</v>
      </c>
      <c r="R8" s="26" t="s">
        <v>35</v>
      </c>
      <c r="S8" s="27" t="s">
        <v>36</v>
      </c>
      <c r="T8" s="27" t="s">
        <v>37</v>
      </c>
      <c r="U8" s="28" t="s">
        <v>38</v>
      </c>
      <c r="V8" s="29" t="s">
        <v>25</v>
      </c>
      <c r="W8" s="30" t="s">
        <v>26</v>
      </c>
      <c r="X8" s="30" t="s">
        <v>39</v>
      </c>
      <c r="Y8" s="31" t="s">
        <v>28</v>
      </c>
      <c r="Z8" s="100" t="s">
        <v>1032</v>
      </c>
      <c r="AA8" s="100" t="s">
        <v>1033</v>
      </c>
      <c r="AB8" s="32" t="s">
        <v>40</v>
      </c>
      <c r="AC8" s="21" t="s">
        <v>41</v>
      </c>
      <c r="AD8" s="21" t="s">
        <v>42</v>
      </c>
      <c r="AE8" s="22" t="s">
        <v>43</v>
      </c>
      <c r="AF8" s="33" t="s">
        <v>44</v>
      </c>
      <c r="AG8" s="24" t="s">
        <v>45</v>
      </c>
      <c r="AH8" s="24" t="s">
        <v>46</v>
      </c>
      <c r="AI8" s="24" t="s">
        <v>47</v>
      </c>
      <c r="AJ8" s="24" t="s">
        <v>48</v>
      </c>
      <c r="AK8" s="24" t="s">
        <v>49</v>
      </c>
      <c r="AL8" s="24" t="s">
        <v>50</v>
      </c>
      <c r="AM8" s="24" t="s">
        <v>51</v>
      </c>
      <c r="AN8" s="24" t="s">
        <v>52</v>
      </c>
      <c r="AO8" s="24" t="s">
        <v>53</v>
      </c>
      <c r="AP8" s="24" t="s">
        <v>54</v>
      </c>
      <c r="AQ8" s="24" t="s">
        <v>55</v>
      </c>
      <c r="AR8" s="34" t="s">
        <v>56</v>
      </c>
      <c r="AS8" s="100" t="s">
        <v>1032</v>
      </c>
      <c r="AT8" s="100" t="s">
        <v>1033</v>
      </c>
      <c r="AU8" s="18" t="s">
        <v>1037</v>
      </c>
    </row>
    <row r="9" spans="2:47" ht="102" customHeight="1" x14ac:dyDescent="0.25">
      <c r="B9" s="167" t="str">
        <f>'[1]3-IDENTIFICACIÓN DEL RIESGO'!B42</f>
        <v>Gestión del Modelo de Atención.</v>
      </c>
      <c r="C9" s="148" t="s">
        <v>57</v>
      </c>
      <c r="D9" s="145" t="str">
        <f>'[1]3-IDENTIFICACIÓN DEL RIESGO'!G42</f>
        <v>La posibilidad de ocurrencia de hechos de concusión o cohecho en la atención a la ciudadanía en la UGT’S, PAT’S y cualquier ventanilla de atención al ciudadano.</v>
      </c>
      <c r="E9" s="145" t="s">
        <v>58</v>
      </c>
      <c r="F9" s="35" t="str">
        <f>'[1]3-IDENTIFICACIÓN DEL RIESGO'!H42</f>
        <v>Amenazas</v>
      </c>
      <c r="G9" s="35" t="str">
        <f>'[1]3-IDENTIFICACIÓN DEL RIESGO'!L42</f>
        <v>Pérdida de la credibilidad institucional e investigaciones y sanciones</v>
      </c>
      <c r="H9" s="163" t="str">
        <f>'[1]4-VALORACIÓN DEL RIESGO'!G26</f>
        <v>Probable</v>
      </c>
      <c r="I9" s="163" t="str">
        <f>'[1]4-VALORACIÓN DEL RIESGO'!AC26</f>
        <v>Catastrófico</v>
      </c>
      <c r="J9" s="163" t="str">
        <f>'[1]4-VALORACIÓN DEL RIESGO'!AE26</f>
        <v>Extremo</v>
      </c>
      <c r="K9" s="163" t="str">
        <f>'[1]4-VALORACIÓN DEL RIESGO'!AF26</f>
        <v>Reducir</v>
      </c>
      <c r="L9" s="36" t="s">
        <v>59</v>
      </c>
      <c r="M9" s="170" t="s">
        <v>60</v>
      </c>
      <c r="N9" s="171"/>
      <c r="O9" s="171"/>
      <c r="P9" s="171"/>
      <c r="Q9" s="171"/>
      <c r="R9" s="171"/>
      <c r="S9" s="171"/>
      <c r="T9" s="171"/>
      <c r="U9" s="172"/>
      <c r="V9" s="163" t="str">
        <f>'[1]5-CONTROLES'!AL42</f>
        <v>Posible</v>
      </c>
      <c r="W9" s="163" t="str">
        <f>'[1]5-CONTROLES'!AP42</f>
        <v>Mayor</v>
      </c>
      <c r="X9" s="163" t="str">
        <f>'[1]5-CONTROLES'!AQ42</f>
        <v>Extremo</v>
      </c>
      <c r="Y9" s="163" t="str">
        <f>'[1]5-CONTROLES'!AS42</f>
        <v>Acción preventiva</v>
      </c>
      <c r="Z9" s="229" t="s">
        <v>1034</v>
      </c>
      <c r="AA9" s="230" t="s">
        <v>1197</v>
      </c>
      <c r="AB9" s="36" t="s">
        <v>61</v>
      </c>
      <c r="AC9" s="16" t="s">
        <v>62</v>
      </c>
      <c r="AD9" s="16" t="s">
        <v>63</v>
      </c>
      <c r="AE9" s="16" t="s">
        <v>64</v>
      </c>
      <c r="AF9" s="15">
        <v>3</v>
      </c>
      <c r="AG9" s="37"/>
      <c r="AH9" s="37"/>
      <c r="AI9" s="37">
        <v>1</v>
      </c>
      <c r="AJ9" s="37"/>
      <c r="AK9" s="86"/>
      <c r="AL9" s="86"/>
      <c r="AM9" s="86">
        <v>1</v>
      </c>
      <c r="AN9" s="86"/>
      <c r="AO9" s="37"/>
      <c r="AP9" s="37"/>
      <c r="AQ9" s="37">
        <v>1</v>
      </c>
      <c r="AR9" s="37"/>
      <c r="AS9" s="237" t="s">
        <v>1034</v>
      </c>
      <c r="AT9" s="238" t="s">
        <v>1056</v>
      </c>
    </row>
    <row r="10" spans="2:47" ht="117.75" customHeight="1" x14ac:dyDescent="0.25">
      <c r="B10" s="168"/>
      <c r="C10" s="149"/>
      <c r="D10" s="146"/>
      <c r="E10" s="146"/>
      <c r="F10" s="145" t="str">
        <f>'[1]3-IDENTIFICACIÓN DEL RIESGO'!H43</f>
        <v>Sobornos</v>
      </c>
      <c r="G10" s="145" t="str">
        <f>'[1]3-IDENTIFICACIÓN DEL RIESGO'!L43</f>
        <v>Oportunidad para estafas a ciudadanos</v>
      </c>
      <c r="H10" s="169"/>
      <c r="I10" s="169"/>
      <c r="J10" s="169"/>
      <c r="K10" s="169"/>
      <c r="L10" s="36" t="s">
        <v>65</v>
      </c>
      <c r="M10" s="173"/>
      <c r="N10" s="174"/>
      <c r="O10" s="174"/>
      <c r="P10" s="174"/>
      <c r="Q10" s="174"/>
      <c r="R10" s="174"/>
      <c r="S10" s="174"/>
      <c r="T10" s="174"/>
      <c r="U10" s="175"/>
      <c r="V10" s="169"/>
      <c r="W10" s="169"/>
      <c r="X10" s="169"/>
      <c r="Y10" s="169"/>
      <c r="Z10" s="229" t="s">
        <v>1034</v>
      </c>
      <c r="AA10" s="230" t="s">
        <v>1198</v>
      </c>
      <c r="AB10" s="36" t="s">
        <v>66</v>
      </c>
      <c r="AC10" s="1" t="s">
        <v>67</v>
      </c>
      <c r="AD10" s="1" t="s">
        <v>68</v>
      </c>
      <c r="AE10" s="1" t="s">
        <v>69</v>
      </c>
      <c r="AF10" s="15">
        <v>12</v>
      </c>
      <c r="AG10" s="37">
        <v>1</v>
      </c>
      <c r="AH10" s="37">
        <v>1</v>
      </c>
      <c r="AI10" s="37">
        <v>1</v>
      </c>
      <c r="AJ10" s="37">
        <v>1</v>
      </c>
      <c r="AK10" s="86">
        <v>1</v>
      </c>
      <c r="AL10" s="86">
        <v>1</v>
      </c>
      <c r="AM10" s="86">
        <v>1</v>
      </c>
      <c r="AN10" s="86">
        <v>1</v>
      </c>
      <c r="AO10" s="37">
        <v>1</v>
      </c>
      <c r="AP10" s="37">
        <v>1</v>
      </c>
      <c r="AQ10" s="37">
        <v>1</v>
      </c>
      <c r="AR10" s="37">
        <v>1</v>
      </c>
      <c r="AS10" s="237" t="s">
        <v>1211</v>
      </c>
      <c r="AT10" s="238" t="s">
        <v>1210</v>
      </c>
    </row>
    <row r="11" spans="2:47" ht="76.5" customHeight="1" x14ac:dyDescent="0.25">
      <c r="B11" s="168"/>
      <c r="C11" s="149"/>
      <c r="D11" s="146"/>
      <c r="E11" s="146"/>
      <c r="F11" s="146"/>
      <c r="G11" s="146"/>
      <c r="H11" s="169"/>
      <c r="I11" s="169"/>
      <c r="J11" s="169"/>
      <c r="K11" s="169"/>
      <c r="L11" s="36" t="s">
        <v>70</v>
      </c>
      <c r="M11" s="173"/>
      <c r="N11" s="174"/>
      <c r="O11" s="174"/>
      <c r="P11" s="174"/>
      <c r="Q11" s="174"/>
      <c r="R11" s="174"/>
      <c r="S11" s="174"/>
      <c r="T11" s="174"/>
      <c r="U11" s="175"/>
      <c r="V11" s="169"/>
      <c r="W11" s="169"/>
      <c r="X11" s="169"/>
      <c r="Y11" s="169"/>
      <c r="Z11" s="229" t="s">
        <v>1035</v>
      </c>
      <c r="AA11" s="230" t="s">
        <v>1117</v>
      </c>
      <c r="AB11" s="36" t="s">
        <v>71</v>
      </c>
      <c r="AC11" s="1" t="s">
        <v>72</v>
      </c>
      <c r="AD11" s="1" t="s">
        <v>73</v>
      </c>
      <c r="AE11" s="1" t="s">
        <v>74</v>
      </c>
      <c r="AF11" s="2">
        <v>2</v>
      </c>
      <c r="AG11" s="3"/>
      <c r="AH11" s="3">
        <v>1</v>
      </c>
      <c r="AI11" s="3"/>
      <c r="AJ11" s="3"/>
      <c r="AK11" s="87"/>
      <c r="AL11" s="87"/>
      <c r="AM11" s="87"/>
      <c r="AN11" s="87">
        <v>1</v>
      </c>
      <c r="AO11" s="37"/>
      <c r="AP11" s="37"/>
      <c r="AQ11" s="37"/>
      <c r="AR11" s="37"/>
      <c r="AS11" s="237" t="s">
        <v>1035</v>
      </c>
      <c r="AT11" s="238" t="s">
        <v>1072</v>
      </c>
    </row>
    <row r="12" spans="2:47" ht="60" customHeight="1" x14ac:dyDescent="0.25">
      <c r="B12" s="168"/>
      <c r="C12" s="149"/>
      <c r="D12" s="146"/>
      <c r="E12" s="146"/>
      <c r="F12" s="146"/>
      <c r="G12" s="146"/>
      <c r="H12" s="169"/>
      <c r="I12" s="169"/>
      <c r="J12" s="169"/>
      <c r="K12" s="169"/>
      <c r="L12" s="36" t="s">
        <v>75</v>
      </c>
      <c r="M12" s="173"/>
      <c r="N12" s="174"/>
      <c r="O12" s="174"/>
      <c r="P12" s="174"/>
      <c r="Q12" s="174"/>
      <c r="R12" s="174"/>
      <c r="S12" s="174"/>
      <c r="T12" s="174"/>
      <c r="U12" s="175"/>
      <c r="V12" s="169"/>
      <c r="W12" s="169"/>
      <c r="X12" s="169"/>
      <c r="Y12" s="169"/>
      <c r="Z12" s="229" t="s">
        <v>1035</v>
      </c>
      <c r="AA12" s="230" t="s">
        <v>1118</v>
      </c>
      <c r="AB12" s="36" t="s">
        <v>76</v>
      </c>
      <c r="AC12" s="16" t="s">
        <v>77</v>
      </c>
      <c r="AD12" s="1" t="s">
        <v>78</v>
      </c>
      <c r="AE12" s="1" t="s">
        <v>79</v>
      </c>
      <c r="AF12" s="15">
        <v>2</v>
      </c>
      <c r="AG12" s="37"/>
      <c r="AH12" s="37">
        <v>1</v>
      </c>
      <c r="AI12" s="37"/>
      <c r="AJ12" s="37"/>
      <c r="AK12" s="86"/>
      <c r="AL12" s="86"/>
      <c r="AM12" s="86"/>
      <c r="AN12" s="86">
        <v>1</v>
      </c>
      <c r="AO12" s="37"/>
      <c r="AP12" s="37"/>
      <c r="AQ12" s="37"/>
      <c r="AR12" s="37"/>
      <c r="AS12" s="237" t="s">
        <v>1035</v>
      </c>
      <c r="AT12" s="238" t="s">
        <v>1073</v>
      </c>
    </row>
    <row r="13" spans="2:47" ht="77.25" customHeight="1" x14ac:dyDescent="0.25">
      <c r="B13" s="168"/>
      <c r="C13" s="149"/>
      <c r="D13" s="146"/>
      <c r="E13" s="146"/>
      <c r="F13" s="146"/>
      <c r="G13" s="146"/>
      <c r="H13" s="169"/>
      <c r="I13" s="169"/>
      <c r="J13" s="169"/>
      <c r="K13" s="169"/>
      <c r="L13" s="36" t="s">
        <v>80</v>
      </c>
      <c r="M13" s="173"/>
      <c r="N13" s="174"/>
      <c r="O13" s="174"/>
      <c r="P13" s="174"/>
      <c r="Q13" s="174"/>
      <c r="R13" s="174"/>
      <c r="S13" s="174"/>
      <c r="T13" s="174"/>
      <c r="U13" s="175"/>
      <c r="V13" s="169"/>
      <c r="W13" s="169"/>
      <c r="X13" s="169"/>
      <c r="Y13" s="169"/>
      <c r="Z13" s="229" t="s">
        <v>1034</v>
      </c>
      <c r="AA13" s="230" t="s">
        <v>1119</v>
      </c>
      <c r="AB13" s="36" t="s">
        <v>81</v>
      </c>
      <c r="AC13" s="16" t="s">
        <v>82</v>
      </c>
      <c r="AD13" s="1" t="s">
        <v>83</v>
      </c>
      <c r="AE13" s="1" t="s">
        <v>84</v>
      </c>
      <c r="AF13" s="15">
        <v>1</v>
      </c>
      <c r="AG13" s="37"/>
      <c r="AH13" s="37"/>
      <c r="AI13" s="37"/>
      <c r="AJ13" s="37"/>
      <c r="AK13" s="86"/>
      <c r="AL13" s="86"/>
      <c r="AM13" s="86"/>
      <c r="AN13" s="86"/>
      <c r="AO13" s="37"/>
      <c r="AP13" s="37"/>
      <c r="AQ13" s="37"/>
      <c r="AR13" s="37">
        <v>1</v>
      </c>
      <c r="AS13" s="237" t="s">
        <v>1036</v>
      </c>
      <c r="AT13" s="238" t="s">
        <v>1038</v>
      </c>
    </row>
    <row r="14" spans="2:47" ht="46.5" customHeight="1" x14ac:dyDescent="0.25">
      <c r="B14" s="168"/>
      <c r="C14" s="149"/>
      <c r="D14" s="146"/>
      <c r="E14" s="146"/>
      <c r="F14" s="146"/>
      <c r="G14" s="146"/>
      <c r="H14" s="169"/>
      <c r="I14" s="169"/>
      <c r="J14" s="169"/>
      <c r="K14" s="169"/>
      <c r="L14" s="36" t="s">
        <v>85</v>
      </c>
      <c r="M14" s="173"/>
      <c r="N14" s="174"/>
      <c r="O14" s="174"/>
      <c r="P14" s="174"/>
      <c r="Q14" s="174"/>
      <c r="R14" s="174"/>
      <c r="S14" s="174"/>
      <c r="T14" s="174"/>
      <c r="U14" s="175"/>
      <c r="V14" s="169"/>
      <c r="W14" s="169"/>
      <c r="X14" s="169"/>
      <c r="Y14" s="169"/>
      <c r="Z14" s="229" t="s">
        <v>1034</v>
      </c>
      <c r="AA14" s="230" t="s">
        <v>1120</v>
      </c>
      <c r="AB14" s="36" t="s">
        <v>86</v>
      </c>
      <c r="AC14" s="1" t="s">
        <v>87</v>
      </c>
      <c r="AD14" s="1" t="s">
        <v>88</v>
      </c>
      <c r="AE14" s="1" t="s">
        <v>89</v>
      </c>
      <c r="AF14" s="15">
        <v>2</v>
      </c>
      <c r="AG14" s="37"/>
      <c r="AH14" s="37"/>
      <c r="AI14" s="37"/>
      <c r="AJ14" s="37"/>
      <c r="AK14" s="86"/>
      <c r="AL14" s="86">
        <v>1</v>
      </c>
      <c r="AM14" s="86"/>
      <c r="AN14" s="86"/>
      <c r="AO14" s="37"/>
      <c r="AP14" s="37">
        <v>1</v>
      </c>
      <c r="AQ14" s="37"/>
      <c r="AR14" s="37"/>
      <c r="AS14" s="237" t="s">
        <v>1035</v>
      </c>
      <c r="AT14" s="238" t="s">
        <v>1074</v>
      </c>
    </row>
    <row r="15" spans="2:47" ht="61.5" customHeight="1" x14ac:dyDescent="0.25">
      <c r="B15" s="168"/>
      <c r="C15" s="149"/>
      <c r="D15" s="146"/>
      <c r="E15" s="146"/>
      <c r="F15" s="146"/>
      <c r="G15" s="146"/>
      <c r="H15" s="169"/>
      <c r="I15" s="169"/>
      <c r="J15" s="169"/>
      <c r="K15" s="169"/>
      <c r="L15" s="36" t="s">
        <v>90</v>
      </c>
      <c r="M15" s="173"/>
      <c r="N15" s="174"/>
      <c r="O15" s="174"/>
      <c r="P15" s="174"/>
      <c r="Q15" s="174"/>
      <c r="R15" s="174"/>
      <c r="S15" s="174"/>
      <c r="T15" s="174"/>
      <c r="U15" s="175"/>
      <c r="V15" s="169"/>
      <c r="W15" s="169"/>
      <c r="X15" s="169"/>
      <c r="Y15" s="169"/>
      <c r="Z15" s="229" t="s">
        <v>1034</v>
      </c>
      <c r="AA15" s="230" t="s">
        <v>1121</v>
      </c>
      <c r="AB15" s="36" t="s">
        <v>91</v>
      </c>
      <c r="AC15" s="1" t="s">
        <v>92</v>
      </c>
      <c r="AD15" s="1" t="s">
        <v>93</v>
      </c>
      <c r="AE15" s="1" t="s">
        <v>94</v>
      </c>
      <c r="AF15" s="2">
        <v>12</v>
      </c>
      <c r="AG15" s="3">
        <v>1</v>
      </c>
      <c r="AH15" s="3">
        <v>1</v>
      </c>
      <c r="AI15" s="3">
        <v>1</v>
      </c>
      <c r="AJ15" s="3">
        <v>1</v>
      </c>
      <c r="AK15" s="87">
        <v>1</v>
      </c>
      <c r="AL15" s="87">
        <v>1</v>
      </c>
      <c r="AM15" s="87">
        <v>1</v>
      </c>
      <c r="AN15" s="87">
        <v>1</v>
      </c>
      <c r="AO15" s="3">
        <v>1</v>
      </c>
      <c r="AP15" s="3">
        <v>1</v>
      </c>
      <c r="AQ15" s="3">
        <v>1</v>
      </c>
      <c r="AR15" s="3">
        <v>1</v>
      </c>
      <c r="AS15" s="237" t="s">
        <v>1035</v>
      </c>
      <c r="AT15" s="238" t="s">
        <v>1212</v>
      </c>
    </row>
    <row r="16" spans="2:47" ht="60" customHeight="1" x14ac:dyDescent="0.25">
      <c r="B16" s="168"/>
      <c r="C16" s="149"/>
      <c r="D16" s="146"/>
      <c r="E16" s="146"/>
      <c r="F16" s="146"/>
      <c r="G16" s="146"/>
      <c r="H16" s="169"/>
      <c r="I16" s="169"/>
      <c r="J16" s="169"/>
      <c r="K16" s="169"/>
      <c r="L16" s="36" t="s">
        <v>95</v>
      </c>
      <c r="M16" s="173"/>
      <c r="N16" s="174"/>
      <c r="O16" s="174"/>
      <c r="P16" s="174"/>
      <c r="Q16" s="174"/>
      <c r="R16" s="174"/>
      <c r="S16" s="174"/>
      <c r="T16" s="174"/>
      <c r="U16" s="175"/>
      <c r="V16" s="169"/>
      <c r="W16" s="169"/>
      <c r="X16" s="169"/>
      <c r="Y16" s="169"/>
      <c r="Z16" s="229" t="s">
        <v>1034</v>
      </c>
      <c r="AA16" s="230" t="s">
        <v>1235</v>
      </c>
      <c r="AB16" s="36" t="s">
        <v>96</v>
      </c>
      <c r="AC16" s="1" t="s">
        <v>97</v>
      </c>
      <c r="AD16" s="1" t="s">
        <v>98</v>
      </c>
      <c r="AE16" s="1" t="s">
        <v>99</v>
      </c>
      <c r="AF16" s="15">
        <v>4</v>
      </c>
      <c r="AG16" s="37"/>
      <c r="AH16" s="37"/>
      <c r="AI16" s="37">
        <v>1</v>
      </c>
      <c r="AJ16" s="37"/>
      <c r="AK16" s="86"/>
      <c r="AL16" s="86">
        <v>1</v>
      </c>
      <c r="AM16" s="86"/>
      <c r="AN16" s="86"/>
      <c r="AO16" s="37">
        <v>1</v>
      </c>
      <c r="AP16" s="37"/>
      <c r="AQ16" s="37"/>
      <c r="AR16" s="37">
        <v>1</v>
      </c>
      <c r="AS16" s="237" t="s">
        <v>1034</v>
      </c>
      <c r="AT16" s="238" t="s">
        <v>1077</v>
      </c>
    </row>
    <row r="17" spans="2:46" ht="61.5" customHeight="1" x14ac:dyDescent="0.25">
      <c r="B17" s="168"/>
      <c r="C17" s="149"/>
      <c r="D17" s="146"/>
      <c r="E17" s="146"/>
      <c r="F17" s="146"/>
      <c r="G17" s="146"/>
      <c r="H17" s="169"/>
      <c r="I17" s="169"/>
      <c r="J17" s="169"/>
      <c r="K17" s="169"/>
      <c r="L17" s="36" t="s">
        <v>100</v>
      </c>
      <c r="M17" s="173"/>
      <c r="N17" s="174"/>
      <c r="O17" s="174"/>
      <c r="P17" s="174"/>
      <c r="Q17" s="174"/>
      <c r="R17" s="174"/>
      <c r="S17" s="174"/>
      <c r="T17" s="174"/>
      <c r="U17" s="175"/>
      <c r="V17" s="169"/>
      <c r="W17" s="169"/>
      <c r="X17" s="169"/>
      <c r="Y17" s="169"/>
      <c r="Z17" s="229" t="s">
        <v>1034</v>
      </c>
      <c r="AA17" s="230" t="s">
        <v>1122</v>
      </c>
      <c r="AB17" s="36" t="s">
        <v>101</v>
      </c>
      <c r="AC17" s="1" t="s">
        <v>102</v>
      </c>
      <c r="AD17" s="1" t="s">
        <v>103</v>
      </c>
      <c r="AE17" s="1" t="s">
        <v>69</v>
      </c>
      <c r="AF17" s="15">
        <v>12</v>
      </c>
      <c r="AG17" s="37">
        <v>1</v>
      </c>
      <c r="AH17" s="37">
        <v>1</v>
      </c>
      <c r="AI17" s="37">
        <v>1</v>
      </c>
      <c r="AJ17" s="37">
        <v>1</v>
      </c>
      <c r="AK17" s="86">
        <v>1</v>
      </c>
      <c r="AL17" s="86">
        <v>1</v>
      </c>
      <c r="AM17" s="86">
        <v>1</v>
      </c>
      <c r="AN17" s="86">
        <v>1</v>
      </c>
      <c r="AO17" s="37">
        <v>1</v>
      </c>
      <c r="AP17" s="37">
        <v>1</v>
      </c>
      <c r="AQ17" s="37">
        <v>1</v>
      </c>
      <c r="AR17" s="37">
        <v>1</v>
      </c>
      <c r="AS17" s="237" t="s">
        <v>1034</v>
      </c>
      <c r="AT17" s="238" t="s">
        <v>1079</v>
      </c>
    </row>
    <row r="18" spans="2:46" ht="63.75" customHeight="1" x14ac:dyDescent="0.25">
      <c r="B18" s="168"/>
      <c r="C18" s="149"/>
      <c r="D18" s="146"/>
      <c r="E18" s="146"/>
      <c r="F18" s="146"/>
      <c r="G18" s="146"/>
      <c r="H18" s="169"/>
      <c r="I18" s="169"/>
      <c r="J18" s="169"/>
      <c r="K18" s="169"/>
      <c r="L18" s="36" t="s">
        <v>104</v>
      </c>
      <c r="M18" s="173"/>
      <c r="N18" s="174"/>
      <c r="O18" s="174"/>
      <c r="P18" s="174"/>
      <c r="Q18" s="174"/>
      <c r="R18" s="174"/>
      <c r="S18" s="174"/>
      <c r="T18" s="174"/>
      <c r="U18" s="175"/>
      <c r="V18" s="169"/>
      <c r="W18" s="169"/>
      <c r="X18" s="169"/>
      <c r="Y18" s="169"/>
      <c r="Z18" s="229" t="s">
        <v>1034</v>
      </c>
      <c r="AA18" s="230" t="s">
        <v>1123</v>
      </c>
      <c r="AB18" s="36" t="s">
        <v>105</v>
      </c>
      <c r="AC18" s="1" t="s">
        <v>106</v>
      </c>
      <c r="AD18" s="1" t="s">
        <v>107</v>
      </c>
      <c r="AE18" s="1" t="s">
        <v>108</v>
      </c>
      <c r="AF18" s="15">
        <v>4</v>
      </c>
      <c r="AG18" s="10"/>
      <c r="AH18" s="37">
        <v>1</v>
      </c>
      <c r="AI18" s="10"/>
      <c r="AJ18" s="10"/>
      <c r="AK18" s="86">
        <v>1</v>
      </c>
      <c r="AL18" s="88"/>
      <c r="AM18" s="88"/>
      <c r="AN18" s="86">
        <v>1</v>
      </c>
      <c r="AO18" s="10"/>
      <c r="AP18" s="10"/>
      <c r="AQ18" s="37">
        <v>1</v>
      </c>
      <c r="AR18" s="10"/>
      <c r="AS18" s="237" t="s">
        <v>1034</v>
      </c>
      <c r="AT18" s="238" t="s">
        <v>1079</v>
      </c>
    </row>
    <row r="19" spans="2:46" ht="63.75" customHeight="1" x14ac:dyDescent="0.25">
      <c r="B19" s="168"/>
      <c r="C19" s="149"/>
      <c r="D19" s="146"/>
      <c r="E19" s="146"/>
      <c r="F19" s="146"/>
      <c r="G19" s="146"/>
      <c r="H19" s="169"/>
      <c r="I19" s="169"/>
      <c r="J19" s="169"/>
      <c r="K19" s="169"/>
      <c r="L19" s="36" t="s">
        <v>109</v>
      </c>
      <c r="M19" s="173"/>
      <c r="N19" s="174"/>
      <c r="O19" s="174"/>
      <c r="P19" s="174"/>
      <c r="Q19" s="174"/>
      <c r="R19" s="174"/>
      <c r="S19" s="174"/>
      <c r="T19" s="174"/>
      <c r="U19" s="175"/>
      <c r="V19" s="169"/>
      <c r="W19" s="169"/>
      <c r="X19" s="169"/>
      <c r="Y19" s="169"/>
      <c r="Z19" s="229" t="s">
        <v>1034</v>
      </c>
      <c r="AA19" s="230" t="s">
        <v>1124</v>
      </c>
      <c r="AB19" s="36" t="s">
        <v>110</v>
      </c>
      <c r="AC19" s="1" t="s">
        <v>111</v>
      </c>
      <c r="AD19" s="1" t="s">
        <v>112</v>
      </c>
      <c r="AE19" s="1" t="s">
        <v>113</v>
      </c>
      <c r="AF19" s="38">
        <v>2</v>
      </c>
      <c r="AG19" s="10"/>
      <c r="AH19" s="39"/>
      <c r="AI19" s="39">
        <v>1</v>
      </c>
      <c r="AJ19" s="10"/>
      <c r="AK19" s="88"/>
      <c r="AL19" s="88"/>
      <c r="AM19" s="88"/>
      <c r="AN19" s="87"/>
      <c r="AO19" s="3">
        <v>1</v>
      </c>
      <c r="AP19" s="3"/>
      <c r="AQ19" s="3"/>
      <c r="AR19" s="3"/>
      <c r="AS19" s="237" t="s">
        <v>1036</v>
      </c>
      <c r="AT19" s="238" t="s">
        <v>1038</v>
      </c>
    </row>
    <row r="20" spans="2:46" ht="64.5" customHeight="1" x14ac:dyDescent="0.25">
      <c r="B20" s="168"/>
      <c r="C20" s="149"/>
      <c r="D20" s="146"/>
      <c r="E20" s="146"/>
      <c r="F20" s="146"/>
      <c r="G20" s="146"/>
      <c r="H20" s="169"/>
      <c r="I20" s="169"/>
      <c r="J20" s="169"/>
      <c r="K20" s="169"/>
      <c r="L20" s="36" t="s">
        <v>114</v>
      </c>
      <c r="M20" s="173"/>
      <c r="N20" s="174"/>
      <c r="O20" s="174"/>
      <c r="P20" s="174"/>
      <c r="Q20" s="174"/>
      <c r="R20" s="174"/>
      <c r="S20" s="174"/>
      <c r="T20" s="174"/>
      <c r="U20" s="175"/>
      <c r="V20" s="169"/>
      <c r="W20" s="169"/>
      <c r="X20" s="169"/>
      <c r="Y20" s="169"/>
      <c r="Z20" s="229" t="s">
        <v>1034</v>
      </c>
      <c r="AA20" s="230" t="s">
        <v>1125</v>
      </c>
      <c r="AB20" s="36" t="s">
        <v>115</v>
      </c>
      <c r="AC20" s="16" t="s">
        <v>116</v>
      </c>
      <c r="AD20" s="1" t="s">
        <v>117</v>
      </c>
      <c r="AE20" s="1" t="s">
        <v>118</v>
      </c>
      <c r="AF20" s="15">
        <v>4</v>
      </c>
      <c r="AG20" s="37"/>
      <c r="AH20" s="37"/>
      <c r="AI20" s="37">
        <v>1</v>
      </c>
      <c r="AJ20" s="37"/>
      <c r="AK20" s="86"/>
      <c r="AL20" s="86">
        <v>1</v>
      </c>
      <c r="AM20" s="86"/>
      <c r="AN20" s="86"/>
      <c r="AO20" s="37">
        <v>1</v>
      </c>
      <c r="AP20" s="37"/>
      <c r="AQ20" s="37"/>
      <c r="AR20" s="37">
        <v>1</v>
      </c>
      <c r="AS20" s="237" t="s">
        <v>1035</v>
      </c>
      <c r="AT20" s="238" t="s">
        <v>1085</v>
      </c>
    </row>
    <row r="21" spans="2:46" ht="63" customHeight="1" x14ac:dyDescent="0.25">
      <c r="B21" s="168"/>
      <c r="C21" s="149"/>
      <c r="D21" s="146"/>
      <c r="E21" s="146"/>
      <c r="F21" s="146"/>
      <c r="G21" s="146"/>
      <c r="H21" s="169"/>
      <c r="I21" s="169"/>
      <c r="J21" s="169"/>
      <c r="K21" s="169"/>
      <c r="L21" s="36" t="s">
        <v>119</v>
      </c>
      <c r="M21" s="173"/>
      <c r="N21" s="174"/>
      <c r="O21" s="174"/>
      <c r="P21" s="174"/>
      <c r="Q21" s="174"/>
      <c r="R21" s="174"/>
      <c r="S21" s="174"/>
      <c r="T21" s="174"/>
      <c r="U21" s="175"/>
      <c r="V21" s="169"/>
      <c r="W21" s="169"/>
      <c r="X21" s="169"/>
      <c r="Y21" s="169"/>
      <c r="Z21" s="229" t="s">
        <v>1036</v>
      </c>
      <c r="AA21" s="230" t="s">
        <v>1201</v>
      </c>
      <c r="AB21" s="36"/>
      <c r="AC21" s="40" t="s">
        <v>120</v>
      </c>
      <c r="AD21" s="1" t="s">
        <v>121</v>
      </c>
      <c r="AE21" s="1"/>
      <c r="AF21" s="15"/>
      <c r="AG21" s="37"/>
      <c r="AH21" s="37"/>
      <c r="AI21" s="37"/>
      <c r="AJ21" s="37"/>
      <c r="AK21" s="86"/>
      <c r="AL21" s="86"/>
      <c r="AM21" s="86"/>
      <c r="AN21" s="86"/>
      <c r="AO21" s="37"/>
      <c r="AP21" s="37"/>
      <c r="AQ21" s="37"/>
      <c r="AR21" s="37"/>
      <c r="AS21" s="237" t="s">
        <v>1042</v>
      </c>
      <c r="AT21" s="238" t="s">
        <v>1043</v>
      </c>
    </row>
    <row r="22" spans="2:46" ht="61.5" customHeight="1" x14ac:dyDescent="0.25">
      <c r="B22" s="168"/>
      <c r="C22" s="149"/>
      <c r="D22" s="146"/>
      <c r="E22" s="146"/>
      <c r="F22" s="146"/>
      <c r="G22" s="146"/>
      <c r="H22" s="169"/>
      <c r="I22" s="169"/>
      <c r="J22" s="169"/>
      <c r="K22" s="169"/>
      <c r="L22" s="36" t="s">
        <v>122</v>
      </c>
      <c r="M22" s="173"/>
      <c r="N22" s="174"/>
      <c r="O22" s="174"/>
      <c r="P22" s="174"/>
      <c r="Q22" s="174"/>
      <c r="R22" s="174"/>
      <c r="S22" s="174"/>
      <c r="T22" s="174"/>
      <c r="U22" s="175"/>
      <c r="V22" s="169"/>
      <c r="W22" s="169"/>
      <c r="X22" s="169"/>
      <c r="Y22" s="169"/>
      <c r="Z22" s="229" t="s">
        <v>1035</v>
      </c>
      <c r="AA22" s="230" t="s">
        <v>1126</v>
      </c>
      <c r="AB22" s="36" t="s">
        <v>123</v>
      </c>
      <c r="AC22" s="16" t="s">
        <v>124</v>
      </c>
      <c r="AD22" s="1" t="s">
        <v>125</v>
      </c>
      <c r="AE22" s="1" t="s">
        <v>126</v>
      </c>
      <c r="AF22" s="15">
        <v>2</v>
      </c>
      <c r="AG22" s="37"/>
      <c r="AH22" s="37">
        <v>1</v>
      </c>
      <c r="AI22" s="37"/>
      <c r="AJ22" s="37"/>
      <c r="AK22" s="86"/>
      <c r="AL22" s="86"/>
      <c r="AM22" s="86"/>
      <c r="AN22" s="86"/>
      <c r="AO22" s="37"/>
      <c r="AP22" s="37">
        <v>1</v>
      </c>
      <c r="AQ22" s="37"/>
      <c r="AR22" s="37"/>
      <c r="AS22" s="237" t="s">
        <v>1036</v>
      </c>
      <c r="AT22" s="238" t="s">
        <v>1038</v>
      </c>
    </row>
    <row r="23" spans="2:46" ht="61.5" customHeight="1" x14ac:dyDescent="0.25">
      <c r="B23" s="168"/>
      <c r="C23" s="149"/>
      <c r="D23" s="146"/>
      <c r="E23" s="146"/>
      <c r="F23" s="146"/>
      <c r="G23" s="146"/>
      <c r="H23" s="169"/>
      <c r="I23" s="169"/>
      <c r="J23" s="169"/>
      <c r="K23" s="169"/>
      <c r="L23" s="36"/>
      <c r="M23" s="173"/>
      <c r="N23" s="174"/>
      <c r="O23" s="174"/>
      <c r="P23" s="174"/>
      <c r="Q23" s="174"/>
      <c r="R23" s="174"/>
      <c r="S23" s="174"/>
      <c r="T23" s="174"/>
      <c r="U23" s="175"/>
      <c r="V23" s="169"/>
      <c r="W23" s="169"/>
      <c r="X23" s="169"/>
      <c r="Y23" s="169"/>
      <c r="Z23" s="229"/>
      <c r="AA23" s="230"/>
      <c r="AB23" s="36" t="s">
        <v>127</v>
      </c>
      <c r="AC23" s="1" t="s">
        <v>128</v>
      </c>
      <c r="AD23" s="1" t="s">
        <v>129</v>
      </c>
      <c r="AE23" s="1" t="s">
        <v>130</v>
      </c>
      <c r="AF23" s="15">
        <v>2</v>
      </c>
      <c r="AG23" s="37"/>
      <c r="AH23" s="37">
        <v>1</v>
      </c>
      <c r="AI23" s="37"/>
      <c r="AJ23" s="37"/>
      <c r="AK23" s="86"/>
      <c r="AL23" s="86"/>
      <c r="AM23" s="86"/>
      <c r="AN23" s="86"/>
      <c r="AO23" s="37">
        <v>1</v>
      </c>
      <c r="AP23" s="37"/>
      <c r="AQ23" s="37"/>
      <c r="AR23" s="37"/>
      <c r="AS23" s="237" t="s">
        <v>1036</v>
      </c>
      <c r="AT23" s="238" t="s">
        <v>1038</v>
      </c>
    </row>
    <row r="24" spans="2:46" ht="64.5" customHeight="1" x14ac:dyDescent="0.25">
      <c r="B24" s="168"/>
      <c r="C24" s="149"/>
      <c r="D24" s="146"/>
      <c r="E24" s="146"/>
      <c r="F24" s="146"/>
      <c r="G24" s="146"/>
      <c r="H24" s="169"/>
      <c r="I24" s="169"/>
      <c r="J24" s="169"/>
      <c r="K24" s="169"/>
      <c r="L24" s="36" t="s">
        <v>131</v>
      </c>
      <c r="M24" s="173"/>
      <c r="N24" s="174"/>
      <c r="O24" s="174"/>
      <c r="P24" s="174"/>
      <c r="Q24" s="174"/>
      <c r="R24" s="174"/>
      <c r="S24" s="174"/>
      <c r="T24" s="174"/>
      <c r="U24" s="175"/>
      <c r="V24" s="169"/>
      <c r="W24" s="169"/>
      <c r="X24" s="169"/>
      <c r="Y24" s="169"/>
      <c r="Z24" s="229" t="s">
        <v>1034</v>
      </c>
      <c r="AA24" s="230" t="s">
        <v>1127</v>
      </c>
      <c r="AB24" s="36" t="s">
        <v>132</v>
      </c>
      <c r="AC24" s="1" t="s">
        <v>133</v>
      </c>
      <c r="AD24" s="1" t="s">
        <v>134</v>
      </c>
      <c r="AE24" s="1" t="s">
        <v>69</v>
      </c>
      <c r="AF24" s="15">
        <v>12</v>
      </c>
      <c r="AG24" s="37">
        <v>1</v>
      </c>
      <c r="AH24" s="37">
        <v>1</v>
      </c>
      <c r="AI24" s="37">
        <v>1</v>
      </c>
      <c r="AJ24" s="37">
        <v>1</v>
      </c>
      <c r="AK24" s="86">
        <v>1</v>
      </c>
      <c r="AL24" s="86">
        <v>1</v>
      </c>
      <c r="AM24" s="86">
        <v>1</v>
      </c>
      <c r="AN24" s="86">
        <v>1</v>
      </c>
      <c r="AO24" s="37">
        <v>1</v>
      </c>
      <c r="AP24" s="37">
        <v>1</v>
      </c>
      <c r="AQ24" s="37">
        <v>1</v>
      </c>
      <c r="AR24" s="37">
        <v>1</v>
      </c>
      <c r="AS24" s="237" t="s">
        <v>1035</v>
      </c>
      <c r="AT24" s="238" t="s">
        <v>1090</v>
      </c>
    </row>
    <row r="25" spans="2:46" ht="74.25" customHeight="1" x14ac:dyDescent="0.25">
      <c r="B25" s="168"/>
      <c r="C25" s="149"/>
      <c r="D25" s="146"/>
      <c r="E25" s="146"/>
      <c r="F25" s="146"/>
      <c r="G25" s="146"/>
      <c r="H25" s="169"/>
      <c r="I25" s="169"/>
      <c r="J25" s="169"/>
      <c r="K25" s="169"/>
      <c r="L25" s="36" t="s">
        <v>135</v>
      </c>
      <c r="M25" s="173"/>
      <c r="N25" s="174"/>
      <c r="O25" s="174"/>
      <c r="P25" s="174"/>
      <c r="Q25" s="174"/>
      <c r="R25" s="174"/>
      <c r="S25" s="174"/>
      <c r="T25" s="174"/>
      <c r="U25" s="175"/>
      <c r="V25" s="169"/>
      <c r="W25" s="169"/>
      <c r="X25" s="169"/>
      <c r="Y25" s="169"/>
      <c r="Z25" s="229" t="s">
        <v>1034</v>
      </c>
      <c r="AA25" s="230" t="s">
        <v>1127</v>
      </c>
      <c r="AB25" s="36" t="s">
        <v>136</v>
      </c>
      <c r="AC25" s="1" t="s">
        <v>137</v>
      </c>
      <c r="AD25" s="1" t="s">
        <v>138</v>
      </c>
      <c r="AE25" s="1" t="s">
        <v>139</v>
      </c>
      <c r="AF25" s="38">
        <v>6</v>
      </c>
      <c r="AG25" s="10"/>
      <c r="AH25" s="41">
        <v>1</v>
      </c>
      <c r="AI25" s="41"/>
      <c r="AJ25" s="41">
        <v>1</v>
      </c>
      <c r="AK25" s="89"/>
      <c r="AL25" s="89">
        <v>1</v>
      </c>
      <c r="AM25" s="89"/>
      <c r="AN25" s="89">
        <v>1</v>
      </c>
      <c r="AO25" s="41"/>
      <c r="AP25" s="41">
        <v>1</v>
      </c>
      <c r="AQ25" s="41">
        <v>1</v>
      </c>
      <c r="AR25" s="10"/>
      <c r="AS25" s="237" t="s">
        <v>1034</v>
      </c>
      <c r="AT25" s="238" t="s">
        <v>1092</v>
      </c>
    </row>
    <row r="26" spans="2:46" ht="60" customHeight="1" x14ac:dyDescent="0.25">
      <c r="B26" s="168"/>
      <c r="C26" s="149"/>
      <c r="D26" s="146"/>
      <c r="E26" s="146"/>
      <c r="F26" s="146"/>
      <c r="G26" s="146"/>
      <c r="H26" s="169"/>
      <c r="I26" s="169"/>
      <c r="J26" s="169"/>
      <c r="K26" s="169"/>
      <c r="L26" s="36" t="s">
        <v>140</v>
      </c>
      <c r="M26" s="173"/>
      <c r="N26" s="174"/>
      <c r="O26" s="174"/>
      <c r="P26" s="174"/>
      <c r="Q26" s="174"/>
      <c r="R26" s="174"/>
      <c r="S26" s="174"/>
      <c r="T26" s="174"/>
      <c r="U26" s="175"/>
      <c r="V26" s="169"/>
      <c r="W26" s="169"/>
      <c r="X26" s="169"/>
      <c r="Y26" s="169"/>
      <c r="Z26" s="229" t="s">
        <v>1034</v>
      </c>
      <c r="AA26" s="230" t="s">
        <v>1127</v>
      </c>
      <c r="AB26" s="36" t="s">
        <v>141</v>
      </c>
      <c r="AC26" s="1" t="s">
        <v>142</v>
      </c>
      <c r="AD26" s="1" t="s">
        <v>143</v>
      </c>
      <c r="AE26" s="1" t="s">
        <v>144</v>
      </c>
      <c r="AF26" s="9">
        <f>+AI26+AL26+AO26+AR26</f>
        <v>1</v>
      </c>
      <c r="AG26" s="10"/>
      <c r="AH26" s="10"/>
      <c r="AI26" s="10">
        <v>0.25</v>
      </c>
      <c r="AJ26" s="10"/>
      <c r="AK26" s="88"/>
      <c r="AL26" s="88">
        <v>0.25</v>
      </c>
      <c r="AM26" s="88"/>
      <c r="AN26" s="88"/>
      <c r="AO26" s="10">
        <v>0.25</v>
      </c>
      <c r="AP26" s="10"/>
      <c r="AQ26" s="10"/>
      <c r="AR26" s="10">
        <v>0.25</v>
      </c>
      <c r="AS26" s="237" t="s">
        <v>1034</v>
      </c>
      <c r="AT26" s="238" t="s">
        <v>1093</v>
      </c>
    </row>
    <row r="27" spans="2:46" ht="70.5" customHeight="1" x14ac:dyDescent="0.25">
      <c r="B27" s="168"/>
      <c r="C27" s="149"/>
      <c r="D27" s="146"/>
      <c r="E27" s="146"/>
      <c r="F27" s="146"/>
      <c r="G27" s="146"/>
      <c r="H27" s="169"/>
      <c r="I27" s="169"/>
      <c r="J27" s="169"/>
      <c r="K27" s="169"/>
      <c r="L27" s="36" t="s">
        <v>145</v>
      </c>
      <c r="M27" s="173"/>
      <c r="N27" s="174"/>
      <c r="O27" s="174"/>
      <c r="P27" s="174"/>
      <c r="Q27" s="174"/>
      <c r="R27" s="174"/>
      <c r="S27" s="174"/>
      <c r="T27" s="174"/>
      <c r="U27" s="175"/>
      <c r="V27" s="169"/>
      <c r="W27" s="169"/>
      <c r="X27" s="169"/>
      <c r="Y27" s="169"/>
      <c r="Z27" s="229" t="s">
        <v>1034</v>
      </c>
      <c r="AA27" s="230" t="s">
        <v>1127</v>
      </c>
      <c r="AB27" s="36" t="s">
        <v>146</v>
      </c>
      <c r="AC27" s="1" t="s">
        <v>147</v>
      </c>
      <c r="AD27" s="1" t="s">
        <v>148</v>
      </c>
      <c r="AE27" s="1" t="s">
        <v>149</v>
      </c>
      <c r="AF27" s="9">
        <f>+AI27+AL27+AO27+AR27</f>
        <v>1</v>
      </c>
      <c r="AG27" s="10"/>
      <c r="AH27" s="10"/>
      <c r="AI27" s="10">
        <v>0.25</v>
      </c>
      <c r="AJ27" s="10"/>
      <c r="AK27" s="88"/>
      <c r="AL27" s="88">
        <v>0.25</v>
      </c>
      <c r="AM27" s="88"/>
      <c r="AN27" s="88"/>
      <c r="AO27" s="10">
        <v>0.25</v>
      </c>
      <c r="AP27" s="10"/>
      <c r="AQ27" s="10"/>
      <c r="AR27" s="10">
        <v>0.25</v>
      </c>
      <c r="AS27" s="237" t="s">
        <v>1034</v>
      </c>
      <c r="AT27" s="238" t="s">
        <v>1093</v>
      </c>
    </row>
    <row r="28" spans="2:46" ht="64.5" customHeight="1" x14ac:dyDescent="0.25">
      <c r="B28" s="168"/>
      <c r="C28" s="149"/>
      <c r="D28" s="146"/>
      <c r="E28" s="146"/>
      <c r="F28" s="146"/>
      <c r="G28" s="146"/>
      <c r="H28" s="169"/>
      <c r="I28" s="169"/>
      <c r="J28" s="169"/>
      <c r="K28" s="169"/>
      <c r="L28" s="36" t="s">
        <v>150</v>
      </c>
      <c r="M28" s="173"/>
      <c r="N28" s="174"/>
      <c r="O28" s="174"/>
      <c r="P28" s="174"/>
      <c r="Q28" s="174"/>
      <c r="R28" s="174"/>
      <c r="S28" s="174"/>
      <c r="T28" s="174"/>
      <c r="U28" s="175"/>
      <c r="V28" s="169"/>
      <c r="W28" s="169"/>
      <c r="X28" s="169"/>
      <c r="Y28" s="169"/>
      <c r="Z28" s="229" t="s">
        <v>1034</v>
      </c>
      <c r="AA28" s="231" t="s">
        <v>1128</v>
      </c>
      <c r="AB28" s="36" t="s">
        <v>151</v>
      </c>
      <c r="AC28" s="16" t="s">
        <v>152</v>
      </c>
      <c r="AD28" s="1" t="s">
        <v>153</v>
      </c>
      <c r="AE28" s="1" t="s">
        <v>154</v>
      </c>
      <c r="AF28" s="9">
        <v>1</v>
      </c>
      <c r="AG28" s="10"/>
      <c r="AH28" s="10"/>
      <c r="AI28" s="10"/>
      <c r="AJ28" s="10"/>
      <c r="AK28" s="88"/>
      <c r="AL28" s="88">
        <v>0.5</v>
      </c>
      <c r="AM28" s="88"/>
      <c r="AN28" s="88"/>
      <c r="AO28" s="10"/>
      <c r="AP28" s="10"/>
      <c r="AQ28" s="10"/>
      <c r="AR28" s="10">
        <v>0.5</v>
      </c>
      <c r="AS28" s="237" t="s">
        <v>1034</v>
      </c>
      <c r="AT28" s="238" t="s">
        <v>1079</v>
      </c>
    </row>
    <row r="29" spans="2:46" ht="59.25" customHeight="1" x14ac:dyDescent="0.25">
      <c r="B29" s="168"/>
      <c r="C29" s="149"/>
      <c r="D29" s="146"/>
      <c r="E29" s="146"/>
      <c r="F29" s="146"/>
      <c r="G29" s="146"/>
      <c r="H29" s="169"/>
      <c r="I29" s="169"/>
      <c r="J29" s="169"/>
      <c r="K29" s="169"/>
      <c r="L29" s="36" t="s">
        <v>155</v>
      </c>
      <c r="M29" s="173"/>
      <c r="N29" s="174"/>
      <c r="O29" s="174"/>
      <c r="P29" s="174"/>
      <c r="Q29" s="174"/>
      <c r="R29" s="174"/>
      <c r="S29" s="174"/>
      <c r="T29" s="174"/>
      <c r="U29" s="175"/>
      <c r="V29" s="169"/>
      <c r="W29" s="169"/>
      <c r="X29" s="169"/>
      <c r="Y29" s="169"/>
      <c r="Z29" s="229" t="s">
        <v>1034</v>
      </c>
      <c r="AA29" s="231" t="s">
        <v>1128</v>
      </c>
      <c r="AB29" s="36" t="s">
        <v>156</v>
      </c>
      <c r="AC29" s="1" t="s">
        <v>157</v>
      </c>
      <c r="AD29" s="1" t="s">
        <v>158</v>
      </c>
      <c r="AE29" s="1" t="s">
        <v>159</v>
      </c>
      <c r="AF29" s="9">
        <v>0.8</v>
      </c>
      <c r="AG29" s="10"/>
      <c r="AH29" s="10">
        <v>0.2</v>
      </c>
      <c r="AI29" s="10"/>
      <c r="AJ29" s="10">
        <v>0.3</v>
      </c>
      <c r="AK29" s="88"/>
      <c r="AL29" s="88"/>
      <c r="AM29" s="88">
        <v>0.2</v>
      </c>
      <c r="AN29" s="88"/>
      <c r="AO29" s="10"/>
      <c r="AP29" s="10">
        <v>0.1</v>
      </c>
      <c r="AQ29" s="10"/>
      <c r="AR29" s="10"/>
      <c r="AS29" s="237" t="s">
        <v>1034</v>
      </c>
      <c r="AT29" s="238" t="s">
        <v>1079</v>
      </c>
    </row>
    <row r="30" spans="2:46" ht="70.5" customHeight="1" x14ac:dyDescent="0.25">
      <c r="B30" s="168"/>
      <c r="C30" s="149"/>
      <c r="D30" s="146"/>
      <c r="E30" s="146"/>
      <c r="F30" s="146"/>
      <c r="G30" s="146"/>
      <c r="H30" s="169"/>
      <c r="I30" s="169"/>
      <c r="J30" s="169"/>
      <c r="K30" s="169"/>
      <c r="L30" s="36" t="s">
        <v>160</v>
      </c>
      <c r="M30" s="173"/>
      <c r="N30" s="174"/>
      <c r="O30" s="174"/>
      <c r="P30" s="174"/>
      <c r="Q30" s="174"/>
      <c r="R30" s="174"/>
      <c r="S30" s="174"/>
      <c r="T30" s="174"/>
      <c r="U30" s="175"/>
      <c r="V30" s="169"/>
      <c r="W30" s="169"/>
      <c r="X30" s="169"/>
      <c r="Y30" s="169"/>
      <c r="Z30" s="229" t="s">
        <v>1034</v>
      </c>
      <c r="AA30" s="230" t="s">
        <v>1129</v>
      </c>
      <c r="AB30" s="36" t="s">
        <v>161</v>
      </c>
      <c r="AC30" s="1" t="s">
        <v>162</v>
      </c>
      <c r="AD30" s="1" t="s">
        <v>163</v>
      </c>
      <c r="AE30" s="1" t="s">
        <v>164</v>
      </c>
      <c r="AF30" s="9">
        <v>1</v>
      </c>
      <c r="AG30" s="10"/>
      <c r="AH30" s="10">
        <v>0.2</v>
      </c>
      <c r="AI30" s="10"/>
      <c r="AJ30" s="10">
        <v>0.2</v>
      </c>
      <c r="AK30" s="88"/>
      <c r="AL30" s="88">
        <v>0.2</v>
      </c>
      <c r="AM30" s="88"/>
      <c r="AN30" s="88">
        <v>0.2</v>
      </c>
      <c r="AO30" s="10"/>
      <c r="AP30" s="10">
        <v>0.2</v>
      </c>
      <c r="AQ30" s="10"/>
      <c r="AR30" s="10"/>
      <c r="AS30" s="237" t="s">
        <v>1034</v>
      </c>
      <c r="AT30" s="238" t="s">
        <v>1079</v>
      </c>
    </row>
    <row r="31" spans="2:46" ht="78" customHeight="1" x14ac:dyDescent="0.25">
      <c r="B31" s="168"/>
      <c r="C31" s="149"/>
      <c r="D31" s="146"/>
      <c r="E31" s="146"/>
      <c r="F31" s="146"/>
      <c r="G31" s="146"/>
      <c r="H31" s="169"/>
      <c r="I31" s="169"/>
      <c r="J31" s="169"/>
      <c r="K31" s="169"/>
      <c r="L31" s="36" t="s">
        <v>165</v>
      </c>
      <c r="M31" s="173"/>
      <c r="N31" s="174"/>
      <c r="O31" s="174"/>
      <c r="P31" s="174"/>
      <c r="Q31" s="174"/>
      <c r="R31" s="174"/>
      <c r="S31" s="174"/>
      <c r="T31" s="174"/>
      <c r="U31" s="175"/>
      <c r="V31" s="169"/>
      <c r="W31" s="169"/>
      <c r="X31" s="169"/>
      <c r="Y31" s="169"/>
      <c r="Z31" s="229" t="s">
        <v>1035</v>
      </c>
      <c r="AA31" s="230" t="s">
        <v>1126</v>
      </c>
      <c r="AB31" s="36" t="s">
        <v>166</v>
      </c>
      <c r="AC31" s="1" t="s">
        <v>167</v>
      </c>
      <c r="AD31" s="1" t="s">
        <v>168</v>
      </c>
      <c r="AE31" s="1" t="s">
        <v>113</v>
      </c>
      <c r="AF31" s="38">
        <v>2</v>
      </c>
      <c r="AG31" s="10"/>
      <c r="AH31" s="39"/>
      <c r="AI31" s="39">
        <v>1</v>
      </c>
      <c r="AJ31" s="10"/>
      <c r="AK31" s="88"/>
      <c r="AL31" s="88"/>
      <c r="AM31" s="88"/>
      <c r="AN31" s="87"/>
      <c r="AO31" s="3">
        <v>1</v>
      </c>
      <c r="AP31" s="3"/>
      <c r="AQ31" s="3"/>
      <c r="AR31" s="3"/>
      <c r="AS31" s="237" t="s">
        <v>1036</v>
      </c>
      <c r="AT31" s="238" t="s">
        <v>1038</v>
      </c>
    </row>
    <row r="32" spans="2:46" ht="76.5" customHeight="1" x14ac:dyDescent="0.25">
      <c r="B32" s="168"/>
      <c r="C32" s="149"/>
      <c r="D32" s="146"/>
      <c r="E32" s="146"/>
      <c r="F32" s="146"/>
      <c r="G32" s="146"/>
      <c r="H32" s="169"/>
      <c r="I32" s="169"/>
      <c r="J32" s="169"/>
      <c r="K32" s="169"/>
      <c r="L32" s="36" t="s">
        <v>169</v>
      </c>
      <c r="M32" s="173"/>
      <c r="N32" s="174"/>
      <c r="O32" s="174"/>
      <c r="P32" s="174"/>
      <c r="Q32" s="174"/>
      <c r="R32" s="174"/>
      <c r="S32" s="174"/>
      <c r="T32" s="174"/>
      <c r="U32" s="175"/>
      <c r="V32" s="169"/>
      <c r="W32" s="169"/>
      <c r="X32" s="169"/>
      <c r="Y32" s="169"/>
      <c r="Z32" s="229" t="s">
        <v>1034</v>
      </c>
      <c r="AA32" s="230" t="s">
        <v>1127</v>
      </c>
      <c r="AB32" s="36" t="s">
        <v>170</v>
      </c>
      <c r="AC32" s="16" t="s">
        <v>157</v>
      </c>
      <c r="AD32" s="1" t="s">
        <v>171</v>
      </c>
      <c r="AE32" s="1" t="s">
        <v>172</v>
      </c>
      <c r="AF32" s="42">
        <v>1</v>
      </c>
      <c r="AG32" s="10"/>
      <c r="AH32" s="10"/>
      <c r="AI32" s="10"/>
      <c r="AJ32" s="10"/>
      <c r="AK32" s="88"/>
      <c r="AL32" s="88"/>
      <c r="AM32" s="88"/>
      <c r="AN32" s="88"/>
      <c r="AO32" s="10"/>
      <c r="AP32" s="10"/>
      <c r="AQ32" s="10"/>
      <c r="AR32" s="3">
        <v>1</v>
      </c>
      <c r="AS32" s="237" t="s">
        <v>1036</v>
      </c>
      <c r="AT32" s="238" t="s">
        <v>1038</v>
      </c>
    </row>
    <row r="33" spans="2:46" ht="76.5" customHeight="1" x14ac:dyDescent="0.25">
      <c r="B33" s="168"/>
      <c r="C33" s="149"/>
      <c r="D33" s="146"/>
      <c r="E33" s="146"/>
      <c r="F33" s="146"/>
      <c r="G33" s="146"/>
      <c r="H33" s="169"/>
      <c r="I33" s="169"/>
      <c r="J33" s="169"/>
      <c r="K33" s="169"/>
      <c r="L33" s="36" t="s">
        <v>173</v>
      </c>
      <c r="M33" s="173"/>
      <c r="N33" s="174"/>
      <c r="O33" s="174"/>
      <c r="P33" s="174"/>
      <c r="Q33" s="174"/>
      <c r="R33" s="174"/>
      <c r="S33" s="174"/>
      <c r="T33" s="174"/>
      <c r="U33" s="175"/>
      <c r="V33" s="169"/>
      <c r="W33" s="169"/>
      <c r="X33" s="169"/>
      <c r="Y33" s="169"/>
      <c r="Z33" s="229" t="s">
        <v>1034</v>
      </c>
      <c r="AA33" s="230" t="s">
        <v>1127</v>
      </c>
      <c r="AB33" s="36" t="s">
        <v>174</v>
      </c>
      <c r="AC33" s="1" t="s">
        <v>175</v>
      </c>
      <c r="AD33" s="1" t="s">
        <v>176</v>
      </c>
      <c r="AE33" s="1" t="s">
        <v>177</v>
      </c>
      <c r="AF33" s="38">
        <v>2</v>
      </c>
      <c r="AG33" s="43"/>
      <c r="AH33" s="44"/>
      <c r="AI33" s="39"/>
      <c r="AJ33" s="39">
        <v>1</v>
      </c>
      <c r="AK33" s="88"/>
      <c r="AL33" s="88"/>
      <c r="AM33" s="90"/>
      <c r="AN33" s="87"/>
      <c r="AO33" s="3">
        <v>1</v>
      </c>
      <c r="AP33" s="3"/>
      <c r="AQ33" s="3"/>
      <c r="AR33" s="3"/>
      <c r="AS33" s="237" t="s">
        <v>1036</v>
      </c>
      <c r="AT33" s="238" t="s">
        <v>1038</v>
      </c>
    </row>
    <row r="34" spans="2:46" ht="49.5" customHeight="1" x14ac:dyDescent="0.25">
      <c r="B34" s="168"/>
      <c r="C34" s="149"/>
      <c r="D34" s="146"/>
      <c r="E34" s="146"/>
      <c r="F34" s="146"/>
      <c r="G34" s="146"/>
      <c r="H34" s="169"/>
      <c r="I34" s="169"/>
      <c r="J34" s="169"/>
      <c r="K34" s="169"/>
      <c r="L34" s="36" t="s">
        <v>178</v>
      </c>
      <c r="M34" s="173"/>
      <c r="N34" s="174"/>
      <c r="O34" s="174"/>
      <c r="P34" s="174"/>
      <c r="Q34" s="174"/>
      <c r="R34" s="174"/>
      <c r="S34" s="174"/>
      <c r="T34" s="174"/>
      <c r="U34" s="175"/>
      <c r="V34" s="169"/>
      <c r="W34" s="169"/>
      <c r="X34" s="169"/>
      <c r="Y34" s="169"/>
      <c r="Z34" s="229" t="s">
        <v>1034</v>
      </c>
      <c r="AA34" s="230" t="s">
        <v>1127</v>
      </c>
      <c r="AB34" s="36" t="s">
        <v>179</v>
      </c>
      <c r="AC34" s="16" t="s">
        <v>180</v>
      </c>
      <c r="AD34" s="16" t="s">
        <v>181</v>
      </c>
      <c r="AE34" s="16" t="s">
        <v>182</v>
      </c>
      <c r="AF34" s="45">
        <v>2</v>
      </c>
      <c r="AG34" s="46"/>
      <c r="AH34" s="47"/>
      <c r="AI34" s="47">
        <v>1</v>
      </c>
      <c r="AJ34" s="46"/>
      <c r="AK34" s="91"/>
      <c r="AL34" s="91"/>
      <c r="AM34" s="91"/>
      <c r="AN34" s="86"/>
      <c r="AO34" s="37">
        <v>1</v>
      </c>
      <c r="AP34" s="3"/>
      <c r="AQ34" s="3"/>
      <c r="AR34" s="3"/>
      <c r="AS34" s="237" t="s">
        <v>1036</v>
      </c>
      <c r="AT34" s="238" t="s">
        <v>1038</v>
      </c>
    </row>
    <row r="35" spans="2:46" ht="57" customHeight="1" x14ac:dyDescent="0.25">
      <c r="B35" s="168"/>
      <c r="C35" s="149"/>
      <c r="D35" s="146"/>
      <c r="E35" s="146"/>
      <c r="F35" s="146"/>
      <c r="G35" s="146"/>
      <c r="H35" s="169"/>
      <c r="I35" s="169"/>
      <c r="J35" s="169"/>
      <c r="K35" s="169"/>
      <c r="L35" s="36" t="s">
        <v>183</v>
      </c>
      <c r="M35" s="173"/>
      <c r="N35" s="174"/>
      <c r="O35" s="174"/>
      <c r="P35" s="174"/>
      <c r="Q35" s="174"/>
      <c r="R35" s="174"/>
      <c r="S35" s="174"/>
      <c r="T35" s="174"/>
      <c r="U35" s="175"/>
      <c r="V35" s="169"/>
      <c r="W35" s="169"/>
      <c r="X35" s="169"/>
      <c r="Y35" s="169"/>
      <c r="Z35" s="229" t="s">
        <v>1034</v>
      </c>
      <c r="AA35" s="230" t="s">
        <v>1127</v>
      </c>
      <c r="AB35" s="36" t="s">
        <v>184</v>
      </c>
      <c r="AC35" s="16" t="s">
        <v>157</v>
      </c>
      <c r="AD35" s="16" t="s">
        <v>185</v>
      </c>
      <c r="AE35" s="16" t="s">
        <v>186</v>
      </c>
      <c r="AF35" s="38">
        <v>2</v>
      </c>
      <c r="AG35" s="10"/>
      <c r="AH35" s="39">
        <v>1</v>
      </c>
      <c r="AI35" s="39"/>
      <c r="AJ35" s="10"/>
      <c r="AK35" s="88"/>
      <c r="AL35" s="88"/>
      <c r="AM35" s="90">
        <v>1</v>
      </c>
      <c r="AN35" s="87"/>
      <c r="AO35" s="3"/>
      <c r="AP35" s="3"/>
      <c r="AQ35" s="3"/>
      <c r="AR35" s="3"/>
      <c r="AS35" s="237" t="s">
        <v>1035</v>
      </c>
      <c r="AT35" s="238" t="s">
        <v>1104</v>
      </c>
    </row>
    <row r="36" spans="2:46" ht="51" customHeight="1" x14ac:dyDescent="0.25">
      <c r="B36" s="168"/>
      <c r="C36" s="149"/>
      <c r="D36" s="146"/>
      <c r="E36" s="146"/>
      <c r="F36" s="146"/>
      <c r="G36" s="146"/>
      <c r="H36" s="169"/>
      <c r="I36" s="169"/>
      <c r="J36" s="169"/>
      <c r="K36" s="169"/>
      <c r="L36" s="36" t="s">
        <v>187</v>
      </c>
      <c r="M36" s="173"/>
      <c r="N36" s="174"/>
      <c r="O36" s="174"/>
      <c r="P36" s="174"/>
      <c r="Q36" s="174"/>
      <c r="R36" s="174"/>
      <c r="S36" s="174"/>
      <c r="T36" s="174"/>
      <c r="U36" s="175"/>
      <c r="V36" s="169"/>
      <c r="W36" s="169"/>
      <c r="X36" s="169"/>
      <c r="Y36" s="169"/>
      <c r="Z36" s="229" t="s">
        <v>1034</v>
      </c>
      <c r="AA36" s="230" t="s">
        <v>1127</v>
      </c>
      <c r="AB36" s="36" t="s">
        <v>188</v>
      </c>
      <c r="AC36" s="1" t="s">
        <v>189</v>
      </c>
      <c r="AD36" s="1" t="s">
        <v>190</v>
      </c>
      <c r="AE36" s="1" t="s">
        <v>74</v>
      </c>
      <c r="AF36" s="38">
        <v>4</v>
      </c>
      <c r="AG36" s="10"/>
      <c r="AH36" s="39"/>
      <c r="AI36" s="39">
        <v>1</v>
      </c>
      <c r="AJ36" s="10"/>
      <c r="AK36" s="88"/>
      <c r="AL36" s="90">
        <v>1</v>
      </c>
      <c r="AM36" s="88"/>
      <c r="AN36" s="87"/>
      <c r="AO36" s="3">
        <v>1</v>
      </c>
      <c r="AP36" s="3"/>
      <c r="AQ36" s="3"/>
      <c r="AR36" s="3">
        <v>1</v>
      </c>
      <c r="AS36" s="237" t="s">
        <v>1034</v>
      </c>
      <c r="AT36" s="238" t="s">
        <v>1105</v>
      </c>
    </row>
    <row r="37" spans="2:46" ht="60" customHeight="1" x14ac:dyDescent="0.25">
      <c r="B37" s="168"/>
      <c r="C37" s="149"/>
      <c r="D37" s="146"/>
      <c r="E37" s="146"/>
      <c r="F37" s="146"/>
      <c r="G37" s="146"/>
      <c r="H37" s="169"/>
      <c r="I37" s="169"/>
      <c r="J37" s="169"/>
      <c r="K37" s="169"/>
      <c r="L37" s="36" t="s">
        <v>191</v>
      </c>
      <c r="M37" s="173"/>
      <c r="N37" s="174"/>
      <c r="O37" s="174"/>
      <c r="P37" s="174"/>
      <c r="Q37" s="174"/>
      <c r="R37" s="174"/>
      <c r="S37" s="174"/>
      <c r="T37" s="174"/>
      <c r="U37" s="175"/>
      <c r="V37" s="169"/>
      <c r="W37" s="169"/>
      <c r="X37" s="169"/>
      <c r="Y37" s="169"/>
      <c r="Z37" s="229" t="s">
        <v>1034</v>
      </c>
      <c r="AA37" s="230" t="s">
        <v>1127</v>
      </c>
      <c r="AB37" s="36" t="s">
        <v>192</v>
      </c>
      <c r="AC37" s="16" t="s">
        <v>193</v>
      </c>
      <c r="AD37" s="1" t="s">
        <v>194</v>
      </c>
      <c r="AE37" s="1" t="s">
        <v>195</v>
      </c>
      <c r="AF37" s="38">
        <v>1</v>
      </c>
      <c r="AG37" s="43"/>
      <c r="AH37" s="44"/>
      <c r="AI37" s="39">
        <v>1</v>
      </c>
      <c r="AJ37" s="10"/>
      <c r="AK37" s="88"/>
      <c r="AL37" s="88"/>
      <c r="AM37" s="88"/>
      <c r="AN37" s="87"/>
      <c r="AO37" s="3"/>
      <c r="AP37" s="3"/>
      <c r="AQ37" s="3"/>
      <c r="AR37" s="3"/>
      <c r="AS37" s="237" t="s">
        <v>1034</v>
      </c>
      <c r="AT37" s="238" t="s">
        <v>1044</v>
      </c>
    </row>
    <row r="38" spans="2:46" ht="61.5" customHeight="1" x14ac:dyDescent="0.25">
      <c r="B38" s="168"/>
      <c r="C38" s="149"/>
      <c r="D38" s="146"/>
      <c r="E38" s="146"/>
      <c r="F38" s="146"/>
      <c r="G38" s="146"/>
      <c r="H38" s="169"/>
      <c r="I38" s="169"/>
      <c r="J38" s="169"/>
      <c r="K38" s="169"/>
      <c r="L38" s="36" t="s">
        <v>196</v>
      </c>
      <c r="M38" s="173"/>
      <c r="N38" s="174"/>
      <c r="O38" s="174"/>
      <c r="P38" s="174"/>
      <c r="Q38" s="174"/>
      <c r="R38" s="174"/>
      <c r="S38" s="174"/>
      <c r="T38" s="174"/>
      <c r="U38" s="175"/>
      <c r="V38" s="169"/>
      <c r="W38" s="169"/>
      <c r="X38" s="169"/>
      <c r="Y38" s="169"/>
      <c r="Z38" s="229" t="s">
        <v>1035</v>
      </c>
      <c r="AA38" s="230" t="s">
        <v>1202</v>
      </c>
      <c r="AB38" s="36" t="s">
        <v>197</v>
      </c>
      <c r="AC38" s="1" t="s">
        <v>198</v>
      </c>
      <c r="AD38" s="1" t="s">
        <v>199</v>
      </c>
      <c r="AE38" s="48" t="s">
        <v>200</v>
      </c>
      <c r="AF38" s="42">
        <v>1</v>
      </c>
      <c r="AG38" s="49"/>
      <c r="AH38" s="10"/>
      <c r="AI38" s="10"/>
      <c r="AJ38" s="10"/>
      <c r="AK38" s="88"/>
      <c r="AL38" s="88"/>
      <c r="AM38" s="88"/>
      <c r="AN38" s="88"/>
      <c r="AO38" s="10"/>
      <c r="AP38" s="10"/>
      <c r="AQ38" s="10"/>
      <c r="AR38" s="3">
        <v>1</v>
      </c>
      <c r="AS38" s="237" t="s">
        <v>1036</v>
      </c>
      <c r="AT38" s="238" t="s">
        <v>1038</v>
      </c>
    </row>
    <row r="39" spans="2:46" ht="55.5" customHeight="1" x14ac:dyDescent="0.25">
      <c r="B39" s="168"/>
      <c r="C39" s="149"/>
      <c r="D39" s="146"/>
      <c r="E39" s="146"/>
      <c r="F39" s="146"/>
      <c r="G39" s="146"/>
      <c r="H39" s="169"/>
      <c r="I39" s="169"/>
      <c r="J39" s="169"/>
      <c r="K39" s="169"/>
      <c r="L39" s="36" t="s">
        <v>201</v>
      </c>
      <c r="M39" s="173"/>
      <c r="N39" s="174"/>
      <c r="O39" s="174"/>
      <c r="P39" s="174"/>
      <c r="Q39" s="174"/>
      <c r="R39" s="174"/>
      <c r="S39" s="174"/>
      <c r="T39" s="174"/>
      <c r="U39" s="175"/>
      <c r="V39" s="169"/>
      <c r="W39" s="169"/>
      <c r="X39" s="169"/>
      <c r="Y39" s="169"/>
      <c r="Z39" s="229" t="s">
        <v>1034</v>
      </c>
      <c r="AA39" s="230" t="s">
        <v>1249</v>
      </c>
      <c r="AB39" s="36" t="s">
        <v>202</v>
      </c>
      <c r="AC39" s="1" t="s">
        <v>203</v>
      </c>
      <c r="AD39" s="1" t="s">
        <v>204</v>
      </c>
      <c r="AE39" s="1" t="s">
        <v>205</v>
      </c>
      <c r="AF39" s="38">
        <v>4</v>
      </c>
      <c r="AG39" s="10"/>
      <c r="AH39" s="39"/>
      <c r="AI39" s="39">
        <v>1</v>
      </c>
      <c r="AJ39" s="10"/>
      <c r="AK39" s="87"/>
      <c r="AL39" s="87">
        <v>1</v>
      </c>
      <c r="AM39" s="88"/>
      <c r="AN39" s="87"/>
      <c r="AO39" s="3">
        <v>1</v>
      </c>
      <c r="AP39" s="3"/>
      <c r="AQ39" s="3"/>
      <c r="AR39" s="3">
        <v>1</v>
      </c>
      <c r="AS39" s="237" t="s">
        <v>1034</v>
      </c>
      <c r="AT39" s="238" t="s">
        <v>1109</v>
      </c>
    </row>
    <row r="40" spans="2:46" ht="63.75" customHeight="1" x14ac:dyDescent="0.25">
      <c r="B40" s="168"/>
      <c r="C40" s="149"/>
      <c r="D40" s="146"/>
      <c r="E40" s="146"/>
      <c r="F40" s="146"/>
      <c r="G40" s="146"/>
      <c r="H40" s="169"/>
      <c r="I40" s="169"/>
      <c r="J40" s="169"/>
      <c r="K40" s="169"/>
      <c r="L40" s="36" t="s">
        <v>206</v>
      </c>
      <c r="M40" s="173"/>
      <c r="N40" s="174"/>
      <c r="O40" s="174"/>
      <c r="P40" s="174"/>
      <c r="Q40" s="174"/>
      <c r="R40" s="174"/>
      <c r="S40" s="174"/>
      <c r="T40" s="174"/>
      <c r="U40" s="175"/>
      <c r="V40" s="169"/>
      <c r="W40" s="169"/>
      <c r="X40" s="169"/>
      <c r="Y40" s="169"/>
      <c r="Z40" s="229" t="s">
        <v>1035</v>
      </c>
      <c r="AA40" s="230" t="s">
        <v>1130</v>
      </c>
      <c r="AB40" s="36" t="s">
        <v>207</v>
      </c>
      <c r="AC40" s="1" t="s">
        <v>208</v>
      </c>
      <c r="AD40" s="1" t="s">
        <v>209</v>
      </c>
      <c r="AE40" s="1" t="s">
        <v>210</v>
      </c>
      <c r="AF40" s="38">
        <v>4</v>
      </c>
      <c r="AG40" s="10"/>
      <c r="AH40" s="39"/>
      <c r="AI40" s="39">
        <v>1</v>
      </c>
      <c r="AJ40" s="10"/>
      <c r="AK40" s="87"/>
      <c r="AL40" s="87">
        <v>1</v>
      </c>
      <c r="AM40" s="88"/>
      <c r="AN40" s="87"/>
      <c r="AO40" s="3">
        <v>1</v>
      </c>
      <c r="AP40" s="3"/>
      <c r="AQ40" s="3"/>
      <c r="AR40" s="3">
        <v>1</v>
      </c>
      <c r="AS40" s="237" t="s">
        <v>1035</v>
      </c>
      <c r="AT40" s="238" t="s">
        <v>1110</v>
      </c>
    </row>
    <row r="41" spans="2:46" ht="58.5" customHeight="1" x14ac:dyDescent="0.25">
      <c r="B41" s="168"/>
      <c r="C41" s="149"/>
      <c r="D41" s="146"/>
      <c r="E41" s="146"/>
      <c r="F41" s="146"/>
      <c r="G41" s="146"/>
      <c r="H41" s="169"/>
      <c r="I41" s="169"/>
      <c r="J41" s="169"/>
      <c r="K41" s="169"/>
      <c r="L41" s="36" t="s">
        <v>211</v>
      </c>
      <c r="M41" s="173"/>
      <c r="N41" s="174"/>
      <c r="O41" s="174"/>
      <c r="P41" s="174"/>
      <c r="Q41" s="174"/>
      <c r="R41" s="174"/>
      <c r="S41" s="174"/>
      <c r="T41" s="174"/>
      <c r="U41" s="175"/>
      <c r="V41" s="169"/>
      <c r="W41" s="169"/>
      <c r="X41" s="169"/>
      <c r="Y41" s="169"/>
      <c r="Z41" s="229" t="s">
        <v>1035</v>
      </c>
      <c r="AA41" s="230" t="s">
        <v>1126</v>
      </c>
      <c r="AB41" s="36" t="s">
        <v>212</v>
      </c>
      <c r="AC41" s="3" t="s">
        <v>67</v>
      </c>
      <c r="AD41" s="1" t="s">
        <v>213</v>
      </c>
      <c r="AE41" s="3" t="s">
        <v>69</v>
      </c>
      <c r="AF41" s="38">
        <v>12</v>
      </c>
      <c r="AG41" s="39">
        <v>1</v>
      </c>
      <c r="AH41" s="39">
        <v>1</v>
      </c>
      <c r="AI41" s="39">
        <v>1</v>
      </c>
      <c r="AJ41" s="39">
        <v>1</v>
      </c>
      <c r="AK41" s="90">
        <v>1</v>
      </c>
      <c r="AL41" s="90">
        <v>1</v>
      </c>
      <c r="AM41" s="90">
        <v>1</v>
      </c>
      <c r="AN41" s="90">
        <v>1</v>
      </c>
      <c r="AO41" s="39">
        <v>1</v>
      </c>
      <c r="AP41" s="39">
        <v>1</v>
      </c>
      <c r="AQ41" s="39">
        <v>1</v>
      </c>
      <c r="AR41" s="39">
        <v>1</v>
      </c>
      <c r="AS41" s="237" t="s">
        <v>1035</v>
      </c>
      <c r="AT41" s="238" t="s">
        <v>1112</v>
      </c>
    </row>
    <row r="42" spans="2:46" ht="66" customHeight="1" x14ac:dyDescent="0.25">
      <c r="B42" s="168"/>
      <c r="C42" s="149"/>
      <c r="D42" s="146"/>
      <c r="E42" s="146"/>
      <c r="F42" s="146"/>
      <c r="G42" s="146"/>
      <c r="H42" s="169"/>
      <c r="I42" s="169"/>
      <c r="J42" s="169"/>
      <c r="K42" s="169"/>
      <c r="L42" s="36" t="s">
        <v>214</v>
      </c>
      <c r="M42" s="173"/>
      <c r="N42" s="174"/>
      <c r="O42" s="174"/>
      <c r="P42" s="174"/>
      <c r="Q42" s="174"/>
      <c r="R42" s="174"/>
      <c r="S42" s="174"/>
      <c r="T42" s="174"/>
      <c r="U42" s="175"/>
      <c r="V42" s="169"/>
      <c r="W42" s="169"/>
      <c r="X42" s="169"/>
      <c r="Y42" s="169"/>
      <c r="Z42" s="229" t="s">
        <v>1035</v>
      </c>
      <c r="AA42" s="230" t="s">
        <v>1203</v>
      </c>
      <c r="AB42" s="148" t="s">
        <v>215</v>
      </c>
      <c r="AC42" s="151" t="s">
        <v>216</v>
      </c>
      <c r="AD42" s="151" t="s">
        <v>217</v>
      </c>
      <c r="AE42" s="151" t="s">
        <v>218</v>
      </c>
      <c r="AF42" s="185">
        <v>0.1</v>
      </c>
      <c r="AG42" s="113"/>
      <c r="AH42" s="113">
        <v>0.03</v>
      </c>
      <c r="AI42" s="113"/>
      <c r="AJ42" s="113"/>
      <c r="AK42" s="116"/>
      <c r="AL42" s="116">
        <v>0.04</v>
      </c>
      <c r="AM42" s="116"/>
      <c r="AN42" s="116"/>
      <c r="AO42" s="113"/>
      <c r="AP42" s="113"/>
      <c r="AQ42" s="113">
        <v>0.03</v>
      </c>
      <c r="AR42" s="113"/>
      <c r="AS42" s="239" t="s">
        <v>1034</v>
      </c>
      <c r="AT42" s="240" t="s">
        <v>1114</v>
      </c>
    </row>
    <row r="43" spans="2:46" ht="46.5" customHeight="1" x14ac:dyDescent="0.25">
      <c r="B43" s="168"/>
      <c r="C43" s="149"/>
      <c r="D43" s="146"/>
      <c r="E43" s="146"/>
      <c r="F43" s="146"/>
      <c r="G43" s="146"/>
      <c r="H43" s="169"/>
      <c r="I43" s="169"/>
      <c r="J43" s="169"/>
      <c r="K43" s="169"/>
      <c r="L43" s="36" t="s">
        <v>219</v>
      </c>
      <c r="M43" s="173"/>
      <c r="N43" s="174"/>
      <c r="O43" s="174"/>
      <c r="P43" s="174"/>
      <c r="Q43" s="174"/>
      <c r="R43" s="174"/>
      <c r="S43" s="174"/>
      <c r="T43" s="174"/>
      <c r="U43" s="175"/>
      <c r="V43" s="169"/>
      <c r="W43" s="169"/>
      <c r="X43" s="169"/>
      <c r="Y43" s="169"/>
      <c r="Z43" s="229" t="s">
        <v>1035</v>
      </c>
      <c r="AA43" s="230" t="s">
        <v>1132</v>
      </c>
      <c r="AB43" s="149"/>
      <c r="AC43" s="152"/>
      <c r="AD43" s="114"/>
      <c r="AE43" s="114"/>
      <c r="AF43" s="114"/>
      <c r="AG43" s="114"/>
      <c r="AH43" s="114"/>
      <c r="AI43" s="114"/>
      <c r="AJ43" s="114"/>
      <c r="AK43" s="117"/>
      <c r="AL43" s="117"/>
      <c r="AM43" s="117"/>
      <c r="AN43" s="117"/>
      <c r="AO43" s="114"/>
      <c r="AP43" s="114"/>
      <c r="AQ43" s="114"/>
      <c r="AR43" s="114"/>
      <c r="AS43" s="241"/>
      <c r="AT43" s="242"/>
    </row>
    <row r="44" spans="2:46" ht="45" customHeight="1" x14ac:dyDescent="0.25">
      <c r="B44" s="168"/>
      <c r="C44" s="149"/>
      <c r="D44" s="146"/>
      <c r="E44" s="146"/>
      <c r="F44" s="146"/>
      <c r="G44" s="146"/>
      <c r="H44" s="169"/>
      <c r="I44" s="169"/>
      <c r="J44" s="169"/>
      <c r="K44" s="169"/>
      <c r="L44" s="36" t="s">
        <v>220</v>
      </c>
      <c r="M44" s="173"/>
      <c r="N44" s="174"/>
      <c r="O44" s="174"/>
      <c r="P44" s="174"/>
      <c r="Q44" s="174"/>
      <c r="R44" s="174"/>
      <c r="S44" s="174"/>
      <c r="T44" s="174"/>
      <c r="U44" s="175"/>
      <c r="V44" s="169"/>
      <c r="W44" s="169"/>
      <c r="X44" s="169"/>
      <c r="Y44" s="169"/>
      <c r="Z44" s="229" t="s">
        <v>1035</v>
      </c>
      <c r="AA44" s="230" t="s">
        <v>1255</v>
      </c>
      <c r="AB44" s="149"/>
      <c r="AC44" s="152"/>
      <c r="AD44" s="114"/>
      <c r="AE44" s="114"/>
      <c r="AF44" s="114"/>
      <c r="AG44" s="114"/>
      <c r="AH44" s="114"/>
      <c r="AI44" s="114"/>
      <c r="AJ44" s="114"/>
      <c r="AK44" s="117"/>
      <c r="AL44" s="117"/>
      <c r="AM44" s="117"/>
      <c r="AN44" s="117"/>
      <c r="AO44" s="114"/>
      <c r="AP44" s="114"/>
      <c r="AQ44" s="114"/>
      <c r="AR44" s="114"/>
      <c r="AS44" s="241"/>
      <c r="AT44" s="242"/>
    </row>
    <row r="45" spans="2:46" ht="46.5" customHeight="1" x14ac:dyDescent="0.25">
      <c r="B45" s="168"/>
      <c r="C45" s="150"/>
      <c r="D45" s="147"/>
      <c r="E45" s="147"/>
      <c r="F45" s="147"/>
      <c r="G45" s="147"/>
      <c r="H45" s="164"/>
      <c r="I45" s="164"/>
      <c r="J45" s="164"/>
      <c r="K45" s="164"/>
      <c r="L45" s="36" t="s">
        <v>221</v>
      </c>
      <c r="M45" s="176"/>
      <c r="N45" s="177"/>
      <c r="O45" s="177"/>
      <c r="P45" s="177"/>
      <c r="Q45" s="177"/>
      <c r="R45" s="177"/>
      <c r="S45" s="177"/>
      <c r="T45" s="177"/>
      <c r="U45" s="178"/>
      <c r="V45" s="164"/>
      <c r="W45" s="164"/>
      <c r="X45" s="164"/>
      <c r="Y45" s="164"/>
      <c r="Z45" s="229" t="s">
        <v>1035</v>
      </c>
      <c r="AA45" s="230" t="s">
        <v>1256</v>
      </c>
      <c r="AB45" s="150"/>
      <c r="AC45" s="153"/>
      <c r="AD45" s="115"/>
      <c r="AE45" s="115"/>
      <c r="AF45" s="115"/>
      <c r="AG45" s="115"/>
      <c r="AH45" s="115"/>
      <c r="AI45" s="115"/>
      <c r="AJ45" s="115"/>
      <c r="AK45" s="118"/>
      <c r="AL45" s="118"/>
      <c r="AM45" s="118"/>
      <c r="AN45" s="118"/>
      <c r="AO45" s="115"/>
      <c r="AP45" s="115"/>
      <c r="AQ45" s="115"/>
      <c r="AR45" s="115"/>
      <c r="AS45" s="243"/>
      <c r="AT45" s="244"/>
    </row>
    <row r="46" spans="2:46" ht="64.5" customHeight="1" x14ac:dyDescent="0.25">
      <c r="B46" s="192" t="str">
        <f>'[1]3-IDENTIFICACIÓN DEL RIESGO'!B52</f>
        <v>Planificación del Ordenamiento Social de la Propiedad</v>
      </c>
      <c r="C46" s="148" t="s">
        <v>222</v>
      </c>
      <c r="D46" s="145" t="str">
        <f>'[1]3-IDENTIFICACIÓN DEL RIESGO'!G52</f>
        <v>Posibilidad de trafico de influencias en el levantamiento de información durante la implementación de Planes de Ordenamiento Social de la Propiedad para favorecer a terceros.</v>
      </c>
      <c r="E46" s="145" t="s">
        <v>58</v>
      </c>
      <c r="F46" s="35" t="str">
        <f>'[1]3-IDENTIFICACIÓN DEL RIESGO'!H52</f>
        <v>Presencia de intereses particulares, financieros y/o políticos</v>
      </c>
      <c r="G46" s="35" t="str">
        <f>'[1]3-IDENTIFICACIÓN DEL RIESGO'!L52</f>
        <v>Multa y sanción del ente regulador</v>
      </c>
      <c r="H46" s="163" t="str">
        <f>'[1]4-VALORACIÓN DEL RIESGO'!G31</f>
        <v>Posible</v>
      </c>
      <c r="I46" s="163" t="str">
        <f>'[1]4-VALORACIÓN DEL RIESGO'!AC31</f>
        <v>Catastrófico</v>
      </c>
      <c r="J46" s="163" t="str">
        <f>'[1]4-VALORACIÓN DEL RIESGO'!AE31</f>
        <v>Extremo</v>
      </c>
      <c r="K46" s="163" t="str">
        <f>'[1]4-VALORACIÓN DEL RIESGO'!AF31</f>
        <v>Reducir</v>
      </c>
      <c r="L46" s="148" t="s">
        <v>223</v>
      </c>
      <c r="M46" s="154" t="s">
        <v>60</v>
      </c>
      <c r="N46" s="155"/>
      <c r="O46" s="155"/>
      <c r="P46" s="155"/>
      <c r="Q46" s="155"/>
      <c r="R46" s="155"/>
      <c r="S46" s="155"/>
      <c r="T46" s="155"/>
      <c r="U46" s="156"/>
      <c r="V46" s="163" t="str">
        <f>'[1]5-CONTROLES'!AL79</f>
        <v>Rara Vez</v>
      </c>
      <c r="W46" s="163" t="str">
        <f>'[1]5-CONTROLES'!AP79</f>
        <v>Moderado</v>
      </c>
      <c r="X46" s="163" t="str">
        <f>'[1]5-CONTROLES'!AQ79</f>
        <v>Moderado</v>
      </c>
      <c r="Y46" s="163" t="str">
        <f>'[1]5-CONTROLES'!AS79</f>
        <v>Acción preventiva</v>
      </c>
      <c r="Z46" s="232" t="s">
        <v>1034</v>
      </c>
      <c r="AA46" s="233" t="s">
        <v>1133</v>
      </c>
      <c r="AB46" s="36" t="s">
        <v>224</v>
      </c>
      <c r="AC46" s="1" t="s">
        <v>225</v>
      </c>
      <c r="AD46" s="1" t="s">
        <v>226</v>
      </c>
      <c r="AE46" s="1" t="s">
        <v>227</v>
      </c>
      <c r="AF46" s="2">
        <v>30</v>
      </c>
      <c r="AG46" s="3"/>
      <c r="AH46" s="3"/>
      <c r="AI46" s="3"/>
      <c r="AJ46" s="3"/>
      <c r="AK46" s="87"/>
      <c r="AL46" s="87">
        <v>6</v>
      </c>
      <c r="AM46" s="87"/>
      <c r="AN46" s="87">
        <v>6</v>
      </c>
      <c r="AO46" s="3"/>
      <c r="AP46" s="3">
        <v>6</v>
      </c>
      <c r="AQ46" s="3">
        <v>6</v>
      </c>
      <c r="AR46" s="3">
        <v>6</v>
      </c>
      <c r="AS46" s="237" t="s">
        <v>1034</v>
      </c>
      <c r="AT46" s="238" t="s">
        <v>1062</v>
      </c>
    </row>
    <row r="47" spans="2:46" ht="71.25" customHeight="1" x14ac:dyDescent="0.25">
      <c r="B47" s="193"/>
      <c r="C47" s="150"/>
      <c r="D47" s="147"/>
      <c r="E47" s="147"/>
      <c r="F47" s="35" t="str">
        <f>'[1]3-IDENTIFICACIÓN DEL RIESGO'!H53</f>
        <v>Desconocimiento por parte de la comunidad campesina y étnica sobre el modelo de atención por oferta en la implementación de los Planes de Ordenamiento</v>
      </c>
      <c r="G47" s="35" t="str">
        <f>'[1]3-IDENTIFICACIÓN DEL RIESGO'!L53</f>
        <v>perdida de credibilidad institucional</v>
      </c>
      <c r="H47" s="164"/>
      <c r="I47" s="164"/>
      <c r="J47" s="164"/>
      <c r="K47" s="164"/>
      <c r="L47" s="150"/>
      <c r="M47" s="157"/>
      <c r="N47" s="158"/>
      <c r="O47" s="158"/>
      <c r="P47" s="158"/>
      <c r="Q47" s="158"/>
      <c r="R47" s="158"/>
      <c r="S47" s="158"/>
      <c r="T47" s="158"/>
      <c r="U47" s="159"/>
      <c r="V47" s="164"/>
      <c r="W47" s="164"/>
      <c r="X47" s="164"/>
      <c r="Y47" s="164"/>
      <c r="Z47" s="234"/>
      <c r="AA47" s="235"/>
      <c r="AB47" s="36" t="s">
        <v>228</v>
      </c>
      <c r="AC47" s="1" t="s">
        <v>229</v>
      </c>
      <c r="AD47" s="1" t="s">
        <v>226</v>
      </c>
      <c r="AE47" s="1" t="s">
        <v>230</v>
      </c>
      <c r="AF47" s="2">
        <v>27</v>
      </c>
      <c r="AG47" s="3"/>
      <c r="AH47" s="3"/>
      <c r="AI47" s="3"/>
      <c r="AJ47" s="3"/>
      <c r="AK47" s="87">
        <v>3</v>
      </c>
      <c r="AL47" s="87">
        <v>3</v>
      </c>
      <c r="AM47" s="87">
        <v>3</v>
      </c>
      <c r="AN47" s="87">
        <v>4</v>
      </c>
      <c r="AO47" s="3">
        <v>4</v>
      </c>
      <c r="AP47" s="3">
        <v>4</v>
      </c>
      <c r="AQ47" s="3">
        <v>3</v>
      </c>
      <c r="AR47" s="3">
        <v>3</v>
      </c>
      <c r="AS47" s="237" t="s">
        <v>1034</v>
      </c>
      <c r="AT47" s="238" t="s">
        <v>1063</v>
      </c>
    </row>
    <row r="48" spans="2:46" ht="46.5" customHeight="1" x14ac:dyDescent="0.25">
      <c r="B48" s="193"/>
      <c r="C48" s="148" t="s">
        <v>231</v>
      </c>
      <c r="D48" s="145" t="str">
        <f>'[1]3-IDENTIFICACIÓN DEL RIESGO'!G54</f>
        <v>Posibilidad de concusión o cohecho por inscripción, valoración y calificación en el Registro de Sujetos de Ordenamiento</v>
      </c>
      <c r="E48" s="145" t="s">
        <v>58</v>
      </c>
      <c r="F48" s="35" t="str">
        <f>'[1]3-IDENTIFICACIÓN DEL RIESGO'!H54</f>
        <v>Falta de ética profesional del funcionario o personal vinculado a la entidad.</v>
      </c>
      <c r="G48" s="35" t="str">
        <f>'[1]3-IDENTIFICACIÓN DEL RIESGO'!L54</f>
        <v>Deterioro de la imagen institucional.</v>
      </c>
      <c r="H48" s="163" t="str">
        <f>'[1]4-VALORACIÓN DEL RIESGO'!G32</f>
        <v>Posible</v>
      </c>
      <c r="I48" s="163" t="str">
        <f>'[1]4-VALORACIÓN DEL RIESGO'!AC32</f>
        <v>Catastrófico</v>
      </c>
      <c r="J48" s="163" t="str">
        <f>'[1]4-VALORACIÓN DEL RIESGO'!AE32</f>
        <v>Extremo</v>
      </c>
      <c r="K48" s="163" t="str">
        <f>'[1]4-VALORACIÓN DEL RIESGO'!AF32</f>
        <v>Reducir</v>
      </c>
      <c r="L48" s="148" t="s">
        <v>232</v>
      </c>
      <c r="M48" s="157"/>
      <c r="N48" s="158"/>
      <c r="O48" s="158"/>
      <c r="P48" s="158"/>
      <c r="Q48" s="158"/>
      <c r="R48" s="158"/>
      <c r="S48" s="158"/>
      <c r="T48" s="158"/>
      <c r="U48" s="159"/>
      <c r="V48" s="163" t="str">
        <f>'[1]5-CONTROLES'!AL81</f>
        <v>Rara Vez</v>
      </c>
      <c r="W48" s="163" t="str">
        <f>'[1]5-CONTROLES'!AP81</f>
        <v>Moderado</v>
      </c>
      <c r="X48" s="163" t="str">
        <f>'[1]5-CONTROLES'!AQ81</f>
        <v>Moderado</v>
      </c>
      <c r="Y48" s="163" t="str">
        <f>'[1]5-CONTROLES'!AS81</f>
        <v>Acción preventiva</v>
      </c>
      <c r="Z48" s="232" t="s">
        <v>1034</v>
      </c>
      <c r="AA48" s="233" t="s">
        <v>1134</v>
      </c>
      <c r="AB48" s="148" t="s">
        <v>233</v>
      </c>
      <c r="AC48" s="151" t="s">
        <v>234</v>
      </c>
      <c r="AD48" s="151" t="s">
        <v>235</v>
      </c>
      <c r="AE48" s="151" t="s">
        <v>236</v>
      </c>
      <c r="AF48" s="190">
        <v>6</v>
      </c>
      <c r="AG48" s="111"/>
      <c r="AH48" s="111">
        <v>1</v>
      </c>
      <c r="AI48" s="111"/>
      <c r="AJ48" s="111">
        <v>1</v>
      </c>
      <c r="AK48" s="188"/>
      <c r="AL48" s="188">
        <v>1</v>
      </c>
      <c r="AM48" s="188"/>
      <c r="AN48" s="188">
        <v>1</v>
      </c>
      <c r="AO48" s="111"/>
      <c r="AP48" s="111">
        <v>1</v>
      </c>
      <c r="AQ48" s="111"/>
      <c r="AR48" s="111">
        <v>1</v>
      </c>
      <c r="AS48" s="239" t="s">
        <v>1034</v>
      </c>
      <c r="AT48" s="240" t="s">
        <v>1064</v>
      </c>
    </row>
    <row r="49" spans="2:46" ht="25.5" x14ac:dyDescent="0.25">
      <c r="B49" s="193"/>
      <c r="C49" s="150"/>
      <c r="D49" s="147"/>
      <c r="E49" s="147"/>
      <c r="F49" s="35" t="str">
        <f>'[1]3-IDENTIFICACIÓN DEL RIESGO'!H55</f>
        <v>Desconocimiento de las sanciones penales y disciplinarias que se configuran con la materialización del riesgo</v>
      </c>
      <c r="G49" s="35" t="str">
        <f>'[1]3-IDENTIFICACIÓN DEL RIESGO'!L55</f>
        <v>Hallazgos, observaciones y/o acciones sancionatorias por parte de los organismos de control.</v>
      </c>
      <c r="H49" s="164"/>
      <c r="I49" s="164"/>
      <c r="J49" s="164"/>
      <c r="K49" s="164"/>
      <c r="L49" s="150"/>
      <c r="M49" s="157"/>
      <c r="N49" s="158"/>
      <c r="O49" s="158"/>
      <c r="P49" s="158"/>
      <c r="Q49" s="158"/>
      <c r="R49" s="158"/>
      <c r="S49" s="158"/>
      <c r="T49" s="158"/>
      <c r="U49" s="159"/>
      <c r="V49" s="164"/>
      <c r="W49" s="164"/>
      <c r="X49" s="164"/>
      <c r="Y49" s="164"/>
      <c r="Z49" s="234"/>
      <c r="AA49" s="235"/>
      <c r="AB49" s="150"/>
      <c r="AC49" s="153"/>
      <c r="AD49" s="153"/>
      <c r="AE49" s="153"/>
      <c r="AF49" s="191"/>
      <c r="AG49" s="112"/>
      <c r="AH49" s="112"/>
      <c r="AI49" s="112"/>
      <c r="AJ49" s="112"/>
      <c r="AK49" s="189"/>
      <c r="AL49" s="189"/>
      <c r="AM49" s="189"/>
      <c r="AN49" s="189"/>
      <c r="AO49" s="112"/>
      <c r="AP49" s="112"/>
      <c r="AQ49" s="112"/>
      <c r="AR49" s="112"/>
      <c r="AS49" s="243"/>
      <c r="AT49" s="244"/>
    </row>
    <row r="50" spans="2:46" ht="59.25" customHeight="1" x14ac:dyDescent="0.25">
      <c r="B50" s="193"/>
      <c r="C50" s="148" t="s">
        <v>237</v>
      </c>
      <c r="D50" s="145" t="str">
        <f>'[1]3-IDENTIFICACIÓN DEL RIESGO'!G56</f>
        <v>Posibilidad de prevaricato por inscripción, valoración y calificación en el Registro de Sujetos de Ordenamiento</v>
      </c>
      <c r="E50" s="145" t="s">
        <v>58</v>
      </c>
      <c r="F50" s="35" t="str">
        <f>'[1]3-IDENTIFICACIÓN DEL RIESGO'!H56</f>
        <v>Desconocimiento de la normatividad y lineamientos establecidos para el desarrollo de valoración y calificación en el registro de sujetos de ordenamiento</v>
      </c>
      <c r="G50" s="35" t="str">
        <f>'[1]3-IDENTIFICACIÓN DEL RIESGO'!L56</f>
        <v>Pérdida de la credibilidad institucional.</v>
      </c>
      <c r="H50" s="163" t="str">
        <f>'[1]4-VALORACIÓN DEL RIESGO'!G33</f>
        <v>Posible</v>
      </c>
      <c r="I50" s="163" t="str">
        <f>'[1]4-VALORACIÓN DEL RIESGO'!AC33</f>
        <v>Catastrófico</v>
      </c>
      <c r="J50" s="163" t="str">
        <f>'[1]4-VALORACIÓN DEL RIESGO'!AE33</f>
        <v>Extremo</v>
      </c>
      <c r="K50" s="163" t="str">
        <f>'[1]4-VALORACIÓN DEL RIESGO'!AF33</f>
        <v>Reducir</v>
      </c>
      <c r="L50" s="148" t="s">
        <v>238</v>
      </c>
      <c r="M50" s="157"/>
      <c r="N50" s="158"/>
      <c r="O50" s="158"/>
      <c r="P50" s="158"/>
      <c r="Q50" s="158"/>
      <c r="R50" s="158"/>
      <c r="S50" s="158"/>
      <c r="T50" s="158"/>
      <c r="U50" s="159"/>
      <c r="V50" s="163" t="str">
        <f>'[1]5-CONTROLES'!AL83</f>
        <v>Rara Vez</v>
      </c>
      <c r="W50" s="163" t="str">
        <f>'[1]5-CONTROLES'!AP83</f>
        <v>Moderado</v>
      </c>
      <c r="X50" s="163" t="str">
        <f>'[1]5-CONTROLES'!AQ83</f>
        <v>Moderado</v>
      </c>
      <c r="Y50" s="163" t="str">
        <f>'[1]5-CONTROLES'!AS83</f>
        <v>Acción preventiva</v>
      </c>
      <c r="Z50" s="232" t="s">
        <v>1034</v>
      </c>
      <c r="AA50" s="233" t="s">
        <v>1135</v>
      </c>
      <c r="AB50" s="148" t="s">
        <v>239</v>
      </c>
      <c r="AC50" s="186" t="s">
        <v>240</v>
      </c>
      <c r="AD50" s="151" t="s">
        <v>241</v>
      </c>
      <c r="AE50" s="151" t="s">
        <v>242</v>
      </c>
      <c r="AF50" s="190">
        <v>4</v>
      </c>
      <c r="AG50" s="111"/>
      <c r="AH50" s="111"/>
      <c r="AI50" s="111">
        <v>1</v>
      </c>
      <c r="AJ50" s="111"/>
      <c r="AK50" s="188"/>
      <c r="AL50" s="188">
        <v>1</v>
      </c>
      <c r="AM50" s="188"/>
      <c r="AN50" s="188"/>
      <c r="AO50" s="111">
        <v>1</v>
      </c>
      <c r="AP50" s="111"/>
      <c r="AQ50" s="111"/>
      <c r="AR50" s="111">
        <v>1</v>
      </c>
      <c r="AS50" s="239" t="s">
        <v>1034</v>
      </c>
      <c r="AT50" s="240" t="s">
        <v>1065</v>
      </c>
    </row>
    <row r="51" spans="2:46" ht="25.5" x14ac:dyDescent="0.25">
      <c r="B51" s="193"/>
      <c r="C51" s="150"/>
      <c r="D51" s="147"/>
      <c r="E51" s="147"/>
      <c r="F51" s="35" t="str">
        <f>'[1]3-IDENTIFICACIÓN DEL RIESGO'!H57</f>
        <v>Influencia de actores externos con el fin de obtener un provecho propio o para un tercero</v>
      </c>
      <c r="G51" s="35" t="str">
        <f>'[1]3-IDENTIFICACIÓN DEL RIESGO'!L57</f>
        <v>Demandas contra la entidad y/o funcionarios</v>
      </c>
      <c r="H51" s="164"/>
      <c r="I51" s="164"/>
      <c r="J51" s="164"/>
      <c r="K51" s="164"/>
      <c r="L51" s="150"/>
      <c r="M51" s="160"/>
      <c r="N51" s="161"/>
      <c r="O51" s="161"/>
      <c r="P51" s="161"/>
      <c r="Q51" s="161"/>
      <c r="R51" s="161"/>
      <c r="S51" s="161"/>
      <c r="T51" s="161"/>
      <c r="U51" s="162"/>
      <c r="V51" s="164"/>
      <c r="W51" s="164"/>
      <c r="X51" s="164"/>
      <c r="Y51" s="164"/>
      <c r="Z51" s="234"/>
      <c r="AA51" s="235"/>
      <c r="AB51" s="150"/>
      <c r="AC51" s="187"/>
      <c r="AD51" s="153"/>
      <c r="AE51" s="153"/>
      <c r="AF51" s="191"/>
      <c r="AG51" s="112"/>
      <c r="AH51" s="112"/>
      <c r="AI51" s="112"/>
      <c r="AJ51" s="112"/>
      <c r="AK51" s="189"/>
      <c r="AL51" s="189"/>
      <c r="AM51" s="189"/>
      <c r="AN51" s="189"/>
      <c r="AO51" s="112"/>
      <c r="AP51" s="112"/>
      <c r="AQ51" s="112"/>
      <c r="AR51" s="112"/>
      <c r="AS51" s="243"/>
      <c r="AT51" s="244"/>
    </row>
    <row r="52" spans="2:46" ht="85.5" customHeight="1" x14ac:dyDescent="0.25">
      <c r="B52" s="192" t="str">
        <f>'[1]3-IDENTIFICACIÓN DEL RIESGO'!B62</f>
        <v>Seguridad Jurídica sobre la Titularidad de la Tierra y los Territorios</v>
      </c>
      <c r="C52" s="148" t="s">
        <v>243</v>
      </c>
      <c r="D52" s="145" t="str">
        <f>'[1]3-IDENTIFICACIÓN DEL RIESGO'!G62</f>
        <v>Posibilidad de ocurrencia de hechos de concusión o cohecho en las actuaciones administrativas de procesos agrarios o formalización de la propiedad privada rural realizadas por la Dirección de Gestión Jurídica de Tierras, sus subdirecciones adscritas y las Unidades de Gestión Territorial con funciones delegadas.</v>
      </c>
      <c r="E52" s="145" t="s">
        <v>58</v>
      </c>
      <c r="F52" s="145" t="str">
        <f>'[1]3-IDENTIFICACIÓN DEL RIESGO'!H62</f>
        <v>Deficiencias en la comunicación y desconocimiento de los usuarios sobre los trámites de procesos agrarios y formalización de la propiedad privada rural, acorde a la normatividad vigente.</v>
      </c>
      <c r="G52" s="145" t="str">
        <f>'[1]3-IDENTIFICACIÓN DEL RIESGO'!L62</f>
        <v>Desgaste administrativo para subsanar la actuación.</v>
      </c>
      <c r="H52" s="163" t="str">
        <f>'[1]4-VALORACIÓN DEL RIESGO'!G36</f>
        <v>Rara Vez</v>
      </c>
      <c r="I52" s="163" t="str">
        <f>'[1]4-VALORACIÓN DEL RIESGO'!AC36</f>
        <v>Catastrófico</v>
      </c>
      <c r="J52" s="163" t="str">
        <f>'[1]4-VALORACIÓN DEL RIESGO'!AE36</f>
        <v>Extremo</v>
      </c>
      <c r="K52" s="163" t="str">
        <f>'[1]4-VALORACIÓN DEL RIESGO'!AF36</f>
        <v>Reducir</v>
      </c>
      <c r="L52" s="36" t="s">
        <v>244</v>
      </c>
      <c r="M52" s="170" t="s">
        <v>60</v>
      </c>
      <c r="N52" s="171"/>
      <c r="O52" s="171"/>
      <c r="P52" s="171"/>
      <c r="Q52" s="171"/>
      <c r="R52" s="171"/>
      <c r="S52" s="171"/>
      <c r="T52" s="171"/>
      <c r="U52" s="172"/>
      <c r="V52" s="163" t="str">
        <f>'[1]5-CONTROLES'!AL89</f>
        <v>Rara Vez</v>
      </c>
      <c r="W52" s="163" t="str">
        <f>'[1]5-CONTROLES'!AP89</f>
        <v>Catastrófico</v>
      </c>
      <c r="X52" s="163" t="str">
        <f>'[1]5-CONTROLES'!AQ89</f>
        <v>Extremo</v>
      </c>
      <c r="Y52" s="163" t="str">
        <f>'[1]5-CONTROLES'!AS89</f>
        <v>Acción preventiva</v>
      </c>
      <c r="Z52" s="229" t="s">
        <v>1034</v>
      </c>
      <c r="AA52" s="230" t="s">
        <v>1136</v>
      </c>
      <c r="AB52" s="36" t="s">
        <v>245</v>
      </c>
      <c r="AC52" s="1" t="s">
        <v>246</v>
      </c>
      <c r="AD52" s="1" t="s">
        <v>247</v>
      </c>
      <c r="AE52" s="1" t="s">
        <v>248</v>
      </c>
      <c r="AF52" s="2">
        <v>10</v>
      </c>
      <c r="AG52" s="3"/>
      <c r="AH52" s="3"/>
      <c r="AI52" s="3">
        <v>1</v>
      </c>
      <c r="AJ52" s="3">
        <v>1</v>
      </c>
      <c r="AK52" s="87">
        <v>1</v>
      </c>
      <c r="AL52" s="87">
        <v>1</v>
      </c>
      <c r="AM52" s="87">
        <v>1</v>
      </c>
      <c r="AN52" s="87">
        <v>1</v>
      </c>
      <c r="AO52" s="3">
        <v>1</v>
      </c>
      <c r="AP52" s="3">
        <v>1</v>
      </c>
      <c r="AQ52" s="3">
        <v>1</v>
      </c>
      <c r="AR52" s="3">
        <v>1</v>
      </c>
      <c r="AS52" s="237" t="s">
        <v>1034</v>
      </c>
      <c r="AT52" s="238" t="s">
        <v>1067</v>
      </c>
    </row>
    <row r="53" spans="2:46" ht="60" customHeight="1" x14ac:dyDescent="0.25">
      <c r="B53" s="193"/>
      <c r="C53" s="149"/>
      <c r="D53" s="146"/>
      <c r="E53" s="146"/>
      <c r="F53" s="146"/>
      <c r="G53" s="146"/>
      <c r="H53" s="169"/>
      <c r="I53" s="169"/>
      <c r="J53" s="169"/>
      <c r="K53" s="169"/>
      <c r="L53" s="36" t="s">
        <v>249</v>
      </c>
      <c r="M53" s="173"/>
      <c r="N53" s="174"/>
      <c r="O53" s="174"/>
      <c r="P53" s="174"/>
      <c r="Q53" s="174"/>
      <c r="R53" s="174"/>
      <c r="S53" s="174"/>
      <c r="T53" s="174"/>
      <c r="U53" s="175"/>
      <c r="V53" s="169"/>
      <c r="W53" s="169"/>
      <c r="X53" s="169"/>
      <c r="Y53" s="169"/>
      <c r="Z53" s="229" t="s">
        <v>1034</v>
      </c>
      <c r="AA53" s="230" t="s">
        <v>1226</v>
      </c>
      <c r="AB53" s="36" t="s">
        <v>250</v>
      </c>
      <c r="AC53" s="1" t="s">
        <v>87</v>
      </c>
      <c r="AD53" s="1" t="s">
        <v>251</v>
      </c>
      <c r="AE53" s="1" t="s">
        <v>89</v>
      </c>
      <c r="AF53" s="2">
        <v>2</v>
      </c>
      <c r="AG53" s="3"/>
      <c r="AH53" s="3"/>
      <c r="AI53" s="3">
        <v>1</v>
      </c>
      <c r="AJ53" s="3"/>
      <c r="AK53" s="87"/>
      <c r="AL53" s="87"/>
      <c r="AM53" s="87">
        <v>1</v>
      </c>
      <c r="AN53" s="87"/>
      <c r="AO53" s="3"/>
      <c r="AP53" s="3"/>
      <c r="AQ53" s="3"/>
      <c r="AR53" s="3"/>
      <c r="AS53" s="237" t="s">
        <v>1034</v>
      </c>
      <c r="AT53" s="238" t="s">
        <v>1224</v>
      </c>
    </row>
    <row r="54" spans="2:46" ht="65.25" customHeight="1" x14ac:dyDescent="0.25">
      <c r="B54" s="193"/>
      <c r="C54" s="149"/>
      <c r="D54" s="146"/>
      <c r="E54" s="146"/>
      <c r="F54" s="146"/>
      <c r="G54" s="146"/>
      <c r="H54" s="169"/>
      <c r="I54" s="169"/>
      <c r="J54" s="169"/>
      <c r="K54" s="169"/>
      <c r="L54" s="36" t="s">
        <v>252</v>
      </c>
      <c r="M54" s="173"/>
      <c r="N54" s="174"/>
      <c r="O54" s="174"/>
      <c r="P54" s="174"/>
      <c r="Q54" s="174"/>
      <c r="R54" s="174"/>
      <c r="S54" s="174"/>
      <c r="T54" s="174"/>
      <c r="U54" s="175"/>
      <c r="V54" s="169"/>
      <c r="W54" s="169"/>
      <c r="X54" s="169"/>
      <c r="Y54" s="169"/>
      <c r="Z54" s="229" t="s">
        <v>1035</v>
      </c>
      <c r="AA54" s="230" t="s">
        <v>1137</v>
      </c>
      <c r="AB54" s="36" t="s">
        <v>253</v>
      </c>
      <c r="AC54" s="1" t="s">
        <v>254</v>
      </c>
      <c r="AD54" s="1" t="s">
        <v>255</v>
      </c>
      <c r="AE54" s="1" t="s">
        <v>256</v>
      </c>
      <c r="AF54" s="2">
        <v>12</v>
      </c>
      <c r="AG54" s="3">
        <v>1</v>
      </c>
      <c r="AH54" s="3">
        <v>1</v>
      </c>
      <c r="AI54" s="3">
        <v>1</v>
      </c>
      <c r="AJ54" s="3">
        <v>1</v>
      </c>
      <c r="AK54" s="87">
        <v>1</v>
      </c>
      <c r="AL54" s="87">
        <v>1</v>
      </c>
      <c r="AM54" s="87">
        <v>1</v>
      </c>
      <c r="AN54" s="87">
        <v>1</v>
      </c>
      <c r="AO54" s="3">
        <v>1</v>
      </c>
      <c r="AP54" s="3">
        <v>1</v>
      </c>
      <c r="AQ54" s="3">
        <v>1</v>
      </c>
      <c r="AR54" s="3">
        <v>1</v>
      </c>
      <c r="AS54" s="237" t="s">
        <v>1035</v>
      </c>
      <c r="AT54" s="238" t="s">
        <v>1070</v>
      </c>
    </row>
    <row r="55" spans="2:46" ht="70.5" customHeight="1" x14ac:dyDescent="0.25">
      <c r="B55" s="193"/>
      <c r="C55" s="149"/>
      <c r="D55" s="146"/>
      <c r="E55" s="146"/>
      <c r="F55" s="146"/>
      <c r="G55" s="146"/>
      <c r="H55" s="169"/>
      <c r="I55" s="169"/>
      <c r="J55" s="169"/>
      <c r="K55" s="169"/>
      <c r="L55" s="36" t="s">
        <v>257</v>
      </c>
      <c r="M55" s="173"/>
      <c r="N55" s="174"/>
      <c r="O55" s="174"/>
      <c r="P55" s="174"/>
      <c r="Q55" s="174"/>
      <c r="R55" s="174"/>
      <c r="S55" s="174"/>
      <c r="T55" s="174"/>
      <c r="U55" s="175"/>
      <c r="V55" s="169"/>
      <c r="W55" s="169"/>
      <c r="X55" s="169"/>
      <c r="Y55" s="169"/>
      <c r="Z55" s="229" t="s">
        <v>1034</v>
      </c>
      <c r="AA55" s="230" t="s">
        <v>1138</v>
      </c>
      <c r="AB55" s="36" t="s">
        <v>258</v>
      </c>
      <c r="AC55" s="1" t="s">
        <v>259</v>
      </c>
      <c r="AD55" s="1" t="s">
        <v>73</v>
      </c>
      <c r="AE55" s="1" t="s">
        <v>260</v>
      </c>
      <c r="AF55" s="2">
        <v>2</v>
      </c>
      <c r="AG55" s="3"/>
      <c r="AH55" s="3"/>
      <c r="AI55" s="3"/>
      <c r="AJ55" s="3">
        <v>1</v>
      </c>
      <c r="AK55" s="87"/>
      <c r="AL55" s="87"/>
      <c r="AM55" s="87"/>
      <c r="AN55" s="87"/>
      <c r="AO55" s="3">
        <v>1</v>
      </c>
      <c r="AP55" s="3"/>
      <c r="AQ55" s="3"/>
      <c r="AR55" s="3"/>
      <c r="AS55" s="237" t="s">
        <v>1036</v>
      </c>
      <c r="AT55" s="238" t="s">
        <v>1038</v>
      </c>
    </row>
    <row r="56" spans="2:46" ht="54" customHeight="1" x14ac:dyDescent="0.25">
      <c r="B56" s="193"/>
      <c r="C56" s="149"/>
      <c r="D56" s="146"/>
      <c r="E56" s="146"/>
      <c r="F56" s="146"/>
      <c r="G56" s="146"/>
      <c r="H56" s="169"/>
      <c r="I56" s="169"/>
      <c r="J56" s="169"/>
      <c r="K56" s="169"/>
      <c r="L56" s="36" t="s">
        <v>261</v>
      </c>
      <c r="M56" s="173"/>
      <c r="N56" s="174"/>
      <c r="O56" s="174"/>
      <c r="P56" s="174"/>
      <c r="Q56" s="174"/>
      <c r="R56" s="174"/>
      <c r="S56" s="174"/>
      <c r="T56" s="174"/>
      <c r="U56" s="175"/>
      <c r="V56" s="169"/>
      <c r="W56" s="169"/>
      <c r="X56" s="169"/>
      <c r="Y56" s="169"/>
      <c r="Z56" s="229" t="s">
        <v>1035</v>
      </c>
      <c r="AA56" s="230" t="s">
        <v>1139</v>
      </c>
      <c r="AB56" s="36" t="s">
        <v>262</v>
      </c>
      <c r="AC56" s="50" t="s">
        <v>263</v>
      </c>
      <c r="AD56" s="1" t="s">
        <v>78</v>
      </c>
      <c r="AE56" s="1" t="s">
        <v>264</v>
      </c>
      <c r="AF56" s="2">
        <v>2</v>
      </c>
      <c r="AG56" s="3"/>
      <c r="AH56" s="3"/>
      <c r="AI56" s="3">
        <v>1</v>
      </c>
      <c r="AJ56" s="3"/>
      <c r="AK56" s="87"/>
      <c r="AL56" s="87"/>
      <c r="AM56" s="87"/>
      <c r="AN56" s="87">
        <v>1</v>
      </c>
      <c r="AO56" s="3"/>
      <c r="AP56" s="3"/>
      <c r="AQ56" s="3"/>
      <c r="AR56" s="3"/>
      <c r="AS56" s="237" t="s">
        <v>1035</v>
      </c>
      <c r="AT56" s="238" t="s">
        <v>1073</v>
      </c>
    </row>
    <row r="57" spans="2:46" ht="78" customHeight="1" x14ac:dyDescent="0.25">
      <c r="B57" s="193"/>
      <c r="C57" s="149"/>
      <c r="D57" s="146"/>
      <c r="E57" s="146"/>
      <c r="F57" s="146"/>
      <c r="G57" s="146"/>
      <c r="H57" s="169"/>
      <c r="I57" s="169"/>
      <c r="J57" s="169"/>
      <c r="K57" s="169"/>
      <c r="L57" s="36" t="s">
        <v>265</v>
      </c>
      <c r="M57" s="173"/>
      <c r="N57" s="174"/>
      <c r="O57" s="174"/>
      <c r="P57" s="174"/>
      <c r="Q57" s="174"/>
      <c r="R57" s="174"/>
      <c r="S57" s="174"/>
      <c r="T57" s="174"/>
      <c r="U57" s="175"/>
      <c r="V57" s="169"/>
      <c r="W57" s="169"/>
      <c r="X57" s="169"/>
      <c r="Y57" s="169"/>
      <c r="Z57" s="229" t="s">
        <v>1035</v>
      </c>
      <c r="AA57" s="230" t="s">
        <v>1140</v>
      </c>
      <c r="AB57" s="36" t="s">
        <v>266</v>
      </c>
      <c r="AC57" s="16" t="s">
        <v>267</v>
      </c>
      <c r="AD57" s="1" t="s">
        <v>83</v>
      </c>
      <c r="AE57" s="1" t="s">
        <v>268</v>
      </c>
      <c r="AF57" s="2">
        <v>1</v>
      </c>
      <c r="AG57" s="3"/>
      <c r="AH57" s="3"/>
      <c r="AI57" s="3"/>
      <c r="AJ57" s="3"/>
      <c r="AK57" s="87"/>
      <c r="AL57" s="87"/>
      <c r="AM57" s="87"/>
      <c r="AN57" s="87"/>
      <c r="AO57" s="3"/>
      <c r="AP57" s="3"/>
      <c r="AQ57" s="3"/>
      <c r="AR57" s="3">
        <v>1</v>
      </c>
      <c r="AS57" s="237" t="s">
        <v>1036</v>
      </c>
      <c r="AT57" s="238" t="s">
        <v>1038</v>
      </c>
    </row>
    <row r="58" spans="2:46" ht="60" customHeight="1" x14ac:dyDescent="0.25">
      <c r="B58" s="193"/>
      <c r="C58" s="149"/>
      <c r="D58" s="146"/>
      <c r="E58" s="146"/>
      <c r="F58" s="146"/>
      <c r="G58" s="146"/>
      <c r="H58" s="169"/>
      <c r="I58" s="169"/>
      <c r="J58" s="169"/>
      <c r="K58" s="169"/>
      <c r="L58" s="36" t="s">
        <v>269</v>
      </c>
      <c r="M58" s="173"/>
      <c r="N58" s="174"/>
      <c r="O58" s="174"/>
      <c r="P58" s="174"/>
      <c r="Q58" s="174"/>
      <c r="R58" s="174"/>
      <c r="S58" s="174"/>
      <c r="T58" s="174"/>
      <c r="U58" s="175"/>
      <c r="V58" s="169"/>
      <c r="W58" s="169"/>
      <c r="X58" s="169"/>
      <c r="Y58" s="169"/>
      <c r="Z58" s="229" t="s">
        <v>1035</v>
      </c>
      <c r="AA58" s="230" t="s">
        <v>1204</v>
      </c>
      <c r="AB58" s="36" t="s">
        <v>270</v>
      </c>
      <c r="AC58" s="1" t="s">
        <v>271</v>
      </c>
      <c r="AD58" s="1" t="s">
        <v>272</v>
      </c>
      <c r="AE58" s="1" t="s">
        <v>273</v>
      </c>
      <c r="AF58" s="2">
        <v>2</v>
      </c>
      <c r="AG58" s="3"/>
      <c r="AH58" s="3"/>
      <c r="AI58" s="3"/>
      <c r="AJ58" s="3"/>
      <c r="AK58" s="87"/>
      <c r="AL58" s="87">
        <v>1</v>
      </c>
      <c r="AM58" s="87"/>
      <c r="AN58" s="87"/>
      <c r="AO58" s="3"/>
      <c r="AP58" s="3">
        <v>1</v>
      </c>
      <c r="AQ58" s="3"/>
      <c r="AR58" s="3"/>
      <c r="AS58" s="237" t="s">
        <v>1035</v>
      </c>
      <c r="AT58" s="238" t="s">
        <v>1074</v>
      </c>
    </row>
    <row r="59" spans="2:46" ht="52.5" customHeight="1" x14ac:dyDescent="0.25">
      <c r="B59" s="193"/>
      <c r="C59" s="149"/>
      <c r="D59" s="146"/>
      <c r="E59" s="146"/>
      <c r="F59" s="146"/>
      <c r="G59" s="146"/>
      <c r="H59" s="169"/>
      <c r="I59" s="169"/>
      <c r="J59" s="169"/>
      <c r="K59" s="169"/>
      <c r="L59" s="36" t="s">
        <v>274</v>
      </c>
      <c r="M59" s="173"/>
      <c r="N59" s="174"/>
      <c r="O59" s="174"/>
      <c r="P59" s="174"/>
      <c r="Q59" s="174"/>
      <c r="R59" s="174"/>
      <c r="S59" s="174"/>
      <c r="T59" s="174"/>
      <c r="U59" s="175"/>
      <c r="V59" s="169"/>
      <c r="W59" s="169"/>
      <c r="X59" s="169"/>
      <c r="Y59" s="169"/>
      <c r="Z59" s="229" t="s">
        <v>1034</v>
      </c>
      <c r="AA59" s="230" t="s">
        <v>1122</v>
      </c>
      <c r="AB59" s="36" t="s">
        <v>275</v>
      </c>
      <c r="AC59" s="1" t="s">
        <v>92</v>
      </c>
      <c r="AD59" s="1" t="s">
        <v>93</v>
      </c>
      <c r="AE59" s="1" t="s">
        <v>94</v>
      </c>
      <c r="AF59" s="2">
        <v>12</v>
      </c>
      <c r="AG59" s="3">
        <v>1</v>
      </c>
      <c r="AH59" s="3">
        <v>1</v>
      </c>
      <c r="AI59" s="3">
        <v>1</v>
      </c>
      <c r="AJ59" s="3">
        <v>1</v>
      </c>
      <c r="AK59" s="87">
        <v>1</v>
      </c>
      <c r="AL59" s="87">
        <v>1</v>
      </c>
      <c r="AM59" s="87">
        <v>1</v>
      </c>
      <c r="AN59" s="87">
        <v>1</v>
      </c>
      <c r="AO59" s="3">
        <v>1</v>
      </c>
      <c r="AP59" s="3">
        <v>1</v>
      </c>
      <c r="AQ59" s="3">
        <v>1</v>
      </c>
      <c r="AR59" s="3">
        <v>1</v>
      </c>
      <c r="AS59" s="237" t="s">
        <v>1035</v>
      </c>
      <c r="AT59" s="238" t="s">
        <v>1075</v>
      </c>
    </row>
    <row r="60" spans="2:46" ht="75" customHeight="1" x14ac:dyDescent="0.25">
      <c r="B60" s="193"/>
      <c r="C60" s="149"/>
      <c r="D60" s="146"/>
      <c r="E60" s="146"/>
      <c r="F60" s="146"/>
      <c r="G60" s="146"/>
      <c r="H60" s="169"/>
      <c r="I60" s="169"/>
      <c r="J60" s="169"/>
      <c r="K60" s="169"/>
      <c r="L60" s="36" t="s">
        <v>276</v>
      </c>
      <c r="M60" s="173"/>
      <c r="N60" s="174"/>
      <c r="O60" s="174"/>
      <c r="P60" s="174"/>
      <c r="Q60" s="174"/>
      <c r="R60" s="174"/>
      <c r="S60" s="174"/>
      <c r="T60" s="174"/>
      <c r="U60" s="175"/>
      <c r="V60" s="169"/>
      <c r="W60" s="169"/>
      <c r="X60" s="169"/>
      <c r="Y60" s="169"/>
      <c r="Z60" s="229" t="s">
        <v>1034</v>
      </c>
      <c r="AA60" s="230" t="s">
        <v>1142</v>
      </c>
      <c r="AB60" s="36" t="s">
        <v>277</v>
      </c>
      <c r="AC60" s="1" t="s">
        <v>278</v>
      </c>
      <c r="AD60" s="1" t="s">
        <v>98</v>
      </c>
      <c r="AE60" s="1" t="s">
        <v>279</v>
      </c>
      <c r="AF60" s="2">
        <v>4</v>
      </c>
      <c r="AG60" s="3"/>
      <c r="AH60" s="3"/>
      <c r="AI60" s="3">
        <v>1</v>
      </c>
      <c r="AJ60" s="3"/>
      <c r="AK60" s="87"/>
      <c r="AL60" s="87">
        <v>1</v>
      </c>
      <c r="AM60" s="87"/>
      <c r="AN60" s="87"/>
      <c r="AO60" s="3">
        <v>1</v>
      </c>
      <c r="AP60" s="3"/>
      <c r="AQ60" s="3"/>
      <c r="AR60" s="3">
        <v>1</v>
      </c>
      <c r="AS60" s="237" t="s">
        <v>1034</v>
      </c>
      <c r="AT60" s="238" t="s">
        <v>1077</v>
      </c>
    </row>
    <row r="61" spans="2:46" ht="75" customHeight="1" x14ac:dyDescent="0.25">
      <c r="B61" s="193"/>
      <c r="C61" s="149"/>
      <c r="D61" s="146"/>
      <c r="E61" s="146"/>
      <c r="F61" s="146"/>
      <c r="G61" s="146"/>
      <c r="H61" s="169"/>
      <c r="I61" s="169"/>
      <c r="J61" s="169"/>
      <c r="K61" s="169"/>
      <c r="L61" s="36" t="s">
        <v>280</v>
      </c>
      <c r="M61" s="173"/>
      <c r="N61" s="174"/>
      <c r="O61" s="174"/>
      <c r="P61" s="174"/>
      <c r="Q61" s="174"/>
      <c r="R61" s="174"/>
      <c r="S61" s="174"/>
      <c r="T61" s="174"/>
      <c r="U61" s="175"/>
      <c r="V61" s="169"/>
      <c r="W61" s="169"/>
      <c r="X61" s="169"/>
      <c r="Y61" s="169"/>
      <c r="Z61" s="229" t="s">
        <v>1034</v>
      </c>
      <c r="AA61" s="230" t="s">
        <v>1124</v>
      </c>
      <c r="AB61" s="36" t="s">
        <v>281</v>
      </c>
      <c r="AC61" s="1" t="s">
        <v>282</v>
      </c>
      <c r="AD61" s="1" t="s">
        <v>283</v>
      </c>
      <c r="AE61" s="1" t="s">
        <v>256</v>
      </c>
      <c r="AF61" s="2">
        <v>12</v>
      </c>
      <c r="AG61" s="3">
        <v>1</v>
      </c>
      <c r="AH61" s="3">
        <v>1</v>
      </c>
      <c r="AI61" s="3">
        <v>1</v>
      </c>
      <c r="AJ61" s="3">
        <v>1</v>
      </c>
      <c r="AK61" s="87">
        <v>1</v>
      </c>
      <c r="AL61" s="87">
        <v>1</v>
      </c>
      <c r="AM61" s="87">
        <v>1</v>
      </c>
      <c r="AN61" s="87">
        <v>1</v>
      </c>
      <c r="AO61" s="3">
        <v>1</v>
      </c>
      <c r="AP61" s="3">
        <v>1</v>
      </c>
      <c r="AQ61" s="3">
        <v>1</v>
      </c>
      <c r="AR61" s="3">
        <v>1</v>
      </c>
      <c r="AS61" s="237" t="s">
        <v>1035</v>
      </c>
      <c r="AT61" s="238" t="s">
        <v>1080</v>
      </c>
    </row>
    <row r="62" spans="2:46" ht="63" customHeight="1" x14ac:dyDescent="0.25">
      <c r="B62" s="193"/>
      <c r="C62" s="149"/>
      <c r="D62" s="146"/>
      <c r="E62" s="146"/>
      <c r="F62" s="146"/>
      <c r="G62" s="146"/>
      <c r="H62" s="169"/>
      <c r="I62" s="169"/>
      <c r="J62" s="169"/>
      <c r="K62" s="169"/>
      <c r="L62" s="36" t="s">
        <v>284</v>
      </c>
      <c r="M62" s="173"/>
      <c r="N62" s="174"/>
      <c r="O62" s="174"/>
      <c r="P62" s="174"/>
      <c r="Q62" s="174"/>
      <c r="R62" s="174"/>
      <c r="S62" s="174"/>
      <c r="T62" s="174"/>
      <c r="U62" s="175"/>
      <c r="V62" s="169"/>
      <c r="W62" s="169"/>
      <c r="X62" s="169"/>
      <c r="Y62" s="169"/>
      <c r="Z62" s="229" t="s">
        <v>1034</v>
      </c>
      <c r="AA62" s="230" t="s">
        <v>1143</v>
      </c>
      <c r="AB62" s="36" t="s">
        <v>285</v>
      </c>
      <c r="AC62" s="50" t="s">
        <v>286</v>
      </c>
      <c r="AD62" s="1" t="s">
        <v>287</v>
      </c>
      <c r="AE62" s="50" t="s">
        <v>288</v>
      </c>
      <c r="AF62" s="2">
        <v>4</v>
      </c>
      <c r="AG62" s="3"/>
      <c r="AH62" s="3">
        <v>1</v>
      </c>
      <c r="AI62" s="3"/>
      <c r="AJ62" s="3"/>
      <c r="AK62" s="87">
        <v>1</v>
      </c>
      <c r="AL62" s="87"/>
      <c r="AM62" s="87"/>
      <c r="AN62" s="87">
        <v>1</v>
      </c>
      <c r="AO62" s="3"/>
      <c r="AP62" s="3"/>
      <c r="AQ62" s="3">
        <v>1</v>
      </c>
      <c r="AR62" s="3"/>
      <c r="AS62" s="237" t="s">
        <v>1035</v>
      </c>
      <c r="AT62" s="238" t="s">
        <v>1082</v>
      </c>
    </row>
    <row r="63" spans="2:46" ht="73.5" customHeight="1" x14ac:dyDescent="0.25">
      <c r="B63" s="193"/>
      <c r="C63" s="149"/>
      <c r="D63" s="146"/>
      <c r="E63" s="146"/>
      <c r="F63" s="146"/>
      <c r="G63" s="146"/>
      <c r="H63" s="169"/>
      <c r="I63" s="169"/>
      <c r="J63" s="169"/>
      <c r="K63" s="169"/>
      <c r="L63" s="36" t="s">
        <v>289</v>
      </c>
      <c r="M63" s="173"/>
      <c r="N63" s="174"/>
      <c r="O63" s="174"/>
      <c r="P63" s="174"/>
      <c r="Q63" s="174"/>
      <c r="R63" s="174"/>
      <c r="S63" s="174"/>
      <c r="T63" s="174"/>
      <c r="U63" s="175"/>
      <c r="V63" s="169"/>
      <c r="W63" s="169"/>
      <c r="X63" s="169"/>
      <c r="Y63" s="169"/>
      <c r="Z63" s="229" t="s">
        <v>1034</v>
      </c>
      <c r="AA63" s="230" t="s">
        <v>1257</v>
      </c>
      <c r="AB63" s="36" t="s">
        <v>290</v>
      </c>
      <c r="AC63" s="1" t="s">
        <v>291</v>
      </c>
      <c r="AD63" s="1" t="s">
        <v>292</v>
      </c>
      <c r="AE63" s="1" t="s">
        <v>293</v>
      </c>
      <c r="AF63" s="2">
        <v>1</v>
      </c>
      <c r="AG63" s="3"/>
      <c r="AH63" s="3"/>
      <c r="AI63" s="3"/>
      <c r="AJ63" s="3">
        <v>1</v>
      </c>
      <c r="AK63" s="87"/>
      <c r="AL63" s="87"/>
      <c r="AM63" s="87"/>
      <c r="AN63" s="87"/>
      <c r="AO63" s="3"/>
      <c r="AP63" s="3"/>
      <c r="AQ63" s="3"/>
      <c r="AR63" s="3"/>
      <c r="AS63" s="237" t="s">
        <v>1034</v>
      </c>
      <c r="AT63" s="238" t="s">
        <v>1045</v>
      </c>
    </row>
    <row r="64" spans="2:46" ht="60" customHeight="1" x14ac:dyDescent="0.25">
      <c r="B64" s="193"/>
      <c r="C64" s="149"/>
      <c r="D64" s="146"/>
      <c r="E64" s="146"/>
      <c r="F64" s="146"/>
      <c r="G64" s="146"/>
      <c r="H64" s="169"/>
      <c r="I64" s="169"/>
      <c r="J64" s="169"/>
      <c r="K64" s="169"/>
      <c r="L64" s="36"/>
      <c r="M64" s="173"/>
      <c r="N64" s="174"/>
      <c r="O64" s="174"/>
      <c r="P64" s="174"/>
      <c r="Q64" s="174"/>
      <c r="R64" s="174"/>
      <c r="S64" s="174"/>
      <c r="T64" s="174"/>
      <c r="U64" s="175"/>
      <c r="V64" s="169"/>
      <c r="W64" s="169"/>
      <c r="X64" s="169"/>
      <c r="Y64" s="169"/>
      <c r="Z64" s="229"/>
      <c r="AA64" s="230"/>
      <c r="AB64" s="36" t="s">
        <v>294</v>
      </c>
      <c r="AC64" s="16" t="s">
        <v>295</v>
      </c>
      <c r="AD64" s="1" t="s">
        <v>117</v>
      </c>
      <c r="AE64" s="1" t="s">
        <v>296</v>
      </c>
      <c r="AF64" s="2">
        <v>4</v>
      </c>
      <c r="AG64" s="3"/>
      <c r="AH64" s="3"/>
      <c r="AI64" s="3">
        <v>1</v>
      </c>
      <c r="AJ64" s="3"/>
      <c r="AK64" s="87"/>
      <c r="AL64" s="87">
        <v>1</v>
      </c>
      <c r="AM64" s="87"/>
      <c r="AN64" s="87"/>
      <c r="AO64" s="3">
        <v>1</v>
      </c>
      <c r="AP64" s="3"/>
      <c r="AQ64" s="3"/>
      <c r="AR64" s="3">
        <v>1</v>
      </c>
      <c r="AS64" s="237" t="s">
        <v>1035</v>
      </c>
      <c r="AT64" s="238" t="s">
        <v>1085</v>
      </c>
    </row>
    <row r="65" spans="2:46" ht="61.5" customHeight="1" x14ac:dyDescent="0.25">
      <c r="B65" s="193"/>
      <c r="C65" s="149"/>
      <c r="D65" s="146"/>
      <c r="E65" s="146"/>
      <c r="F65" s="146"/>
      <c r="G65" s="146"/>
      <c r="H65" s="169"/>
      <c r="I65" s="169"/>
      <c r="J65" s="169"/>
      <c r="K65" s="169"/>
      <c r="L65" s="36" t="s">
        <v>297</v>
      </c>
      <c r="M65" s="173"/>
      <c r="N65" s="174"/>
      <c r="O65" s="174"/>
      <c r="P65" s="174"/>
      <c r="Q65" s="174"/>
      <c r="R65" s="174"/>
      <c r="S65" s="174"/>
      <c r="T65" s="174"/>
      <c r="U65" s="175"/>
      <c r="V65" s="169"/>
      <c r="W65" s="169"/>
      <c r="X65" s="169"/>
      <c r="Y65" s="169"/>
      <c r="Z65" s="229" t="s">
        <v>1035</v>
      </c>
      <c r="AA65" s="230" t="s">
        <v>1237</v>
      </c>
      <c r="AB65" s="36"/>
      <c r="AC65" s="40" t="s">
        <v>120</v>
      </c>
      <c r="AD65" s="1" t="s">
        <v>121</v>
      </c>
      <c r="AE65" s="1"/>
      <c r="AF65" s="2"/>
      <c r="AG65" s="3"/>
      <c r="AH65" s="3"/>
      <c r="AI65" s="3"/>
      <c r="AJ65" s="3"/>
      <c r="AK65" s="87"/>
      <c r="AL65" s="87"/>
      <c r="AM65" s="87"/>
      <c r="AN65" s="87"/>
      <c r="AO65" s="3"/>
      <c r="AP65" s="3"/>
      <c r="AQ65" s="3"/>
      <c r="AR65" s="3"/>
      <c r="AS65" s="237" t="s">
        <v>1042</v>
      </c>
      <c r="AT65" s="238" t="s">
        <v>1043</v>
      </c>
    </row>
    <row r="66" spans="2:46" ht="75" customHeight="1" x14ac:dyDescent="0.25">
      <c r="B66" s="193"/>
      <c r="C66" s="149"/>
      <c r="D66" s="146"/>
      <c r="E66" s="146"/>
      <c r="F66" s="146"/>
      <c r="G66" s="146"/>
      <c r="H66" s="169"/>
      <c r="I66" s="169"/>
      <c r="J66" s="169"/>
      <c r="K66" s="169"/>
      <c r="L66" s="36" t="s">
        <v>298</v>
      </c>
      <c r="M66" s="173"/>
      <c r="N66" s="174"/>
      <c r="O66" s="174"/>
      <c r="P66" s="174"/>
      <c r="Q66" s="174"/>
      <c r="R66" s="174"/>
      <c r="S66" s="174"/>
      <c r="T66" s="174"/>
      <c r="U66" s="175"/>
      <c r="V66" s="169"/>
      <c r="W66" s="169"/>
      <c r="X66" s="169"/>
      <c r="Y66" s="169"/>
      <c r="Z66" s="229" t="s">
        <v>1034</v>
      </c>
      <c r="AA66" s="230" t="s">
        <v>1127</v>
      </c>
      <c r="AB66" s="36" t="s">
        <v>299</v>
      </c>
      <c r="AC66" s="16" t="s">
        <v>300</v>
      </c>
      <c r="AD66" s="1" t="s">
        <v>125</v>
      </c>
      <c r="AE66" s="1" t="s">
        <v>301</v>
      </c>
      <c r="AF66" s="2">
        <v>9</v>
      </c>
      <c r="AG66" s="3">
        <v>1</v>
      </c>
      <c r="AH66" s="3">
        <v>1</v>
      </c>
      <c r="AI66" s="3">
        <v>1</v>
      </c>
      <c r="AJ66" s="3">
        <v>1</v>
      </c>
      <c r="AK66" s="87">
        <v>1</v>
      </c>
      <c r="AL66" s="87">
        <v>1</v>
      </c>
      <c r="AM66" s="87">
        <v>1</v>
      </c>
      <c r="AN66" s="87"/>
      <c r="AO66" s="3">
        <v>1</v>
      </c>
      <c r="AP66" s="3">
        <v>1</v>
      </c>
      <c r="AQ66" s="3"/>
      <c r="AR66" s="3"/>
      <c r="AS66" s="237" t="s">
        <v>1034</v>
      </c>
      <c r="AT66" s="238" t="s">
        <v>1086</v>
      </c>
    </row>
    <row r="67" spans="2:46" ht="63" customHeight="1" x14ac:dyDescent="0.25">
      <c r="B67" s="193"/>
      <c r="C67" s="149"/>
      <c r="D67" s="146"/>
      <c r="E67" s="146"/>
      <c r="F67" s="147"/>
      <c r="G67" s="147"/>
      <c r="H67" s="169"/>
      <c r="I67" s="169"/>
      <c r="J67" s="169"/>
      <c r="K67" s="169"/>
      <c r="L67" s="36" t="s">
        <v>302</v>
      </c>
      <c r="M67" s="173"/>
      <c r="N67" s="174"/>
      <c r="O67" s="174"/>
      <c r="P67" s="174"/>
      <c r="Q67" s="174"/>
      <c r="R67" s="174"/>
      <c r="S67" s="174"/>
      <c r="T67" s="174"/>
      <c r="U67" s="175"/>
      <c r="V67" s="169"/>
      <c r="W67" s="169"/>
      <c r="X67" s="169"/>
      <c r="Y67" s="169"/>
      <c r="Z67" s="229" t="s">
        <v>1035</v>
      </c>
      <c r="AA67" s="230" t="s">
        <v>1144</v>
      </c>
      <c r="AB67" s="36" t="s">
        <v>303</v>
      </c>
      <c r="AC67" s="1" t="s">
        <v>304</v>
      </c>
      <c r="AD67" s="1" t="s">
        <v>129</v>
      </c>
      <c r="AE67" s="1" t="s">
        <v>130</v>
      </c>
      <c r="AF67" s="2">
        <v>1</v>
      </c>
      <c r="AG67" s="3"/>
      <c r="AH67" s="3"/>
      <c r="AI67" s="3"/>
      <c r="AJ67" s="3"/>
      <c r="AK67" s="87"/>
      <c r="AL67" s="87"/>
      <c r="AM67" s="87">
        <v>1</v>
      </c>
      <c r="AN67" s="87"/>
      <c r="AO67" s="3"/>
      <c r="AP67" s="3"/>
      <c r="AQ67" s="3"/>
      <c r="AR67" s="3"/>
      <c r="AS67" s="237" t="s">
        <v>1035</v>
      </c>
      <c r="AT67" s="238" t="s">
        <v>1085</v>
      </c>
    </row>
    <row r="68" spans="2:46" ht="45" customHeight="1" x14ac:dyDescent="0.25">
      <c r="B68" s="193"/>
      <c r="C68" s="149"/>
      <c r="D68" s="146"/>
      <c r="E68" s="146"/>
      <c r="F68" s="145" t="str">
        <f>'[1]3-IDENTIFICACIÓN DEL RIESGO'!H63</f>
        <v>Servidores públicos o colaboradores de la Dirección de Gestión Jurídica de Tierras, las subdirecciones adscritas y las Unidades de Gestión Territorial con funciones delegadas, se aparten del cumplimiento normativo o de los procedimientos internos establecidos por la ANT.</v>
      </c>
      <c r="G68" s="145" t="str">
        <f>'[1]3-IDENTIFICACIÓN DEL RIESGO'!L63</f>
        <v>Deterioro de la imagen institucional.</v>
      </c>
      <c r="H68" s="169"/>
      <c r="I68" s="169"/>
      <c r="J68" s="169"/>
      <c r="K68" s="169"/>
      <c r="L68" s="36" t="s">
        <v>305</v>
      </c>
      <c r="M68" s="173"/>
      <c r="N68" s="174"/>
      <c r="O68" s="174"/>
      <c r="P68" s="174"/>
      <c r="Q68" s="174"/>
      <c r="R68" s="174"/>
      <c r="S68" s="174"/>
      <c r="T68" s="174"/>
      <c r="U68" s="175"/>
      <c r="V68" s="169"/>
      <c r="W68" s="169"/>
      <c r="X68" s="169"/>
      <c r="Y68" s="169"/>
      <c r="Z68" s="229" t="s">
        <v>1039</v>
      </c>
      <c r="AA68" s="230" t="s">
        <v>1145</v>
      </c>
      <c r="AB68" s="36" t="s">
        <v>306</v>
      </c>
      <c r="AC68" s="51" t="s">
        <v>307</v>
      </c>
      <c r="AD68" s="51"/>
      <c r="AE68" s="51"/>
      <c r="AF68" s="52"/>
      <c r="AG68" s="53"/>
      <c r="AH68" s="53"/>
      <c r="AI68" s="53"/>
      <c r="AJ68" s="53"/>
      <c r="AK68" s="87"/>
      <c r="AL68" s="87"/>
      <c r="AM68" s="87"/>
      <c r="AN68" s="87"/>
      <c r="AO68" s="53"/>
      <c r="AP68" s="53"/>
      <c r="AQ68" s="53"/>
      <c r="AR68" s="53"/>
      <c r="AS68" s="237" t="s">
        <v>1039</v>
      </c>
      <c r="AT68" s="238" t="s">
        <v>1040</v>
      </c>
    </row>
    <row r="69" spans="2:46" ht="58.5" customHeight="1" x14ac:dyDescent="0.25">
      <c r="B69" s="193"/>
      <c r="C69" s="149"/>
      <c r="D69" s="146"/>
      <c r="E69" s="146"/>
      <c r="F69" s="146"/>
      <c r="G69" s="146"/>
      <c r="H69" s="169"/>
      <c r="I69" s="169"/>
      <c r="J69" s="169"/>
      <c r="K69" s="169"/>
      <c r="L69" s="36" t="s">
        <v>308</v>
      </c>
      <c r="M69" s="173"/>
      <c r="N69" s="174"/>
      <c r="O69" s="174"/>
      <c r="P69" s="174"/>
      <c r="Q69" s="174"/>
      <c r="R69" s="174"/>
      <c r="S69" s="174"/>
      <c r="T69" s="174"/>
      <c r="U69" s="175"/>
      <c r="V69" s="169"/>
      <c r="W69" s="169"/>
      <c r="X69" s="169"/>
      <c r="Y69" s="169"/>
      <c r="Z69" s="229" t="s">
        <v>1034</v>
      </c>
      <c r="AA69" s="236" t="s">
        <v>1128</v>
      </c>
      <c r="AB69" s="36" t="s">
        <v>309</v>
      </c>
      <c r="AC69" s="51" t="s">
        <v>310</v>
      </c>
      <c r="AD69" s="51"/>
      <c r="AE69" s="51"/>
      <c r="AF69" s="52"/>
      <c r="AG69" s="53"/>
      <c r="AH69" s="53"/>
      <c r="AI69" s="53"/>
      <c r="AJ69" s="53"/>
      <c r="AK69" s="87"/>
      <c r="AL69" s="87"/>
      <c r="AM69" s="87"/>
      <c r="AN69" s="87"/>
      <c r="AO69" s="53"/>
      <c r="AP69" s="53"/>
      <c r="AQ69" s="53"/>
      <c r="AR69" s="53"/>
      <c r="AS69" s="237" t="s">
        <v>1039</v>
      </c>
      <c r="AT69" s="238" t="s">
        <v>1041</v>
      </c>
    </row>
    <row r="70" spans="2:46" ht="81" customHeight="1" x14ac:dyDescent="0.25">
      <c r="B70" s="193"/>
      <c r="C70" s="149"/>
      <c r="D70" s="146"/>
      <c r="E70" s="146"/>
      <c r="F70" s="146"/>
      <c r="G70" s="146"/>
      <c r="H70" s="169"/>
      <c r="I70" s="169"/>
      <c r="J70" s="169"/>
      <c r="K70" s="169"/>
      <c r="L70" s="36" t="s">
        <v>311</v>
      </c>
      <c r="M70" s="173"/>
      <c r="N70" s="174"/>
      <c r="O70" s="174"/>
      <c r="P70" s="174"/>
      <c r="Q70" s="174"/>
      <c r="R70" s="174"/>
      <c r="S70" s="174"/>
      <c r="T70" s="174"/>
      <c r="U70" s="175"/>
      <c r="V70" s="169"/>
      <c r="W70" s="169"/>
      <c r="X70" s="169"/>
      <c r="Y70" s="169"/>
      <c r="Z70" s="229" t="s">
        <v>1215</v>
      </c>
      <c r="AA70" s="230" t="s">
        <v>1240</v>
      </c>
      <c r="AB70" s="36" t="s">
        <v>312</v>
      </c>
      <c r="AC70" s="1" t="s">
        <v>313</v>
      </c>
      <c r="AD70" s="1" t="s">
        <v>143</v>
      </c>
      <c r="AE70" s="1" t="s">
        <v>314</v>
      </c>
      <c r="AF70" s="54">
        <f>+AI70+AL70+AO70+AR70</f>
        <v>4</v>
      </c>
      <c r="AG70" s="10"/>
      <c r="AH70" s="10"/>
      <c r="AI70" s="55" t="s">
        <v>315</v>
      </c>
      <c r="AJ70" s="10"/>
      <c r="AK70" s="88"/>
      <c r="AL70" s="92" t="s">
        <v>315</v>
      </c>
      <c r="AM70" s="88"/>
      <c r="AN70" s="88"/>
      <c r="AO70" s="55" t="s">
        <v>315</v>
      </c>
      <c r="AP70" s="10"/>
      <c r="AQ70" s="10"/>
      <c r="AR70" s="55" t="s">
        <v>315</v>
      </c>
      <c r="AS70" s="237" t="s">
        <v>1034</v>
      </c>
      <c r="AT70" s="238" t="s">
        <v>1093</v>
      </c>
    </row>
    <row r="71" spans="2:46" ht="58.5" customHeight="1" x14ac:dyDescent="0.25">
      <c r="B71" s="193"/>
      <c r="C71" s="149"/>
      <c r="D71" s="146"/>
      <c r="E71" s="146"/>
      <c r="F71" s="146"/>
      <c r="G71" s="146"/>
      <c r="H71" s="169"/>
      <c r="I71" s="169"/>
      <c r="J71" s="169"/>
      <c r="K71" s="169"/>
      <c r="L71" s="36" t="s">
        <v>316</v>
      </c>
      <c r="M71" s="173"/>
      <c r="N71" s="174"/>
      <c r="O71" s="174"/>
      <c r="P71" s="174"/>
      <c r="Q71" s="174"/>
      <c r="R71" s="174"/>
      <c r="S71" s="174"/>
      <c r="T71" s="174"/>
      <c r="U71" s="175"/>
      <c r="V71" s="169"/>
      <c r="W71" s="169"/>
      <c r="X71" s="169"/>
      <c r="Y71" s="169"/>
      <c r="Z71" s="229" t="s">
        <v>1035</v>
      </c>
      <c r="AA71" s="230" t="s">
        <v>1126</v>
      </c>
      <c r="AB71" s="36" t="s">
        <v>317</v>
      </c>
      <c r="AC71" s="1" t="s">
        <v>318</v>
      </c>
      <c r="AD71" s="1" t="s">
        <v>319</v>
      </c>
      <c r="AE71" s="1" t="s">
        <v>320</v>
      </c>
      <c r="AF71" s="2">
        <v>3</v>
      </c>
      <c r="AG71" s="10"/>
      <c r="AH71" s="10"/>
      <c r="AI71" s="55"/>
      <c r="AJ71" s="41">
        <v>1</v>
      </c>
      <c r="AK71" s="88"/>
      <c r="AL71" s="92"/>
      <c r="AM71" s="88"/>
      <c r="AN71" s="89">
        <v>1</v>
      </c>
      <c r="AO71" s="55"/>
      <c r="AP71" s="10"/>
      <c r="AQ71" s="10"/>
      <c r="AR71" s="55" t="s">
        <v>315</v>
      </c>
      <c r="AS71" s="237" t="s">
        <v>1035</v>
      </c>
      <c r="AT71" s="238" t="s">
        <v>1095</v>
      </c>
    </row>
    <row r="72" spans="2:46" ht="81" customHeight="1" x14ac:dyDescent="0.25">
      <c r="B72" s="193"/>
      <c r="C72" s="149"/>
      <c r="D72" s="146"/>
      <c r="E72" s="146"/>
      <c r="F72" s="146"/>
      <c r="G72" s="146"/>
      <c r="H72" s="169"/>
      <c r="I72" s="169"/>
      <c r="J72" s="169"/>
      <c r="K72" s="169"/>
      <c r="L72" s="36" t="s">
        <v>321</v>
      </c>
      <c r="M72" s="173"/>
      <c r="N72" s="174"/>
      <c r="O72" s="174"/>
      <c r="P72" s="174"/>
      <c r="Q72" s="174"/>
      <c r="R72" s="174"/>
      <c r="S72" s="174"/>
      <c r="T72" s="174"/>
      <c r="U72" s="175"/>
      <c r="V72" s="169"/>
      <c r="W72" s="169"/>
      <c r="X72" s="169"/>
      <c r="Y72" s="169"/>
      <c r="Z72" s="229" t="s">
        <v>1034</v>
      </c>
      <c r="AA72" s="230" t="s">
        <v>1127</v>
      </c>
      <c r="AB72" s="36" t="s">
        <v>322</v>
      </c>
      <c r="AC72" s="1" t="s">
        <v>323</v>
      </c>
      <c r="AD72" s="1" t="s">
        <v>324</v>
      </c>
      <c r="AE72" s="1" t="s">
        <v>325</v>
      </c>
      <c r="AF72" s="2">
        <v>2</v>
      </c>
      <c r="AG72" s="3"/>
      <c r="AH72" s="3"/>
      <c r="AI72" s="3"/>
      <c r="AJ72" s="3">
        <v>1</v>
      </c>
      <c r="AK72" s="87"/>
      <c r="AL72" s="87"/>
      <c r="AM72" s="87"/>
      <c r="AN72" s="87">
        <v>1</v>
      </c>
      <c r="AO72" s="4"/>
      <c r="AP72" s="4"/>
      <c r="AQ72" s="4"/>
      <c r="AR72" s="4"/>
      <c r="AS72" s="237" t="s">
        <v>1035</v>
      </c>
      <c r="AT72" s="238" t="s">
        <v>1095</v>
      </c>
    </row>
    <row r="73" spans="2:46" ht="73.5" customHeight="1" x14ac:dyDescent="0.25">
      <c r="B73" s="193"/>
      <c r="C73" s="149"/>
      <c r="D73" s="146"/>
      <c r="E73" s="146"/>
      <c r="F73" s="146"/>
      <c r="G73" s="146"/>
      <c r="H73" s="169"/>
      <c r="I73" s="169"/>
      <c r="J73" s="169"/>
      <c r="K73" s="169"/>
      <c r="L73" s="36" t="s">
        <v>326</v>
      </c>
      <c r="M73" s="173"/>
      <c r="N73" s="174"/>
      <c r="O73" s="174"/>
      <c r="P73" s="174"/>
      <c r="Q73" s="174"/>
      <c r="R73" s="174"/>
      <c r="S73" s="174"/>
      <c r="T73" s="174"/>
      <c r="U73" s="175"/>
      <c r="V73" s="169"/>
      <c r="W73" s="169"/>
      <c r="X73" s="169"/>
      <c r="Y73" s="169"/>
      <c r="Z73" s="229" t="s">
        <v>1034</v>
      </c>
      <c r="AA73" s="230" t="s">
        <v>1127</v>
      </c>
      <c r="AB73" s="36" t="s">
        <v>327</v>
      </c>
      <c r="AC73" s="1" t="s">
        <v>328</v>
      </c>
      <c r="AD73" s="1" t="s">
        <v>163</v>
      </c>
      <c r="AE73" s="1" t="s">
        <v>325</v>
      </c>
      <c r="AF73" s="2">
        <v>4</v>
      </c>
      <c r="AG73" s="3">
        <v>1</v>
      </c>
      <c r="AH73" s="3"/>
      <c r="AI73" s="3"/>
      <c r="AJ73" s="3">
        <v>1</v>
      </c>
      <c r="AK73" s="87"/>
      <c r="AL73" s="87"/>
      <c r="AM73" s="87">
        <v>1</v>
      </c>
      <c r="AN73" s="87"/>
      <c r="AO73" s="3"/>
      <c r="AP73" s="3">
        <v>1</v>
      </c>
      <c r="AQ73" s="3"/>
      <c r="AR73" s="3"/>
      <c r="AS73" s="237" t="s">
        <v>1034</v>
      </c>
      <c r="AT73" s="238" t="s">
        <v>1079</v>
      </c>
    </row>
    <row r="74" spans="2:46" ht="70.5" customHeight="1" x14ac:dyDescent="0.25">
      <c r="B74" s="193"/>
      <c r="C74" s="149"/>
      <c r="D74" s="146"/>
      <c r="E74" s="146"/>
      <c r="F74" s="146"/>
      <c r="G74" s="146"/>
      <c r="H74" s="169"/>
      <c r="I74" s="169"/>
      <c r="J74" s="169"/>
      <c r="K74" s="169"/>
      <c r="L74" s="36" t="s">
        <v>329</v>
      </c>
      <c r="M74" s="173"/>
      <c r="N74" s="174"/>
      <c r="O74" s="174"/>
      <c r="P74" s="174"/>
      <c r="Q74" s="174"/>
      <c r="R74" s="174"/>
      <c r="S74" s="174"/>
      <c r="T74" s="174"/>
      <c r="U74" s="175"/>
      <c r="V74" s="169"/>
      <c r="W74" s="169"/>
      <c r="X74" s="169"/>
      <c r="Y74" s="169"/>
      <c r="Z74" s="229" t="s">
        <v>1034</v>
      </c>
      <c r="AA74" s="230" t="s">
        <v>1127</v>
      </c>
      <c r="AB74" s="36" t="s">
        <v>330</v>
      </c>
      <c r="AC74" s="1" t="s">
        <v>291</v>
      </c>
      <c r="AD74" s="1" t="s">
        <v>331</v>
      </c>
      <c r="AE74" s="1" t="s">
        <v>293</v>
      </c>
      <c r="AF74" s="2">
        <v>1</v>
      </c>
      <c r="AG74" s="3"/>
      <c r="AH74" s="3"/>
      <c r="AI74" s="3"/>
      <c r="AJ74" s="3">
        <v>1</v>
      </c>
      <c r="AK74" s="87"/>
      <c r="AL74" s="87"/>
      <c r="AM74" s="87"/>
      <c r="AN74" s="87"/>
      <c r="AO74" s="3"/>
      <c r="AP74" s="3"/>
      <c r="AQ74" s="3"/>
      <c r="AR74" s="3"/>
      <c r="AS74" s="237" t="s">
        <v>1034</v>
      </c>
      <c r="AT74" s="238" t="s">
        <v>1098</v>
      </c>
    </row>
    <row r="75" spans="2:46" ht="99" customHeight="1" x14ac:dyDescent="0.25">
      <c r="B75" s="193"/>
      <c r="C75" s="149"/>
      <c r="D75" s="146"/>
      <c r="E75" s="146"/>
      <c r="F75" s="146"/>
      <c r="G75" s="146"/>
      <c r="H75" s="169"/>
      <c r="I75" s="169"/>
      <c r="J75" s="169"/>
      <c r="K75" s="169"/>
      <c r="L75" s="36" t="s">
        <v>332</v>
      </c>
      <c r="M75" s="173"/>
      <c r="N75" s="174"/>
      <c r="O75" s="174"/>
      <c r="P75" s="174"/>
      <c r="Q75" s="174"/>
      <c r="R75" s="174"/>
      <c r="S75" s="174"/>
      <c r="T75" s="174"/>
      <c r="U75" s="175"/>
      <c r="V75" s="169"/>
      <c r="W75" s="169"/>
      <c r="X75" s="169"/>
      <c r="Y75" s="169"/>
      <c r="Z75" s="229" t="s">
        <v>1034</v>
      </c>
      <c r="AA75" s="230" t="s">
        <v>1127</v>
      </c>
      <c r="AB75" s="36" t="s">
        <v>333</v>
      </c>
      <c r="AC75" s="16" t="s">
        <v>334</v>
      </c>
      <c r="AD75" s="1" t="s">
        <v>171</v>
      </c>
      <c r="AE75" s="50" t="s">
        <v>335</v>
      </c>
      <c r="AF75" s="2">
        <v>1</v>
      </c>
      <c r="AG75" s="3"/>
      <c r="AH75" s="3"/>
      <c r="AI75" s="3"/>
      <c r="AJ75" s="3"/>
      <c r="AK75" s="87"/>
      <c r="AL75" s="87"/>
      <c r="AM75" s="87"/>
      <c r="AN75" s="87"/>
      <c r="AO75" s="3"/>
      <c r="AP75" s="3"/>
      <c r="AQ75" s="3"/>
      <c r="AR75" s="3">
        <v>1</v>
      </c>
      <c r="AS75" s="237" t="s">
        <v>1036</v>
      </c>
      <c r="AT75" s="238" t="s">
        <v>1038</v>
      </c>
    </row>
    <row r="76" spans="2:46" ht="54" customHeight="1" x14ac:dyDescent="0.25">
      <c r="B76" s="193"/>
      <c r="C76" s="149"/>
      <c r="D76" s="146"/>
      <c r="E76" s="146"/>
      <c r="F76" s="146"/>
      <c r="G76" s="146"/>
      <c r="H76" s="169"/>
      <c r="I76" s="169"/>
      <c r="J76" s="169"/>
      <c r="K76" s="169"/>
      <c r="L76" s="36" t="s">
        <v>336</v>
      </c>
      <c r="M76" s="173"/>
      <c r="N76" s="174"/>
      <c r="O76" s="174"/>
      <c r="P76" s="174"/>
      <c r="Q76" s="174"/>
      <c r="R76" s="174"/>
      <c r="S76" s="174"/>
      <c r="T76" s="174"/>
      <c r="U76" s="175"/>
      <c r="V76" s="169"/>
      <c r="W76" s="169"/>
      <c r="X76" s="169"/>
      <c r="Y76" s="169"/>
      <c r="Z76" s="229" t="s">
        <v>1034</v>
      </c>
      <c r="AA76" s="230" t="s">
        <v>1127</v>
      </c>
      <c r="AB76" s="36" t="s">
        <v>337</v>
      </c>
      <c r="AC76" s="1" t="s">
        <v>338</v>
      </c>
      <c r="AD76" s="1" t="s">
        <v>176</v>
      </c>
      <c r="AE76" s="1" t="s">
        <v>339</v>
      </c>
      <c r="AF76" s="5">
        <v>2</v>
      </c>
      <c r="AG76" s="4"/>
      <c r="AH76" s="4"/>
      <c r="AI76" s="4"/>
      <c r="AJ76" s="4"/>
      <c r="AK76" s="93">
        <v>1</v>
      </c>
      <c r="AL76" s="93"/>
      <c r="AM76" s="93"/>
      <c r="AN76" s="93"/>
      <c r="AO76" s="4">
        <v>1</v>
      </c>
      <c r="AP76" s="4"/>
      <c r="AQ76" s="4"/>
      <c r="AR76" s="4"/>
      <c r="AS76" s="237" t="s">
        <v>1034</v>
      </c>
      <c r="AT76" s="238" t="s">
        <v>1100</v>
      </c>
    </row>
    <row r="77" spans="2:46" ht="69" customHeight="1" x14ac:dyDescent="0.25">
      <c r="B77" s="193"/>
      <c r="C77" s="149"/>
      <c r="D77" s="146"/>
      <c r="E77" s="146"/>
      <c r="F77" s="146"/>
      <c r="G77" s="146"/>
      <c r="H77" s="169"/>
      <c r="I77" s="169"/>
      <c r="J77" s="169"/>
      <c r="K77" s="169"/>
      <c r="L77" s="36" t="s">
        <v>340</v>
      </c>
      <c r="M77" s="173"/>
      <c r="N77" s="174"/>
      <c r="O77" s="174"/>
      <c r="P77" s="174"/>
      <c r="Q77" s="174"/>
      <c r="R77" s="174"/>
      <c r="S77" s="174"/>
      <c r="T77" s="174"/>
      <c r="U77" s="175"/>
      <c r="V77" s="169"/>
      <c r="W77" s="169"/>
      <c r="X77" s="169"/>
      <c r="Y77" s="169"/>
      <c r="Z77" s="229" t="s">
        <v>1035</v>
      </c>
      <c r="AA77" s="230" t="s">
        <v>1146</v>
      </c>
      <c r="AB77" s="36" t="s">
        <v>341</v>
      </c>
      <c r="AC77" s="16" t="s">
        <v>342</v>
      </c>
      <c r="AD77" s="16" t="s">
        <v>343</v>
      </c>
      <c r="AE77" s="56" t="s">
        <v>344</v>
      </c>
      <c r="AF77" s="6">
        <v>2</v>
      </c>
      <c r="AG77" s="7"/>
      <c r="AH77" s="7"/>
      <c r="AI77" s="7"/>
      <c r="AJ77" s="7">
        <v>1</v>
      </c>
      <c r="AK77" s="94"/>
      <c r="AL77" s="94"/>
      <c r="AM77" s="94"/>
      <c r="AN77" s="94"/>
      <c r="AO77" s="7"/>
      <c r="AP77" s="7">
        <v>1</v>
      </c>
      <c r="AQ77" s="4"/>
      <c r="AR77" s="4"/>
      <c r="AS77" s="237" t="s">
        <v>1036</v>
      </c>
      <c r="AT77" s="238" t="s">
        <v>1038</v>
      </c>
    </row>
    <row r="78" spans="2:46" ht="79.5" customHeight="1" x14ac:dyDescent="0.25">
      <c r="B78" s="193"/>
      <c r="C78" s="149"/>
      <c r="D78" s="146"/>
      <c r="E78" s="146"/>
      <c r="F78" s="146"/>
      <c r="G78" s="146"/>
      <c r="H78" s="169"/>
      <c r="I78" s="169"/>
      <c r="J78" s="169"/>
      <c r="K78" s="169"/>
      <c r="L78" s="36" t="s">
        <v>345</v>
      </c>
      <c r="M78" s="173"/>
      <c r="N78" s="174"/>
      <c r="O78" s="174"/>
      <c r="P78" s="174"/>
      <c r="Q78" s="174"/>
      <c r="R78" s="174"/>
      <c r="S78" s="174"/>
      <c r="T78" s="174"/>
      <c r="U78" s="175"/>
      <c r="V78" s="169"/>
      <c r="W78" s="169"/>
      <c r="X78" s="169"/>
      <c r="Y78" s="169"/>
      <c r="Z78" s="229" t="s">
        <v>1035</v>
      </c>
      <c r="AA78" s="230" t="s">
        <v>1246</v>
      </c>
      <c r="AB78" s="36" t="s">
        <v>346</v>
      </c>
      <c r="AC78" s="16" t="s">
        <v>157</v>
      </c>
      <c r="AD78" s="16" t="s">
        <v>185</v>
      </c>
      <c r="AE78" s="16" t="s">
        <v>186</v>
      </c>
      <c r="AF78" s="38">
        <v>2</v>
      </c>
      <c r="AG78" s="10"/>
      <c r="AH78" s="39">
        <v>1</v>
      </c>
      <c r="AI78" s="39"/>
      <c r="AJ78" s="10"/>
      <c r="AK78" s="88"/>
      <c r="AL78" s="88"/>
      <c r="AM78" s="90">
        <v>1</v>
      </c>
      <c r="AN78" s="93"/>
      <c r="AO78" s="4"/>
      <c r="AP78" s="4"/>
      <c r="AQ78" s="4"/>
      <c r="AR78" s="4"/>
      <c r="AS78" s="237" t="s">
        <v>1035</v>
      </c>
      <c r="AT78" s="238" t="s">
        <v>1104</v>
      </c>
    </row>
    <row r="79" spans="2:46" ht="51.75" customHeight="1" x14ac:dyDescent="0.25">
      <c r="B79" s="193"/>
      <c r="C79" s="149"/>
      <c r="D79" s="146"/>
      <c r="E79" s="146"/>
      <c r="F79" s="146"/>
      <c r="G79" s="146"/>
      <c r="H79" s="169"/>
      <c r="I79" s="169"/>
      <c r="J79" s="169"/>
      <c r="K79" s="169"/>
      <c r="L79" s="36" t="s">
        <v>347</v>
      </c>
      <c r="M79" s="173"/>
      <c r="N79" s="174"/>
      <c r="O79" s="174"/>
      <c r="P79" s="174"/>
      <c r="Q79" s="174"/>
      <c r="R79" s="174"/>
      <c r="S79" s="174"/>
      <c r="T79" s="174"/>
      <c r="U79" s="175"/>
      <c r="V79" s="169"/>
      <c r="W79" s="169"/>
      <c r="X79" s="169"/>
      <c r="Y79" s="169"/>
      <c r="Z79" s="229" t="s">
        <v>1034</v>
      </c>
      <c r="AA79" s="230" t="s">
        <v>1229</v>
      </c>
      <c r="AB79" s="36" t="s">
        <v>348</v>
      </c>
      <c r="AC79" s="1" t="s">
        <v>349</v>
      </c>
      <c r="AD79" s="1" t="s">
        <v>190</v>
      </c>
      <c r="AE79" s="1" t="s">
        <v>74</v>
      </c>
      <c r="AF79" s="38">
        <v>4</v>
      </c>
      <c r="AG79" s="10"/>
      <c r="AH79" s="39"/>
      <c r="AI79" s="39">
        <v>1</v>
      </c>
      <c r="AJ79" s="10"/>
      <c r="AK79" s="88"/>
      <c r="AL79" s="90">
        <v>1</v>
      </c>
      <c r="AM79" s="88"/>
      <c r="AN79" s="87"/>
      <c r="AO79" s="3">
        <v>1</v>
      </c>
      <c r="AP79" s="3"/>
      <c r="AQ79" s="3"/>
      <c r="AR79" s="3">
        <v>1</v>
      </c>
      <c r="AS79" s="237" t="s">
        <v>1034</v>
      </c>
      <c r="AT79" s="238" t="s">
        <v>1105</v>
      </c>
    </row>
    <row r="80" spans="2:46" ht="58.5" customHeight="1" x14ac:dyDescent="0.25">
      <c r="B80" s="193"/>
      <c r="C80" s="149"/>
      <c r="D80" s="146"/>
      <c r="E80" s="146"/>
      <c r="F80" s="146"/>
      <c r="G80" s="146"/>
      <c r="H80" s="169"/>
      <c r="I80" s="169"/>
      <c r="J80" s="169"/>
      <c r="K80" s="169"/>
      <c r="L80" s="36" t="s">
        <v>350</v>
      </c>
      <c r="M80" s="173"/>
      <c r="N80" s="174"/>
      <c r="O80" s="174"/>
      <c r="P80" s="174"/>
      <c r="Q80" s="174"/>
      <c r="R80" s="174"/>
      <c r="S80" s="174"/>
      <c r="T80" s="174"/>
      <c r="U80" s="175"/>
      <c r="V80" s="169"/>
      <c r="W80" s="169"/>
      <c r="X80" s="169"/>
      <c r="Y80" s="169"/>
      <c r="Z80" s="229" t="s">
        <v>1034</v>
      </c>
      <c r="AA80" s="230" t="s">
        <v>1127</v>
      </c>
      <c r="AB80" s="36" t="s">
        <v>351</v>
      </c>
      <c r="AC80" s="1" t="s">
        <v>352</v>
      </c>
      <c r="AD80" s="1" t="s">
        <v>353</v>
      </c>
      <c r="AE80" s="1" t="s">
        <v>354</v>
      </c>
      <c r="AF80" s="2">
        <v>2</v>
      </c>
      <c r="AG80" s="3">
        <v>1</v>
      </c>
      <c r="AH80" s="3"/>
      <c r="AI80" s="3"/>
      <c r="AJ80" s="3"/>
      <c r="AK80" s="87"/>
      <c r="AL80" s="87">
        <v>1</v>
      </c>
      <c r="AM80" s="93"/>
      <c r="AN80" s="93"/>
      <c r="AO80" s="4"/>
      <c r="AP80" s="4"/>
      <c r="AQ80" s="4"/>
      <c r="AR80" s="4"/>
      <c r="AS80" s="237" t="s">
        <v>1034</v>
      </c>
      <c r="AT80" s="238" t="s">
        <v>1107</v>
      </c>
    </row>
    <row r="81" spans="2:46" ht="36" customHeight="1" x14ac:dyDescent="0.25">
      <c r="B81" s="193"/>
      <c r="C81" s="149"/>
      <c r="D81" s="146"/>
      <c r="E81" s="146"/>
      <c r="F81" s="146"/>
      <c r="G81" s="146"/>
      <c r="H81" s="169"/>
      <c r="I81" s="169"/>
      <c r="J81" s="169"/>
      <c r="K81" s="169"/>
      <c r="L81" s="36"/>
      <c r="M81" s="173"/>
      <c r="N81" s="174"/>
      <c r="O81" s="174"/>
      <c r="P81" s="174"/>
      <c r="Q81" s="174"/>
      <c r="R81" s="174"/>
      <c r="S81" s="174"/>
      <c r="T81" s="174"/>
      <c r="U81" s="175"/>
      <c r="V81" s="169"/>
      <c r="W81" s="169"/>
      <c r="X81" s="169"/>
      <c r="Y81" s="169"/>
      <c r="Z81" s="229"/>
      <c r="AA81" s="230"/>
      <c r="AB81" s="36"/>
      <c r="AC81" s="57" t="s">
        <v>355</v>
      </c>
      <c r="AD81" s="1" t="s">
        <v>356</v>
      </c>
      <c r="AE81" s="58"/>
      <c r="AF81" s="5"/>
      <c r="AG81" s="4"/>
      <c r="AH81" s="4"/>
      <c r="AI81" s="4"/>
      <c r="AJ81" s="4"/>
      <c r="AK81" s="93"/>
      <c r="AL81" s="93"/>
      <c r="AM81" s="93"/>
      <c r="AN81" s="93"/>
      <c r="AO81" s="4"/>
      <c r="AP81" s="4"/>
      <c r="AQ81" s="4"/>
      <c r="AR81" s="4"/>
      <c r="AS81" s="237" t="s">
        <v>1042</v>
      </c>
      <c r="AT81" s="238" t="s">
        <v>1102</v>
      </c>
    </row>
    <row r="82" spans="2:46" ht="58.5" customHeight="1" x14ac:dyDescent="0.25">
      <c r="B82" s="193"/>
      <c r="C82" s="149"/>
      <c r="D82" s="146"/>
      <c r="E82" s="146"/>
      <c r="F82" s="146"/>
      <c r="G82" s="146"/>
      <c r="H82" s="169"/>
      <c r="I82" s="169"/>
      <c r="J82" s="169"/>
      <c r="K82" s="169"/>
      <c r="L82" s="36" t="s">
        <v>357</v>
      </c>
      <c r="M82" s="173"/>
      <c r="N82" s="174"/>
      <c r="O82" s="174"/>
      <c r="P82" s="174"/>
      <c r="Q82" s="174"/>
      <c r="R82" s="174"/>
      <c r="S82" s="174"/>
      <c r="T82" s="174"/>
      <c r="U82" s="175"/>
      <c r="V82" s="169"/>
      <c r="W82" s="169"/>
      <c r="X82" s="169"/>
      <c r="Y82" s="169"/>
      <c r="Z82" s="229" t="s">
        <v>1034</v>
      </c>
      <c r="AA82" s="230" t="s">
        <v>1250</v>
      </c>
      <c r="AB82" s="36" t="s">
        <v>358</v>
      </c>
      <c r="AC82" s="1" t="s">
        <v>359</v>
      </c>
      <c r="AD82" s="1" t="s">
        <v>360</v>
      </c>
      <c r="AE82" s="1" t="s">
        <v>361</v>
      </c>
      <c r="AF82" s="2">
        <v>4</v>
      </c>
      <c r="AG82" s="3"/>
      <c r="AH82" s="3"/>
      <c r="AI82" s="3">
        <v>1</v>
      </c>
      <c r="AJ82" s="3"/>
      <c r="AK82" s="87"/>
      <c r="AL82" s="87">
        <v>1</v>
      </c>
      <c r="AM82" s="87"/>
      <c r="AN82" s="87"/>
      <c r="AO82" s="3">
        <v>1</v>
      </c>
      <c r="AP82" s="3"/>
      <c r="AQ82" s="3"/>
      <c r="AR82" s="3">
        <v>1</v>
      </c>
      <c r="AS82" s="237" t="s">
        <v>1034</v>
      </c>
      <c r="AT82" s="238" t="s">
        <v>1109</v>
      </c>
    </row>
    <row r="83" spans="2:46" ht="67.5" customHeight="1" x14ac:dyDescent="0.25">
      <c r="B83" s="193"/>
      <c r="C83" s="149"/>
      <c r="D83" s="146"/>
      <c r="E83" s="146"/>
      <c r="F83" s="146"/>
      <c r="G83" s="146"/>
      <c r="H83" s="169"/>
      <c r="I83" s="169"/>
      <c r="J83" s="169"/>
      <c r="K83" s="169"/>
      <c r="L83" s="36" t="s">
        <v>362</v>
      </c>
      <c r="M83" s="173"/>
      <c r="N83" s="174"/>
      <c r="O83" s="174"/>
      <c r="P83" s="174"/>
      <c r="Q83" s="174"/>
      <c r="R83" s="174"/>
      <c r="S83" s="174"/>
      <c r="T83" s="174"/>
      <c r="U83" s="175"/>
      <c r="V83" s="169"/>
      <c r="W83" s="169"/>
      <c r="X83" s="169"/>
      <c r="Y83" s="169"/>
      <c r="Z83" s="229" t="s">
        <v>1035</v>
      </c>
      <c r="AA83" s="230" t="s">
        <v>1132</v>
      </c>
      <c r="AB83" s="36" t="s">
        <v>363</v>
      </c>
      <c r="AC83" s="1" t="s">
        <v>364</v>
      </c>
      <c r="AD83" s="1" t="s">
        <v>365</v>
      </c>
      <c r="AE83" s="1" t="s">
        <v>366</v>
      </c>
      <c r="AF83" s="2">
        <v>2</v>
      </c>
      <c r="AG83" s="3"/>
      <c r="AH83" s="3"/>
      <c r="AI83" s="3"/>
      <c r="AJ83" s="3"/>
      <c r="AK83" s="87">
        <v>1</v>
      </c>
      <c r="AL83" s="87"/>
      <c r="AM83" s="87"/>
      <c r="AN83" s="87">
        <v>1</v>
      </c>
      <c r="AO83" s="4"/>
      <c r="AP83" s="4"/>
      <c r="AQ83" s="4"/>
      <c r="AR83" s="4"/>
      <c r="AS83" s="237" t="s">
        <v>1035</v>
      </c>
      <c r="AT83" s="238" t="s">
        <v>1110</v>
      </c>
    </row>
    <row r="84" spans="2:46" ht="54" customHeight="1" x14ac:dyDescent="0.25">
      <c r="B84" s="193"/>
      <c r="C84" s="149"/>
      <c r="D84" s="146"/>
      <c r="E84" s="146"/>
      <c r="F84" s="146"/>
      <c r="G84" s="146"/>
      <c r="H84" s="169"/>
      <c r="I84" s="169"/>
      <c r="J84" s="169"/>
      <c r="K84" s="169"/>
      <c r="L84" s="36" t="s">
        <v>367</v>
      </c>
      <c r="M84" s="173"/>
      <c r="N84" s="174"/>
      <c r="O84" s="174"/>
      <c r="P84" s="174"/>
      <c r="Q84" s="174"/>
      <c r="R84" s="174"/>
      <c r="S84" s="174"/>
      <c r="T84" s="174"/>
      <c r="U84" s="175"/>
      <c r="V84" s="169"/>
      <c r="W84" s="169"/>
      <c r="X84" s="169"/>
      <c r="Y84" s="169"/>
      <c r="Z84" s="229" t="s">
        <v>1035</v>
      </c>
      <c r="AA84" s="230" t="s">
        <v>1147</v>
      </c>
      <c r="AB84" s="36" t="s">
        <v>368</v>
      </c>
      <c r="AC84" s="3" t="s">
        <v>254</v>
      </c>
      <c r="AD84" s="1" t="s">
        <v>369</v>
      </c>
      <c r="AE84" s="3" t="s">
        <v>256</v>
      </c>
      <c r="AF84" s="2">
        <v>12</v>
      </c>
      <c r="AG84" s="3">
        <v>1</v>
      </c>
      <c r="AH84" s="3">
        <v>1</v>
      </c>
      <c r="AI84" s="3">
        <v>1</v>
      </c>
      <c r="AJ84" s="3">
        <v>1</v>
      </c>
      <c r="AK84" s="87">
        <v>1</v>
      </c>
      <c r="AL84" s="87">
        <v>1</v>
      </c>
      <c r="AM84" s="87">
        <v>1</v>
      </c>
      <c r="AN84" s="87">
        <v>1</v>
      </c>
      <c r="AO84" s="3">
        <v>1</v>
      </c>
      <c r="AP84" s="3">
        <v>1</v>
      </c>
      <c r="AQ84" s="3">
        <v>1</v>
      </c>
      <c r="AR84" s="3">
        <v>1</v>
      </c>
      <c r="AS84" s="237" t="s">
        <v>1035</v>
      </c>
      <c r="AT84" s="238" t="s">
        <v>1112</v>
      </c>
    </row>
    <row r="85" spans="2:46" ht="67.5" customHeight="1" x14ac:dyDescent="0.25">
      <c r="B85" s="193"/>
      <c r="C85" s="149"/>
      <c r="D85" s="146"/>
      <c r="E85" s="146"/>
      <c r="F85" s="146"/>
      <c r="G85" s="146"/>
      <c r="H85" s="169"/>
      <c r="I85" s="169"/>
      <c r="J85" s="169"/>
      <c r="K85" s="169"/>
      <c r="L85" s="36"/>
      <c r="M85" s="176"/>
      <c r="N85" s="177"/>
      <c r="O85" s="177"/>
      <c r="P85" s="177"/>
      <c r="Q85" s="177"/>
      <c r="R85" s="177"/>
      <c r="S85" s="177"/>
      <c r="T85" s="177"/>
      <c r="U85" s="178"/>
      <c r="V85" s="169"/>
      <c r="W85" s="169"/>
      <c r="X85" s="169"/>
      <c r="Y85" s="169"/>
      <c r="Z85" s="229"/>
      <c r="AA85" s="230"/>
      <c r="AB85" s="36"/>
      <c r="AC85" s="57" t="s">
        <v>370</v>
      </c>
      <c r="AD85" s="1" t="s">
        <v>371</v>
      </c>
      <c r="AE85" s="1"/>
      <c r="AF85" s="2"/>
      <c r="AG85" s="3"/>
      <c r="AH85" s="3"/>
      <c r="AI85" s="3"/>
      <c r="AJ85" s="3"/>
      <c r="AK85" s="87"/>
      <c r="AL85" s="87"/>
      <c r="AM85" s="87"/>
      <c r="AN85" s="87"/>
      <c r="AO85" s="3"/>
      <c r="AP85" s="3"/>
      <c r="AQ85" s="3"/>
      <c r="AR85" s="3"/>
      <c r="AS85" s="237" t="s">
        <v>1042</v>
      </c>
      <c r="AT85" s="238" t="s">
        <v>1043</v>
      </c>
    </row>
    <row r="86" spans="2:46" ht="78.75" customHeight="1" x14ac:dyDescent="0.25">
      <c r="B86" s="193"/>
      <c r="C86" s="148" t="s">
        <v>372</v>
      </c>
      <c r="D86" s="145" t="str">
        <f>'[1]3-IDENTIFICACIÓN DEL RIESGO'!G64</f>
        <v>Posibilidad de ocurrencia de hechos de prevaricato en las actuaciones administrativas de procesos agrarios o formalización de la propiedad privada rural realizadas por la Dirección de Gestión Jurídica, sus subdirecciones adscritas y las Unidades de Gestión Territorial con estas funciones delegadas.</v>
      </c>
      <c r="E86" s="145" t="s">
        <v>58</v>
      </c>
      <c r="F86" s="145" t="str">
        <f>'[1]3-IDENTIFICACIÓN DEL RIESGO'!H64</f>
        <v>Deficiencias en la comunicación y desconocimiento de los usuarios sobre los trámites de procesos agrarios y formalización de la propiedad privada rural, acorde a la normatividad vigente.</v>
      </c>
      <c r="G86" s="145" t="str">
        <f>'[1]3-IDENTIFICACIÓN DEL RIESGO'!L64</f>
        <v>Desgaste administrativo para subsanar la actuación.</v>
      </c>
      <c r="H86" s="163" t="str">
        <f>'[1]4-VALORACIÓN DEL RIESGO'!G37</f>
        <v>Rara Vez</v>
      </c>
      <c r="I86" s="163" t="str">
        <f>'[1]4-VALORACIÓN DEL RIESGO'!AC37</f>
        <v>Catastrófico</v>
      </c>
      <c r="J86" s="163" t="str">
        <f>'[1]4-VALORACIÓN DEL RIESGO'!AE37</f>
        <v>Extremo</v>
      </c>
      <c r="K86" s="163" t="str">
        <f>'[1]4-VALORACIÓN DEL RIESGO'!AF37</f>
        <v>Reducir</v>
      </c>
      <c r="L86" s="36" t="s">
        <v>373</v>
      </c>
      <c r="M86" s="170" t="s">
        <v>60</v>
      </c>
      <c r="N86" s="171"/>
      <c r="O86" s="171"/>
      <c r="P86" s="171"/>
      <c r="Q86" s="171"/>
      <c r="R86" s="171"/>
      <c r="S86" s="171"/>
      <c r="T86" s="171"/>
      <c r="U86" s="172"/>
      <c r="V86" s="163" t="str">
        <f>'[1]5-CONTROLES'!AL123</f>
        <v>Rara Vez</v>
      </c>
      <c r="W86" s="163" t="str">
        <f>'[1]5-CONTROLES'!AP123</f>
        <v>Mayor</v>
      </c>
      <c r="X86" s="163" t="str">
        <f>'[1]5-CONTROLES'!AQ123</f>
        <v>Alto</v>
      </c>
      <c r="Y86" s="163" t="str">
        <f>'[1]5-CONTROLES'!AS123</f>
        <v>Acción preventiva</v>
      </c>
      <c r="Z86" s="229" t="s">
        <v>1034</v>
      </c>
      <c r="AA86" s="230" t="s">
        <v>1227</v>
      </c>
      <c r="AB86" s="36" t="s">
        <v>374</v>
      </c>
      <c r="AC86" s="1" t="s">
        <v>375</v>
      </c>
      <c r="AD86" s="1" t="s">
        <v>251</v>
      </c>
      <c r="AE86" s="1" t="s">
        <v>273</v>
      </c>
      <c r="AF86" s="15">
        <v>2</v>
      </c>
      <c r="AG86" s="3"/>
      <c r="AH86" s="3"/>
      <c r="AI86" s="3">
        <v>1</v>
      </c>
      <c r="AJ86" s="3"/>
      <c r="AK86" s="87"/>
      <c r="AL86" s="87"/>
      <c r="AM86" s="87"/>
      <c r="AN86" s="87">
        <v>1</v>
      </c>
      <c r="AO86" s="3"/>
      <c r="AP86" s="3"/>
      <c r="AQ86" s="3"/>
      <c r="AR86" s="3"/>
      <c r="AS86" s="237" t="s">
        <v>1034</v>
      </c>
      <c r="AT86" s="238" t="s">
        <v>1225</v>
      </c>
    </row>
    <row r="87" spans="2:46" ht="54" customHeight="1" x14ac:dyDescent="0.25">
      <c r="B87" s="193"/>
      <c r="C87" s="149"/>
      <c r="D87" s="146"/>
      <c r="E87" s="146"/>
      <c r="F87" s="146"/>
      <c r="G87" s="146"/>
      <c r="H87" s="169"/>
      <c r="I87" s="169"/>
      <c r="J87" s="169"/>
      <c r="K87" s="169"/>
      <c r="L87" s="36" t="s">
        <v>376</v>
      </c>
      <c r="M87" s="173"/>
      <c r="N87" s="174"/>
      <c r="O87" s="174"/>
      <c r="P87" s="174"/>
      <c r="Q87" s="174"/>
      <c r="R87" s="174"/>
      <c r="S87" s="174"/>
      <c r="T87" s="174"/>
      <c r="U87" s="175"/>
      <c r="V87" s="169"/>
      <c r="W87" s="169"/>
      <c r="X87" s="169"/>
      <c r="Y87" s="169"/>
      <c r="Z87" s="229" t="s">
        <v>1034</v>
      </c>
      <c r="AA87" s="230" t="s">
        <v>1232</v>
      </c>
      <c r="AB87" s="36" t="s">
        <v>377</v>
      </c>
      <c r="AC87" s="1" t="s">
        <v>254</v>
      </c>
      <c r="AD87" s="1" t="s">
        <v>255</v>
      </c>
      <c r="AE87" s="1" t="s">
        <v>256</v>
      </c>
      <c r="AF87" s="2">
        <v>12</v>
      </c>
      <c r="AG87" s="3">
        <v>1</v>
      </c>
      <c r="AH87" s="3">
        <v>1</v>
      </c>
      <c r="AI87" s="3">
        <v>1</v>
      </c>
      <c r="AJ87" s="3">
        <v>1</v>
      </c>
      <c r="AK87" s="87">
        <v>1</v>
      </c>
      <c r="AL87" s="87">
        <v>1</v>
      </c>
      <c r="AM87" s="87">
        <v>1</v>
      </c>
      <c r="AN87" s="87">
        <v>1</v>
      </c>
      <c r="AO87" s="3">
        <v>1</v>
      </c>
      <c r="AP87" s="3">
        <v>1</v>
      </c>
      <c r="AQ87" s="3">
        <v>1</v>
      </c>
      <c r="AR87" s="3">
        <v>1</v>
      </c>
      <c r="AS87" s="237" t="s">
        <v>1034</v>
      </c>
      <c r="AT87" s="238" t="s">
        <v>1213</v>
      </c>
    </row>
    <row r="88" spans="2:46" ht="58.5" customHeight="1" x14ac:dyDescent="0.25">
      <c r="B88" s="193"/>
      <c r="C88" s="149"/>
      <c r="D88" s="146"/>
      <c r="E88" s="146"/>
      <c r="F88" s="146"/>
      <c r="G88" s="146"/>
      <c r="H88" s="169"/>
      <c r="I88" s="169"/>
      <c r="J88" s="169"/>
      <c r="K88" s="169"/>
      <c r="L88" s="36" t="s">
        <v>378</v>
      </c>
      <c r="M88" s="173"/>
      <c r="N88" s="174"/>
      <c r="O88" s="174"/>
      <c r="P88" s="174"/>
      <c r="Q88" s="174"/>
      <c r="R88" s="174"/>
      <c r="S88" s="174"/>
      <c r="T88" s="174"/>
      <c r="U88" s="175"/>
      <c r="V88" s="169"/>
      <c r="W88" s="169"/>
      <c r="X88" s="169"/>
      <c r="Y88" s="169"/>
      <c r="Z88" s="229" t="s">
        <v>1034</v>
      </c>
      <c r="AA88" s="230" t="s">
        <v>1233</v>
      </c>
      <c r="AB88" s="36" t="s">
        <v>379</v>
      </c>
      <c r="AC88" s="1" t="s">
        <v>380</v>
      </c>
      <c r="AD88" s="1" t="s">
        <v>73</v>
      </c>
      <c r="AE88" s="1" t="s">
        <v>381</v>
      </c>
      <c r="AF88" s="2">
        <v>0.9</v>
      </c>
      <c r="AG88" s="3"/>
      <c r="AH88" s="3"/>
      <c r="AI88" s="3"/>
      <c r="AJ88" s="3"/>
      <c r="AK88" s="87"/>
      <c r="AL88" s="87"/>
      <c r="AM88" s="87"/>
      <c r="AN88" s="87"/>
      <c r="AO88" s="3"/>
      <c r="AP88" s="3"/>
      <c r="AQ88" s="3"/>
      <c r="AR88" s="3">
        <v>0.9</v>
      </c>
      <c r="AS88" s="237" t="s">
        <v>1036</v>
      </c>
      <c r="AT88" s="238" t="s">
        <v>1038</v>
      </c>
    </row>
    <row r="89" spans="2:46" ht="42" customHeight="1" x14ac:dyDescent="0.25">
      <c r="B89" s="193"/>
      <c r="C89" s="149"/>
      <c r="D89" s="146"/>
      <c r="E89" s="146"/>
      <c r="F89" s="146"/>
      <c r="G89" s="146"/>
      <c r="H89" s="169"/>
      <c r="I89" s="169"/>
      <c r="J89" s="169"/>
      <c r="K89" s="169"/>
      <c r="L89" s="36" t="s">
        <v>382</v>
      </c>
      <c r="M89" s="173"/>
      <c r="N89" s="174"/>
      <c r="O89" s="174"/>
      <c r="P89" s="174"/>
      <c r="Q89" s="174"/>
      <c r="R89" s="174"/>
      <c r="S89" s="174"/>
      <c r="T89" s="174"/>
      <c r="U89" s="175"/>
      <c r="V89" s="169"/>
      <c r="W89" s="169"/>
      <c r="X89" s="169"/>
      <c r="Y89" s="169"/>
      <c r="Z89" s="229" t="s">
        <v>1034</v>
      </c>
      <c r="AA89" s="230" t="s">
        <v>1148</v>
      </c>
      <c r="AB89" s="36" t="s">
        <v>383</v>
      </c>
      <c r="AC89" s="1" t="s">
        <v>384</v>
      </c>
      <c r="AD89" s="1" t="s">
        <v>78</v>
      </c>
      <c r="AE89" s="1" t="s">
        <v>385</v>
      </c>
      <c r="AF89" s="15">
        <v>2</v>
      </c>
      <c r="AG89" s="3"/>
      <c r="AH89" s="3"/>
      <c r="AI89" s="3">
        <v>1</v>
      </c>
      <c r="AJ89" s="3"/>
      <c r="AK89" s="87"/>
      <c r="AL89" s="87"/>
      <c r="AM89" s="87"/>
      <c r="AN89" s="87">
        <v>1</v>
      </c>
      <c r="AO89" s="3"/>
      <c r="AP89" s="3"/>
      <c r="AQ89" s="3"/>
      <c r="AR89" s="3"/>
      <c r="AS89" s="237" t="s">
        <v>1035</v>
      </c>
      <c r="AT89" s="238" t="s">
        <v>1073</v>
      </c>
    </row>
    <row r="90" spans="2:46" ht="52.5" customHeight="1" x14ac:dyDescent="0.25">
      <c r="B90" s="193"/>
      <c r="C90" s="149"/>
      <c r="D90" s="146"/>
      <c r="E90" s="146"/>
      <c r="F90" s="146"/>
      <c r="G90" s="146"/>
      <c r="H90" s="169"/>
      <c r="I90" s="169"/>
      <c r="J90" s="169"/>
      <c r="K90" s="169"/>
      <c r="L90" s="36" t="s">
        <v>386</v>
      </c>
      <c r="M90" s="173"/>
      <c r="N90" s="174"/>
      <c r="O90" s="174"/>
      <c r="P90" s="174"/>
      <c r="Q90" s="174"/>
      <c r="R90" s="174"/>
      <c r="S90" s="174"/>
      <c r="T90" s="174"/>
      <c r="U90" s="175"/>
      <c r="V90" s="169"/>
      <c r="W90" s="169"/>
      <c r="X90" s="169"/>
      <c r="Y90" s="169"/>
      <c r="Z90" s="229" t="s">
        <v>1035</v>
      </c>
      <c r="AA90" s="230" t="s">
        <v>1139</v>
      </c>
      <c r="AB90" s="36" t="s">
        <v>387</v>
      </c>
      <c r="AC90" s="16" t="s">
        <v>388</v>
      </c>
      <c r="AD90" s="1" t="s">
        <v>83</v>
      </c>
      <c r="AE90" s="1" t="s">
        <v>84</v>
      </c>
      <c r="AF90" s="15">
        <v>1</v>
      </c>
      <c r="AG90" s="3"/>
      <c r="AH90" s="3"/>
      <c r="AI90" s="3"/>
      <c r="AJ90" s="3"/>
      <c r="AK90" s="87"/>
      <c r="AL90" s="87"/>
      <c r="AM90" s="87"/>
      <c r="AN90" s="87"/>
      <c r="AO90" s="3"/>
      <c r="AP90" s="3"/>
      <c r="AQ90" s="3"/>
      <c r="AR90" s="3">
        <v>1</v>
      </c>
      <c r="AS90" s="237" t="s">
        <v>1036</v>
      </c>
      <c r="AT90" s="238" t="s">
        <v>1038</v>
      </c>
    </row>
    <row r="91" spans="2:46" ht="73.5" customHeight="1" x14ac:dyDescent="0.25">
      <c r="B91" s="193"/>
      <c r="C91" s="149"/>
      <c r="D91" s="146"/>
      <c r="E91" s="146"/>
      <c r="F91" s="146"/>
      <c r="G91" s="146"/>
      <c r="H91" s="169"/>
      <c r="I91" s="169"/>
      <c r="J91" s="169"/>
      <c r="K91" s="169"/>
      <c r="L91" s="36" t="s">
        <v>389</v>
      </c>
      <c r="M91" s="173"/>
      <c r="N91" s="174"/>
      <c r="O91" s="174"/>
      <c r="P91" s="174"/>
      <c r="Q91" s="174"/>
      <c r="R91" s="174"/>
      <c r="S91" s="174"/>
      <c r="T91" s="174"/>
      <c r="U91" s="175"/>
      <c r="V91" s="169"/>
      <c r="W91" s="169"/>
      <c r="X91" s="169"/>
      <c r="Y91" s="169"/>
      <c r="Z91" s="229" t="s">
        <v>1035</v>
      </c>
      <c r="AA91" s="230" t="s">
        <v>1140</v>
      </c>
      <c r="AB91" s="36" t="s">
        <v>390</v>
      </c>
      <c r="AC91" s="1" t="s">
        <v>271</v>
      </c>
      <c r="AD91" s="1" t="s">
        <v>272</v>
      </c>
      <c r="AE91" s="1" t="s">
        <v>273</v>
      </c>
      <c r="AF91" s="2">
        <v>2</v>
      </c>
      <c r="AG91" s="3"/>
      <c r="AH91" s="3"/>
      <c r="AI91" s="3"/>
      <c r="AJ91" s="3"/>
      <c r="AK91" s="87"/>
      <c r="AL91" s="87">
        <v>1</v>
      </c>
      <c r="AM91" s="87"/>
      <c r="AN91" s="87"/>
      <c r="AO91" s="3"/>
      <c r="AP91" s="3">
        <v>1</v>
      </c>
      <c r="AQ91" s="3"/>
      <c r="AR91" s="3"/>
      <c r="AS91" s="237" t="s">
        <v>1035</v>
      </c>
      <c r="AT91" s="238" t="s">
        <v>1074</v>
      </c>
    </row>
    <row r="92" spans="2:46" ht="43.5" customHeight="1" x14ac:dyDescent="0.25">
      <c r="B92" s="193"/>
      <c r="C92" s="149"/>
      <c r="D92" s="146"/>
      <c r="E92" s="146"/>
      <c r="F92" s="146"/>
      <c r="G92" s="146"/>
      <c r="H92" s="169"/>
      <c r="I92" s="169"/>
      <c r="J92" s="169"/>
      <c r="K92" s="169"/>
      <c r="L92" s="36" t="s">
        <v>391</v>
      </c>
      <c r="M92" s="173"/>
      <c r="N92" s="174"/>
      <c r="O92" s="174"/>
      <c r="P92" s="174"/>
      <c r="Q92" s="174"/>
      <c r="R92" s="174"/>
      <c r="S92" s="174"/>
      <c r="T92" s="174"/>
      <c r="U92" s="175"/>
      <c r="V92" s="169"/>
      <c r="W92" s="169"/>
      <c r="X92" s="169"/>
      <c r="Y92" s="169"/>
      <c r="Z92" s="229" t="s">
        <v>1035</v>
      </c>
      <c r="AA92" s="230" t="s">
        <v>1141</v>
      </c>
      <c r="AB92" s="36" t="s">
        <v>392</v>
      </c>
      <c r="AC92" s="1" t="s">
        <v>92</v>
      </c>
      <c r="AD92" s="1" t="s">
        <v>93</v>
      </c>
      <c r="AE92" s="1" t="s">
        <v>94</v>
      </c>
      <c r="AF92" s="2">
        <v>12</v>
      </c>
      <c r="AG92" s="3">
        <v>1</v>
      </c>
      <c r="AH92" s="3">
        <v>1</v>
      </c>
      <c r="AI92" s="3">
        <v>1</v>
      </c>
      <c r="AJ92" s="3">
        <v>1</v>
      </c>
      <c r="AK92" s="87">
        <v>1</v>
      </c>
      <c r="AL92" s="87">
        <v>1</v>
      </c>
      <c r="AM92" s="87">
        <v>1</v>
      </c>
      <c r="AN92" s="87">
        <v>1</v>
      </c>
      <c r="AO92" s="3">
        <v>1</v>
      </c>
      <c r="AP92" s="3">
        <v>1</v>
      </c>
      <c r="AQ92" s="3">
        <v>1</v>
      </c>
      <c r="AR92" s="3">
        <v>1</v>
      </c>
      <c r="AS92" s="237" t="s">
        <v>1035</v>
      </c>
      <c r="AT92" s="238" t="s">
        <v>1075</v>
      </c>
    </row>
    <row r="93" spans="2:46" ht="49.5" customHeight="1" x14ac:dyDescent="0.25">
      <c r="B93" s="193"/>
      <c r="C93" s="149"/>
      <c r="D93" s="146"/>
      <c r="E93" s="146"/>
      <c r="F93" s="146"/>
      <c r="G93" s="146"/>
      <c r="H93" s="169"/>
      <c r="I93" s="169"/>
      <c r="J93" s="169"/>
      <c r="K93" s="169"/>
      <c r="L93" s="36" t="s">
        <v>393</v>
      </c>
      <c r="M93" s="173"/>
      <c r="N93" s="174"/>
      <c r="O93" s="174"/>
      <c r="P93" s="174"/>
      <c r="Q93" s="174"/>
      <c r="R93" s="174"/>
      <c r="S93" s="174"/>
      <c r="T93" s="174"/>
      <c r="U93" s="175"/>
      <c r="V93" s="169"/>
      <c r="W93" s="169"/>
      <c r="X93" s="169"/>
      <c r="Y93" s="169"/>
      <c r="Z93" s="229" t="s">
        <v>1035</v>
      </c>
      <c r="AA93" s="230" t="s">
        <v>1205</v>
      </c>
      <c r="AB93" s="36" t="s">
        <v>394</v>
      </c>
      <c r="AC93" s="1" t="s">
        <v>395</v>
      </c>
      <c r="AD93" s="1" t="s">
        <v>98</v>
      </c>
      <c r="AE93" s="1" t="s">
        <v>396</v>
      </c>
      <c r="AF93" s="15">
        <v>12</v>
      </c>
      <c r="AG93" s="3">
        <v>1</v>
      </c>
      <c r="AH93" s="3">
        <v>1</v>
      </c>
      <c r="AI93" s="3">
        <v>1</v>
      </c>
      <c r="AJ93" s="3">
        <v>1</v>
      </c>
      <c r="AK93" s="87">
        <v>1</v>
      </c>
      <c r="AL93" s="87">
        <v>1</v>
      </c>
      <c r="AM93" s="87">
        <v>1</v>
      </c>
      <c r="AN93" s="87">
        <v>1</v>
      </c>
      <c r="AO93" s="3">
        <v>1</v>
      </c>
      <c r="AP93" s="3">
        <v>1</v>
      </c>
      <c r="AQ93" s="3">
        <v>1</v>
      </c>
      <c r="AR93" s="3">
        <v>1</v>
      </c>
      <c r="AS93" s="237" t="s">
        <v>1035</v>
      </c>
      <c r="AT93" s="238" t="s">
        <v>1078</v>
      </c>
    </row>
    <row r="94" spans="2:46" ht="60.75" customHeight="1" x14ac:dyDescent="0.25">
      <c r="B94" s="193"/>
      <c r="C94" s="149"/>
      <c r="D94" s="146"/>
      <c r="E94" s="146"/>
      <c r="F94" s="146"/>
      <c r="G94" s="146"/>
      <c r="H94" s="169"/>
      <c r="I94" s="169"/>
      <c r="J94" s="169"/>
      <c r="K94" s="169"/>
      <c r="L94" s="36" t="s">
        <v>397</v>
      </c>
      <c r="M94" s="173"/>
      <c r="N94" s="174"/>
      <c r="O94" s="174"/>
      <c r="P94" s="174"/>
      <c r="Q94" s="174"/>
      <c r="R94" s="174"/>
      <c r="S94" s="174"/>
      <c r="T94" s="174"/>
      <c r="U94" s="175"/>
      <c r="V94" s="169"/>
      <c r="W94" s="169"/>
      <c r="X94" s="169"/>
      <c r="Y94" s="169"/>
      <c r="Z94" s="229" t="s">
        <v>1035</v>
      </c>
      <c r="AA94" s="230" t="s">
        <v>1149</v>
      </c>
      <c r="AB94" s="36" t="s">
        <v>398</v>
      </c>
      <c r="AC94" s="1" t="s">
        <v>254</v>
      </c>
      <c r="AD94" s="1" t="s">
        <v>283</v>
      </c>
      <c r="AE94" s="1" t="s">
        <v>256</v>
      </c>
      <c r="AF94" s="2">
        <v>12</v>
      </c>
      <c r="AG94" s="3">
        <v>1</v>
      </c>
      <c r="AH94" s="3">
        <v>1</v>
      </c>
      <c r="AI94" s="3">
        <v>1</v>
      </c>
      <c r="AJ94" s="3">
        <v>1</v>
      </c>
      <c r="AK94" s="87">
        <v>1</v>
      </c>
      <c r="AL94" s="87">
        <v>1</v>
      </c>
      <c r="AM94" s="87">
        <v>1</v>
      </c>
      <c r="AN94" s="87">
        <v>1</v>
      </c>
      <c r="AO94" s="3">
        <v>1</v>
      </c>
      <c r="AP94" s="3">
        <v>1</v>
      </c>
      <c r="AQ94" s="3">
        <v>1</v>
      </c>
      <c r="AR94" s="3">
        <v>1</v>
      </c>
      <c r="AS94" s="237" t="s">
        <v>1035</v>
      </c>
      <c r="AT94" s="238" t="s">
        <v>1080</v>
      </c>
    </row>
    <row r="95" spans="2:46" ht="76.5" customHeight="1" x14ac:dyDescent="0.25">
      <c r="B95" s="193"/>
      <c r="C95" s="149"/>
      <c r="D95" s="146"/>
      <c r="E95" s="146"/>
      <c r="F95" s="146"/>
      <c r="G95" s="146"/>
      <c r="H95" s="169"/>
      <c r="I95" s="169"/>
      <c r="J95" s="169"/>
      <c r="K95" s="169"/>
      <c r="L95" s="36" t="s">
        <v>399</v>
      </c>
      <c r="M95" s="173"/>
      <c r="N95" s="174"/>
      <c r="O95" s="174"/>
      <c r="P95" s="174"/>
      <c r="Q95" s="174"/>
      <c r="R95" s="174"/>
      <c r="S95" s="174"/>
      <c r="T95" s="174"/>
      <c r="U95" s="175"/>
      <c r="V95" s="169"/>
      <c r="W95" s="169"/>
      <c r="X95" s="169"/>
      <c r="Y95" s="169"/>
      <c r="Z95" s="229" t="s">
        <v>1034</v>
      </c>
      <c r="AA95" s="230" t="s">
        <v>1124</v>
      </c>
      <c r="AB95" s="36" t="s">
        <v>400</v>
      </c>
      <c r="AC95" s="16" t="s">
        <v>401</v>
      </c>
      <c r="AD95" s="1" t="s">
        <v>402</v>
      </c>
      <c r="AE95" s="1" t="s">
        <v>403</v>
      </c>
      <c r="AF95" s="15">
        <v>4</v>
      </c>
      <c r="AG95" s="3"/>
      <c r="AH95" s="3">
        <v>1</v>
      </c>
      <c r="AI95" s="3"/>
      <c r="AJ95" s="3"/>
      <c r="AK95" s="87">
        <v>1</v>
      </c>
      <c r="AL95" s="87"/>
      <c r="AM95" s="87"/>
      <c r="AN95" s="87">
        <v>1</v>
      </c>
      <c r="AO95" s="3"/>
      <c r="AP95" s="3"/>
      <c r="AQ95" s="3">
        <v>1</v>
      </c>
      <c r="AR95" s="3"/>
      <c r="AS95" s="237" t="s">
        <v>1035</v>
      </c>
      <c r="AT95" s="238" t="s">
        <v>1083</v>
      </c>
    </row>
    <row r="96" spans="2:46" ht="74.25" customHeight="1" x14ac:dyDescent="0.25">
      <c r="B96" s="193"/>
      <c r="C96" s="149"/>
      <c r="D96" s="146"/>
      <c r="E96" s="146"/>
      <c r="F96" s="146"/>
      <c r="G96" s="146"/>
      <c r="H96" s="169"/>
      <c r="I96" s="169"/>
      <c r="J96" s="169"/>
      <c r="K96" s="169"/>
      <c r="L96" s="36" t="s">
        <v>404</v>
      </c>
      <c r="M96" s="173"/>
      <c r="N96" s="174"/>
      <c r="O96" s="174"/>
      <c r="P96" s="174"/>
      <c r="Q96" s="174"/>
      <c r="R96" s="174"/>
      <c r="S96" s="174"/>
      <c r="T96" s="174"/>
      <c r="U96" s="175"/>
      <c r="V96" s="169"/>
      <c r="W96" s="169"/>
      <c r="X96" s="169"/>
      <c r="Y96" s="169"/>
      <c r="Z96" s="229" t="s">
        <v>1034</v>
      </c>
      <c r="AA96" s="230" t="s">
        <v>1150</v>
      </c>
      <c r="AB96" s="36" t="s">
        <v>405</v>
      </c>
      <c r="AC96" s="1" t="s">
        <v>406</v>
      </c>
      <c r="AD96" s="1" t="s">
        <v>407</v>
      </c>
      <c r="AE96" s="1" t="s">
        <v>293</v>
      </c>
      <c r="AF96" s="2">
        <v>2</v>
      </c>
      <c r="AG96" s="3"/>
      <c r="AH96" s="3"/>
      <c r="AI96" s="3"/>
      <c r="AJ96" s="3">
        <v>1</v>
      </c>
      <c r="AK96" s="87"/>
      <c r="AL96" s="87"/>
      <c r="AM96" s="87"/>
      <c r="AN96" s="87"/>
      <c r="AO96" s="3"/>
      <c r="AP96" s="3">
        <v>1</v>
      </c>
      <c r="AQ96" s="3"/>
      <c r="AR96" s="3"/>
      <c r="AS96" s="237" t="s">
        <v>1036</v>
      </c>
      <c r="AT96" s="238" t="s">
        <v>1038</v>
      </c>
    </row>
    <row r="97" spans="2:46" ht="48" customHeight="1" x14ac:dyDescent="0.25">
      <c r="B97" s="193"/>
      <c r="C97" s="149"/>
      <c r="D97" s="146"/>
      <c r="E97" s="146"/>
      <c r="F97" s="146"/>
      <c r="G97" s="146"/>
      <c r="H97" s="169"/>
      <c r="I97" s="169"/>
      <c r="J97" s="169"/>
      <c r="K97" s="169"/>
      <c r="L97" s="36" t="s">
        <v>408</v>
      </c>
      <c r="M97" s="173"/>
      <c r="N97" s="174"/>
      <c r="O97" s="174"/>
      <c r="P97" s="174"/>
      <c r="Q97" s="174"/>
      <c r="R97" s="174"/>
      <c r="S97" s="174"/>
      <c r="T97" s="174"/>
      <c r="U97" s="175"/>
      <c r="V97" s="169"/>
      <c r="W97" s="169"/>
      <c r="X97" s="169"/>
      <c r="Y97" s="169"/>
      <c r="Z97" s="229" t="s">
        <v>1035</v>
      </c>
      <c r="AA97" s="230" t="s">
        <v>1126</v>
      </c>
      <c r="AB97" s="36" t="s">
        <v>409</v>
      </c>
      <c r="AC97" s="16" t="s">
        <v>410</v>
      </c>
      <c r="AD97" s="1" t="s">
        <v>117</v>
      </c>
      <c r="AE97" s="1" t="s">
        <v>411</v>
      </c>
      <c r="AF97" s="15">
        <v>4</v>
      </c>
      <c r="AG97" s="3"/>
      <c r="AH97" s="3"/>
      <c r="AI97" s="3">
        <v>1</v>
      </c>
      <c r="AJ97" s="3"/>
      <c r="AK97" s="87"/>
      <c r="AL97" s="87">
        <v>1</v>
      </c>
      <c r="AM97" s="87"/>
      <c r="AN97" s="87"/>
      <c r="AO97" s="3">
        <v>1</v>
      </c>
      <c r="AP97" s="3"/>
      <c r="AQ97" s="3"/>
      <c r="AR97" s="3">
        <v>1</v>
      </c>
      <c r="AS97" s="237" t="s">
        <v>1035</v>
      </c>
      <c r="AT97" s="238" t="s">
        <v>1085</v>
      </c>
    </row>
    <row r="98" spans="2:46" ht="33" customHeight="1" x14ac:dyDescent="0.25">
      <c r="B98" s="193"/>
      <c r="C98" s="149"/>
      <c r="D98" s="146"/>
      <c r="E98" s="146"/>
      <c r="F98" s="146"/>
      <c r="G98" s="146"/>
      <c r="H98" s="169"/>
      <c r="I98" s="169"/>
      <c r="J98" s="169"/>
      <c r="K98" s="169"/>
      <c r="L98" s="36"/>
      <c r="M98" s="173"/>
      <c r="N98" s="174"/>
      <c r="O98" s="174"/>
      <c r="P98" s="174"/>
      <c r="Q98" s="174"/>
      <c r="R98" s="174"/>
      <c r="S98" s="174"/>
      <c r="T98" s="174"/>
      <c r="U98" s="175"/>
      <c r="V98" s="169"/>
      <c r="W98" s="169"/>
      <c r="X98" s="169"/>
      <c r="Y98" s="169"/>
      <c r="Z98" s="229"/>
      <c r="AA98" s="230"/>
      <c r="AB98" s="36"/>
      <c r="AC98" s="40" t="s">
        <v>120</v>
      </c>
      <c r="AD98" s="1" t="s">
        <v>121</v>
      </c>
      <c r="AE98" s="1"/>
      <c r="AF98" s="15"/>
      <c r="AG98" s="3"/>
      <c r="AH98" s="3"/>
      <c r="AI98" s="3"/>
      <c r="AJ98" s="3"/>
      <c r="AK98" s="87"/>
      <c r="AL98" s="87"/>
      <c r="AM98" s="87"/>
      <c r="AN98" s="87"/>
      <c r="AO98" s="3"/>
      <c r="AP98" s="3"/>
      <c r="AQ98" s="3"/>
      <c r="AR98" s="3"/>
      <c r="AS98" s="237" t="s">
        <v>1042</v>
      </c>
      <c r="AT98" s="238" t="s">
        <v>1043</v>
      </c>
    </row>
    <row r="99" spans="2:46" ht="49.5" customHeight="1" x14ac:dyDescent="0.25">
      <c r="B99" s="193"/>
      <c r="C99" s="149"/>
      <c r="D99" s="146"/>
      <c r="E99" s="146"/>
      <c r="F99" s="146"/>
      <c r="G99" s="146"/>
      <c r="H99" s="169"/>
      <c r="I99" s="169"/>
      <c r="J99" s="169"/>
      <c r="K99" s="169"/>
      <c r="L99" s="36" t="s">
        <v>412</v>
      </c>
      <c r="M99" s="173"/>
      <c r="N99" s="174"/>
      <c r="O99" s="174"/>
      <c r="P99" s="174"/>
      <c r="Q99" s="174"/>
      <c r="R99" s="174"/>
      <c r="S99" s="174"/>
      <c r="T99" s="174"/>
      <c r="U99" s="175"/>
      <c r="V99" s="169"/>
      <c r="W99" s="169"/>
      <c r="X99" s="169"/>
      <c r="Y99" s="169"/>
      <c r="Z99" s="229" t="s">
        <v>1034</v>
      </c>
      <c r="AA99" s="230" t="s">
        <v>1127</v>
      </c>
      <c r="AB99" s="36" t="s">
        <v>413</v>
      </c>
      <c r="AC99" s="16" t="s">
        <v>414</v>
      </c>
      <c r="AD99" s="1" t="s">
        <v>125</v>
      </c>
      <c r="AE99" s="1" t="s">
        <v>415</v>
      </c>
      <c r="AF99" s="15">
        <v>2</v>
      </c>
      <c r="AG99" s="3">
        <v>1</v>
      </c>
      <c r="AH99" s="3"/>
      <c r="AI99" s="3"/>
      <c r="AJ99" s="3"/>
      <c r="AK99" s="87"/>
      <c r="AL99" s="87"/>
      <c r="AM99" s="87"/>
      <c r="AN99" s="87"/>
      <c r="AO99" s="3"/>
      <c r="AP99" s="3"/>
      <c r="AQ99" s="3">
        <v>1</v>
      </c>
      <c r="AR99" s="3"/>
      <c r="AS99" s="237" t="s">
        <v>1036</v>
      </c>
      <c r="AT99" s="238" t="s">
        <v>1038</v>
      </c>
    </row>
    <row r="100" spans="2:46" ht="77.25" customHeight="1" x14ac:dyDescent="0.25">
      <c r="B100" s="193"/>
      <c r="C100" s="149"/>
      <c r="D100" s="146"/>
      <c r="E100" s="146"/>
      <c r="F100" s="146"/>
      <c r="G100" s="146"/>
      <c r="H100" s="169"/>
      <c r="I100" s="169"/>
      <c r="J100" s="169"/>
      <c r="K100" s="169"/>
      <c r="L100" s="36" t="s">
        <v>416</v>
      </c>
      <c r="M100" s="173"/>
      <c r="N100" s="174"/>
      <c r="O100" s="174"/>
      <c r="P100" s="174"/>
      <c r="Q100" s="174"/>
      <c r="R100" s="174"/>
      <c r="S100" s="174"/>
      <c r="T100" s="174"/>
      <c r="U100" s="175"/>
      <c r="V100" s="169"/>
      <c r="W100" s="169"/>
      <c r="X100" s="169"/>
      <c r="Y100" s="169"/>
      <c r="Z100" s="229" t="s">
        <v>1034</v>
      </c>
      <c r="AA100" s="230" t="s">
        <v>1127</v>
      </c>
      <c r="AB100" s="36" t="s">
        <v>417</v>
      </c>
      <c r="AC100" s="1" t="s">
        <v>304</v>
      </c>
      <c r="AD100" s="1" t="s">
        <v>129</v>
      </c>
      <c r="AE100" s="1" t="s">
        <v>130</v>
      </c>
      <c r="AF100" s="2">
        <v>1</v>
      </c>
      <c r="AG100" s="3"/>
      <c r="AH100" s="3"/>
      <c r="AI100" s="3"/>
      <c r="AJ100" s="3"/>
      <c r="AK100" s="87"/>
      <c r="AL100" s="87"/>
      <c r="AM100" s="87">
        <v>1</v>
      </c>
      <c r="AN100" s="87"/>
      <c r="AO100" s="3"/>
      <c r="AP100" s="3"/>
      <c r="AQ100" s="3"/>
      <c r="AR100" s="3"/>
      <c r="AS100" s="237" t="s">
        <v>1035</v>
      </c>
      <c r="AT100" s="238" t="s">
        <v>1085</v>
      </c>
    </row>
    <row r="101" spans="2:46" ht="43.5" customHeight="1" x14ac:dyDescent="0.25">
      <c r="B101" s="193"/>
      <c r="C101" s="149"/>
      <c r="D101" s="146"/>
      <c r="E101" s="146"/>
      <c r="F101" s="146"/>
      <c r="G101" s="146"/>
      <c r="H101" s="169"/>
      <c r="I101" s="169"/>
      <c r="J101" s="169"/>
      <c r="K101" s="169"/>
      <c r="L101" s="36" t="s">
        <v>418</v>
      </c>
      <c r="M101" s="173"/>
      <c r="N101" s="174"/>
      <c r="O101" s="174"/>
      <c r="P101" s="174"/>
      <c r="Q101" s="174"/>
      <c r="R101" s="174"/>
      <c r="S101" s="174"/>
      <c r="T101" s="174"/>
      <c r="U101" s="175"/>
      <c r="V101" s="169"/>
      <c r="W101" s="169"/>
      <c r="X101" s="169"/>
      <c r="Y101" s="169"/>
      <c r="Z101" s="229" t="s">
        <v>1035</v>
      </c>
      <c r="AA101" s="230" t="s">
        <v>1151</v>
      </c>
      <c r="AB101" s="36" t="s">
        <v>419</v>
      </c>
      <c r="AC101" s="51" t="s">
        <v>420</v>
      </c>
      <c r="AD101" s="51"/>
      <c r="AE101" s="51"/>
      <c r="AF101" s="52"/>
      <c r="AG101" s="53"/>
      <c r="AH101" s="53"/>
      <c r="AI101" s="53"/>
      <c r="AJ101" s="53"/>
      <c r="AK101" s="87"/>
      <c r="AL101" s="87"/>
      <c r="AM101" s="87"/>
      <c r="AN101" s="87"/>
      <c r="AO101" s="53"/>
      <c r="AP101" s="53"/>
      <c r="AQ101" s="53"/>
      <c r="AR101" s="53"/>
      <c r="AS101" s="237" t="s">
        <v>1039</v>
      </c>
      <c r="AT101" s="238" t="s">
        <v>1040</v>
      </c>
    </row>
    <row r="102" spans="2:46" ht="64.5" customHeight="1" x14ac:dyDescent="0.25">
      <c r="B102" s="193"/>
      <c r="C102" s="149"/>
      <c r="D102" s="146"/>
      <c r="E102" s="146"/>
      <c r="F102" s="146"/>
      <c r="G102" s="146"/>
      <c r="H102" s="169"/>
      <c r="I102" s="169"/>
      <c r="J102" s="169"/>
      <c r="K102" s="169"/>
      <c r="L102" s="36" t="s">
        <v>421</v>
      </c>
      <c r="M102" s="173"/>
      <c r="N102" s="174"/>
      <c r="O102" s="174"/>
      <c r="P102" s="174"/>
      <c r="Q102" s="174"/>
      <c r="R102" s="174"/>
      <c r="S102" s="174"/>
      <c r="T102" s="174"/>
      <c r="U102" s="175"/>
      <c r="V102" s="169"/>
      <c r="W102" s="169"/>
      <c r="X102" s="169"/>
      <c r="Y102" s="169"/>
      <c r="Z102" s="229" t="s">
        <v>1039</v>
      </c>
      <c r="AA102" s="230" t="s">
        <v>1145</v>
      </c>
      <c r="AB102" s="36" t="s">
        <v>422</v>
      </c>
      <c r="AC102" s="51" t="s">
        <v>423</v>
      </c>
      <c r="AD102" s="51"/>
      <c r="AE102" s="53"/>
      <c r="AF102" s="59"/>
      <c r="AG102" s="53"/>
      <c r="AH102" s="53"/>
      <c r="AI102" s="53"/>
      <c r="AJ102" s="53"/>
      <c r="AK102" s="87"/>
      <c r="AL102" s="87"/>
      <c r="AM102" s="87"/>
      <c r="AN102" s="87"/>
      <c r="AO102" s="53"/>
      <c r="AP102" s="53"/>
      <c r="AQ102" s="53"/>
      <c r="AR102" s="53"/>
      <c r="AS102" s="237" t="s">
        <v>1039</v>
      </c>
      <c r="AT102" s="238" t="s">
        <v>1041</v>
      </c>
    </row>
    <row r="103" spans="2:46" ht="74.25" customHeight="1" x14ac:dyDescent="0.25">
      <c r="B103" s="193"/>
      <c r="C103" s="149"/>
      <c r="D103" s="146"/>
      <c r="E103" s="146"/>
      <c r="F103" s="146"/>
      <c r="G103" s="146"/>
      <c r="H103" s="169"/>
      <c r="I103" s="169"/>
      <c r="J103" s="169"/>
      <c r="K103" s="169"/>
      <c r="L103" s="36" t="s">
        <v>424</v>
      </c>
      <c r="M103" s="173"/>
      <c r="N103" s="174"/>
      <c r="O103" s="174"/>
      <c r="P103" s="174"/>
      <c r="Q103" s="174"/>
      <c r="R103" s="174"/>
      <c r="S103" s="174"/>
      <c r="T103" s="174"/>
      <c r="U103" s="175"/>
      <c r="V103" s="169"/>
      <c r="W103" s="169"/>
      <c r="X103" s="169"/>
      <c r="Y103" s="169"/>
      <c r="Z103" s="229" t="s">
        <v>1034</v>
      </c>
      <c r="AA103" s="236" t="s">
        <v>1128</v>
      </c>
      <c r="AB103" s="36" t="s">
        <v>425</v>
      </c>
      <c r="AC103" s="1" t="s">
        <v>426</v>
      </c>
      <c r="AD103" s="8" t="s">
        <v>427</v>
      </c>
      <c r="AE103" s="1" t="s">
        <v>428</v>
      </c>
      <c r="AF103" s="2">
        <v>12</v>
      </c>
      <c r="AG103" s="3">
        <v>1</v>
      </c>
      <c r="AH103" s="3">
        <v>1</v>
      </c>
      <c r="AI103" s="3">
        <v>1</v>
      </c>
      <c r="AJ103" s="3">
        <v>1</v>
      </c>
      <c r="AK103" s="87">
        <v>1</v>
      </c>
      <c r="AL103" s="87">
        <v>1</v>
      </c>
      <c r="AM103" s="87">
        <v>1</v>
      </c>
      <c r="AN103" s="87">
        <v>1</v>
      </c>
      <c r="AO103" s="3">
        <v>1</v>
      </c>
      <c r="AP103" s="3">
        <v>1</v>
      </c>
      <c r="AQ103" s="3">
        <v>1</v>
      </c>
      <c r="AR103" s="3">
        <v>1</v>
      </c>
      <c r="AS103" s="237" t="s">
        <v>1035</v>
      </c>
      <c r="AT103" s="238" t="s">
        <v>1094</v>
      </c>
    </row>
    <row r="104" spans="2:46" ht="48" customHeight="1" x14ac:dyDescent="0.25">
      <c r="B104" s="193"/>
      <c r="C104" s="149"/>
      <c r="D104" s="146"/>
      <c r="E104" s="146"/>
      <c r="F104" s="146"/>
      <c r="G104" s="146"/>
      <c r="H104" s="169"/>
      <c r="I104" s="169"/>
      <c r="J104" s="169"/>
      <c r="K104" s="169"/>
      <c r="L104" s="36" t="s">
        <v>429</v>
      </c>
      <c r="M104" s="173"/>
      <c r="N104" s="174"/>
      <c r="O104" s="174"/>
      <c r="P104" s="174"/>
      <c r="Q104" s="174"/>
      <c r="R104" s="174"/>
      <c r="S104" s="174"/>
      <c r="T104" s="174"/>
      <c r="U104" s="175"/>
      <c r="V104" s="169"/>
      <c r="W104" s="169"/>
      <c r="X104" s="169"/>
      <c r="Y104" s="169"/>
      <c r="Z104" s="229" t="s">
        <v>1034</v>
      </c>
      <c r="AA104" s="230" t="s">
        <v>1238</v>
      </c>
      <c r="AB104" s="36" t="s">
        <v>430</v>
      </c>
      <c r="AC104" s="16" t="s">
        <v>431</v>
      </c>
      <c r="AD104" s="1" t="s">
        <v>319</v>
      </c>
      <c r="AE104" s="1" t="s">
        <v>432</v>
      </c>
      <c r="AF104" s="15">
        <v>12</v>
      </c>
      <c r="AG104" s="3">
        <v>1</v>
      </c>
      <c r="AH104" s="3">
        <v>1</v>
      </c>
      <c r="AI104" s="3">
        <v>1</v>
      </c>
      <c r="AJ104" s="3">
        <v>1</v>
      </c>
      <c r="AK104" s="87">
        <v>1</v>
      </c>
      <c r="AL104" s="87">
        <v>1</v>
      </c>
      <c r="AM104" s="87">
        <v>1</v>
      </c>
      <c r="AN104" s="87">
        <v>1</v>
      </c>
      <c r="AO104" s="3">
        <v>1</v>
      </c>
      <c r="AP104" s="3">
        <v>1</v>
      </c>
      <c r="AQ104" s="3">
        <v>1</v>
      </c>
      <c r="AR104" s="3">
        <v>1</v>
      </c>
      <c r="AS104" s="237" t="s">
        <v>1035</v>
      </c>
      <c r="AT104" s="238" t="s">
        <v>1095</v>
      </c>
    </row>
    <row r="105" spans="2:46" ht="57.75" customHeight="1" x14ac:dyDescent="0.25">
      <c r="B105" s="193"/>
      <c r="C105" s="149"/>
      <c r="D105" s="146"/>
      <c r="E105" s="146"/>
      <c r="F105" s="146"/>
      <c r="G105" s="146"/>
      <c r="H105" s="169"/>
      <c r="I105" s="169"/>
      <c r="J105" s="169"/>
      <c r="K105" s="169"/>
      <c r="L105" s="36" t="s">
        <v>433</v>
      </c>
      <c r="M105" s="173"/>
      <c r="N105" s="174"/>
      <c r="O105" s="174"/>
      <c r="P105" s="174"/>
      <c r="Q105" s="174"/>
      <c r="R105" s="174"/>
      <c r="S105" s="174"/>
      <c r="T105" s="174"/>
      <c r="U105" s="175"/>
      <c r="V105" s="169"/>
      <c r="W105" s="169"/>
      <c r="X105" s="169"/>
      <c r="Y105" s="169"/>
      <c r="Z105" s="229" t="s">
        <v>1035</v>
      </c>
      <c r="AA105" s="230" t="s">
        <v>1126</v>
      </c>
      <c r="AB105" s="36" t="s">
        <v>434</v>
      </c>
      <c r="AC105" s="1" t="s">
        <v>435</v>
      </c>
      <c r="AD105" s="8" t="s">
        <v>324</v>
      </c>
      <c r="AE105" s="1" t="s">
        <v>159</v>
      </c>
      <c r="AF105" s="9">
        <v>0.8</v>
      </c>
      <c r="AG105" s="3"/>
      <c r="AH105" s="10">
        <v>0.2</v>
      </c>
      <c r="AI105" s="3"/>
      <c r="AJ105" s="10">
        <v>0.2</v>
      </c>
      <c r="AK105" s="87"/>
      <c r="AL105" s="88">
        <v>0.2</v>
      </c>
      <c r="AM105" s="87"/>
      <c r="AN105" s="88">
        <v>0.2</v>
      </c>
      <c r="AO105" s="3"/>
      <c r="AP105" s="3"/>
      <c r="AQ105" s="3"/>
      <c r="AR105" s="3"/>
      <c r="AS105" s="237" t="s">
        <v>1035</v>
      </c>
      <c r="AT105" s="238" t="s">
        <v>1095</v>
      </c>
    </row>
    <row r="106" spans="2:46" ht="82.5" customHeight="1" x14ac:dyDescent="0.25">
      <c r="B106" s="193"/>
      <c r="C106" s="149"/>
      <c r="D106" s="146"/>
      <c r="E106" s="146"/>
      <c r="F106" s="146"/>
      <c r="G106" s="146"/>
      <c r="H106" s="169"/>
      <c r="I106" s="169"/>
      <c r="J106" s="169"/>
      <c r="K106" s="169"/>
      <c r="L106" s="36" t="s">
        <v>436</v>
      </c>
      <c r="M106" s="173"/>
      <c r="N106" s="174"/>
      <c r="O106" s="174"/>
      <c r="P106" s="174"/>
      <c r="Q106" s="174"/>
      <c r="R106" s="174"/>
      <c r="S106" s="174"/>
      <c r="T106" s="174"/>
      <c r="U106" s="175"/>
      <c r="V106" s="169"/>
      <c r="W106" s="169"/>
      <c r="X106" s="169"/>
      <c r="Y106" s="169"/>
      <c r="Z106" s="229" t="s">
        <v>1034</v>
      </c>
      <c r="AA106" s="230" t="s">
        <v>1127</v>
      </c>
      <c r="AB106" s="36" t="s">
        <v>437</v>
      </c>
      <c r="AC106" s="16" t="s">
        <v>438</v>
      </c>
      <c r="AD106" s="1" t="s">
        <v>163</v>
      </c>
      <c r="AE106" s="1" t="s">
        <v>439</v>
      </c>
      <c r="AF106" s="15">
        <v>100</v>
      </c>
      <c r="AG106" s="3"/>
      <c r="AH106" s="10">
        <v>0.3</v>
      </c>
      <c r="AI106" s="3"/>
      <c r="AJ106" s="10"/>
      <c r="AK106" s="87"/>
      <c r="AL106" s="88">
        <v>0.3</v>
      </c>
      <c r="AM106" s="87"/>
      <c r="AN106" s="87"/>
      <c r="AO106" s="3"/>
      <c r="AP106" s="10">
        <v>0.4</v>
      </c>
      <c r="AQ106" s="3"/>
      <c r="AR106" s="3"/>
      <c r="AS106" s="237" t="s">
        <v>1034</v>
      </c>
      <c r="AT106" s="238" t="s">
        <v>1079</v>
      </c>
    </row>
    <row r="107" spans="2:46" ht="59.25" customHeight="1" x14ac:dyDescent="0.25">
      <c r="B107" s="193"/>
      <c r="C107" s="149"/>
      <c r="D107" s="146"/>
      <c r="E107" s="146"/>
      <c r="F107" s="146"/>
      <c r="G107" s="146"/>
      <c r="H107" s="169"/>
      <c r="I107" s="169"/>
      <c r="J107" s="169"/>
      <c r="K107" s="169"/>
      <c r="L107" s="36" t="s">
        <v>440</v>
      </c>
      <c r="M107" s="173"/>
      <c r="N107" s="174"/>
      <c r="O107" s="174"/>
      <c r="P107" s="174"/>
      <c r="Q107" s="174"/>
      <c r="R107" s="174"/>
      <c r="S107" s="174"/>
      <c r="T107" s="174"/>
      <c r="U107" s="175"/>
      <c r="V107" s="169"/>
      <c r="W107" s="169"/>
      <c r="X107" s="169"/>
      <c r="Y107" s="169"/>
      <c r="Z107" s="229" t="s">
        <v>1034</v>
      </c>
      <c r="AA107" s="230" t="s">
        <v>1127</v>
      </c>
      <c r="AB107" s="36" t="s">
        <v>441</v>
      </c>
      <c r="AC107" s="1" t="s">
        <v>406</v>
      </c>
      <c r="AD107" s="1" t="s">
        <v>331</v>
      </c>
      <c r="AE107" s="1" t="s">
        <v>293</v>
      </c>
      <c r="AF107" s="2">
        <v>2</v>
      </c>
      <c r="AG107" s="3"/>
      <c r="AH107" s="3"/>
      <c r="AI107" s="3"/>
      <c r="AJ107" s="3">
        <v>1</v>
      </c>
      <c r="AK107" s="87"/>
      <c r="AL107" s="87"/>
      <c r="AM107" s="87"/>
      <c r="AN107" s="87"/>
      <c r="AO107" s="3"/>
      <c r="AP107" s="3">
        <v>1</v>
      </c>
      <c r="AQ107" s="3"/>
      <c r="AR107" s="3"/>
      <c r="AS107" s="237" t="s">
        <v>1036</v>
      </c>
      <c r="AT107" s="238" t="s">
        <v>1038</v>
      </c>
    </row>
    <row r="108" spans="2:46" ht="52.5" customHeight="1" x14ac:dyDescent="0.25">
      <c r="B108" s="193"/>
      <c r="C108" s="149"/>
      <c r="D108" s="146"/>
      <c r="E108" s="146"/>
      <c r="F108" s="146"/>
      <c r="G108" s="146"/>
      <c r="H108" s="169"/>
      <c r="I108" s="169"/>
      <c r="J108" s="169"/>
      <c r="K108" s="169"/>
      <c r="L108" s="36" t="s">
        <v>442</v>
      </c>
      <c r="M108" s="173"/>
      <c r="N108" s="174"/>
      <c r="O108" s="174"/>
      <c r="P108" s="174"/>
      <c r="Q108" s="174"/>
      <c r="R108" s="174"/>
      <c r="S108" s="174"/>
      <c r="T108" s="174"/>
      <c r="U108" s="175"/>
      <c r="V108" s="169"/>
      <c r="W108" s="169"/>
      <c r="X108" s="169"/>
      <c r="Y108" s="169"/>
      <c r="Z108" s="229" t="s">
        <v>1036</v>
      </c>
      <c r="AA108" s="230" t="s">
        <v>1241</v>
      </c>
      <c r="AB108" s="36" t="s">
        <v>443</v>
      </c>
      <c r="AC108" s="1" t="s">
        <v>444</v>
      </c>
      <c r="AD108" s="1" t="s">
        <v>171</v>
      </c>
      <c r="AE108" s="1" t="s">
        <v>159</v>
      </c>
      <c r="AF108" s="15">
        <v>1</v>
      </c>
      <c r="AG108" s="3"/>
      <c r="AH108" s="3"/>
      <c r="AI108" s="3"/>
      <c r="AJ108" s="3"/>
      <c r="AK108" s="87"/>
      <c r="AL108" s="87"/>
      <c r="AM108" s="87"/>
      <c r="AN108" s="87"/>
      <c r="AO108" s="3"/>
      <c r="AP108" s="3"/>
      <c r="AQ108" s="3"/>
      <c r="AR108" s="3">
        <v>1</v>
      </c>
      <c r="AS108" s="237" t="s">
        <v>1036</v>
      </c>
      <c r="AT108" s="238" t="s">
        <v>1038</v>
      </c>
    </row>
    <row r="109" spans="2:46" ht="81" customHeight="1" x14ac:dyDescent="0.25">
      <c r="B109" s="193"/>
      <c r="C109" s="149"/>
      <c r="D109" s="146"/>
      <c r="E109" s="146"/>
      <c r="F109" s="146"/>
      <c r="G109" s="146"/>
      <c r="H109" s="169"/>
      <c r="I109" s="169"/>
      <c r="J109" s="169"/>
      <c r="K109" s="169"/>
      <c r="L109" s="36" t="s">
        <v>445</v>
      </c>
      <c r="M109" s="173"/>
      <c r="N109" s="174"/>
      <c r="O109" s="174"/>
      <c r="P109" s="174"/>
      <c r="Q109" s="174"/>
      <c r="R109" s="174"/>
      <c r="S109" s="174"/>
      <c r="T109" s="174"/>
      <c r="U109" s="175"/>
      <c r="V109" s="169"/>
      <c r="W109" s="169"/>
      <c r="X109" s="169"/>
      <c r="Y109" s="169"/>
      <c r="Z109" s="229" t="s">
        <v>1034</v>
      </c>
      <c r="AA109" s="230" t="s">
        <v>1127</v>
      </c>
      <c r="AB109" s="36" t="s">
        <v>446</v>
      </c>
      <c r="AC109" s="1" t="s">
        <v>435</v>
      </c>
      <c r="AD109" s="1" t="s">
        <v>176</v>
      </c>
      <c r="AE109" s="1" t="s">
        <v>447</v>
      </c>
      <c r="AF109" s="15">
        <v>2</v>
      </c>
      <c r="AG109" s="3"/>
      <c r="AH109" s="3"/>
      <c r="AI109" s="3"/>
      <c r="AJ109" s="3"/>
      <c r="AK109" s="87"/>
      <c r="AL109" s="87">
        <v>1</v>
      </c>
      <c r="AM109" s="87"/>
      <c r="AN109" s="87"/>
      <c r="AO109" s="3"/>
      <c r="AP109" s="3"/>
      <c r="AQ109" s="3">
        <v>1</v>
      </c>
      <c r="AR109" s="3"/>
      <c r="AS109" s="237" t="s">
        <v>1035</v>
      </c>
      <c r="AT109" s="238" t="s">
        <v>1101</v>
      </c>
    </row>
    <row r="110" spans="2:46" ht="49.5" customHeight="1" x14ac:dyDescent="0.25">
      <c r="B110" s="193"/>
      <c r="C110" s="149"/>
      <c r="D110" s="146"/>
      <c r="E110" s="146"/>
      <c r="F110" s="146"/>
      <c r="G110" s="146"/>
      <c r="H110" s="169"/>
      <c r="I110" s="169"/>
      <c r="J110" s="169"/>
      <c r="K110" s="169"/>
      <c r="L110" s="36" t="s">
        <v>448</v>
      </c>
      <c r="M110" s="173"/>
      <c r="N110" s="174"/>
      <c r="O110" s="174"/>
      <c r="P110" s="174"/>
      <c r="Q110" s="174"/>
      <c r="R110" s="174"/>
      <c r="S110" s="174"/>
      <c r="T110" s="174"/>
      <c r="U110" s="175"/>
      <c r="V110" s="169"/>
      <c r="W110" s="169"/>
      <c r="X110" s="169"/>
      <c r="Y110" s="169"/>
      <c r="Z110" s="229" t="s">
        <v>1034</v>
      </c>
      <c r="AA110" s="230" t="s">
        <v>1127</v>
      </c>
      <c r="AB110" s="36" t="s">
        <v>449</v>
      </c>
      <c r="AC110" s="16" t="s">
        <v>450</v>
      </c>
      <c r="AD110" s="16" t="s">
        <v>343</v>
      </c>
      <c r="AE110" s="16" t="s">
        <v>451</v>
      </c>
      <c r="AF110" s="15">
        <v>2</v>
      </c>
      <c r="AG110" s="37"/>
      <c r="AH110" s="37"/>
      <c r="AI110" s="37"/>
      <c r="AJ110" s="37">
        <v>1</v>
      </c>
      <c r="AK110" s="86"/>
      <c r="AL110" s="86"/>
      <c r="AM110" s="86"/>
      <c r="AN110" s="86"/>
      <c r="AO110" s="37"/>
      <c r="AP110" s="37">
        <v>1</v>
      </c>
      <c r="AQ110" s="3"/>
      <c r="AR110" s="3"/>
      <c r="AS110" s="237" t="s">
        <v>1036</v>
      </c>
      <c r="AT110" s="238" t="s">
        <v>1038</v>
      </c>
    </row>
    <row r="111" spans="2:46" ht="75.75" customHeight="1" x14ac:dyDescent="0.25">
      <c r="B111" s="193"/>
      <c r="C111" s="149"/>
      <c r="D111" s="146"/>
      <c r="E111" s="146"/>
      <c r="F111" s="146"/>
      <c r="G111" s="146"/>
      <c r="H111" s="169"/>
      <c r="I111" s="169"/>
      <c r="J111" s="169"/>
      <c r="K111" s="169"/>
      <c r="L111" s="36" t="s">
        <v>452</v>
      </c>
      <c r="M111" s="173"/>
      <c r="N111" s="174"/>
      <c r="O111" s="174"/>
      <c r="P111" s="174"/>
      <c r="Q111" s="174"/>
      <c r="R111" s="174"/>
      <c r="S111" s="174"/>
      <c r="T111" s="174"/>
      <c r="U111" s="175"/>
      <c r="V111" s="169"/>
      <c r="W111" s="169"/>
      <c r="X111" s="169"/>
      <c r="Y111" s="169"/>
      <c r="Z111" s="229" t="s">
        <v>1035</v>
      </c>
      <c r="AA111" s="230" t="s">
        <v>1146</v>
      </c>
      <c r="AB111" s="36" t="s">
        <v>453</v>
      </c>
      <c r="AC111" s="1" t="s">
        <v>454</v>
      </c>
      <c r="AD111" s="1" t="s">
        <v>455</v>
      </c>
      <c r="AE111" s="1" t="s">
        <v>456</v>
      </c>
      <c r="AF111" s="2">
        <v>2</v>
      </c>
      <c r="AG111" s="3"/>
      <c r="AH111" s="3">
        <v>1</v>
      </c>
      <c r="AI111" s="3"/>
      <c r="AJ111" s="3"/>
      <c r="AK111" s="87"/>
      <c r="AL111" s="87"/>
      <c r="AM111" s="87">
        <v>1</v>
      </c>
      <c r="AN111" s="87"/>
      <c r="AO111" s="3"/>
      <c r="AP111" s="3"/>
      <c r="AQ111" s="3"/>
      <c r="AR111" s="3"/>
      <c r="AS111" s="237" t="s">
        <v>1035</v>
      </c>
      <c r="AT111" s="238" t="s">
        <v>1104</v>
      </c>
    </row>
    <row r="112" spans="2:46" ht="54" customHeight="1" x14ac:dyDescent="0.25">
      <c r="B112" s="193"/>
      <c r="C112" s="149"/>
      <c r="D112" s="146"/>
      <c r="E112" s="146"/>
      <c r="F112" s="146"/>
      <c r="G112" s="146"/>
      <c r="H112" s="169"/>
      <c r="I112" s="169"/>
      <c r="J112" s="169"/>
      <c r="K112" s="169"/>
      <c r="L112" s="36" t="s">
        <v>457</v>
      </c>
      <c r="M112" s="173"/>
      <c r="N112" s="174"/>
      <c r="O112" s="174"/>
      <c r="P112" s="174"/>
      <c r="Q112" s="174"/>
      <c r="R112" s="174"/>
      <c r="S112" s="174"/>
      <c r="T112" s="174"/>
      <c r="U112" s="175"/>
      <c r="V112" s="169"/>
      <c r="W112" s="169"/>
      <c r="X112" s="169"/>
      <c r="Y112" s="169"/>
      <c r="Z112" s="229" t="s">
        <v>1034</v>
      </c>
      <c r="AA112" s="230" t="s">
        <v>1230</v>
      </c>
      <c r="AB112" s="36" t="s">
        <v>458</v>
      </c>
      <c r="AC112" s="1" t="s">
        <v>349</v>
      </c>
      <c r="AD112" s="1" t="s">
        <v>190</v>
      </c>
      <c r="AE112" s="1" t="s">
        <v>74</v>
      </c>
      <c r="AF112" s="38">
        <v>4</v>
      </c>
      <c r="AG112" s="10"/>
      <c r="AH112" s="39"/>
      <c r="AI112" s="39">
        <v>1</v>
      </c>
      <c r="AJ112" s="10"/>
      <c r="AK112" s="88"/>
      <c r="AL112" s="90">
        <v>1</v>
      </c>
      <c r="AM112" s="88"/>
      <c r="AN112" s="87"/>
      <c r="AO112" s="3">
        <v>1</v>
      </c>
      <c r="AP112" s="3"/>
      <c r="AQ112" s="3"/>
      <c r="AR112" s="3">
        <v>1</v>
      </c>
      <c r="AS112" s="237" t="s">
        <v>1034</v>
      </c>
      <c r="AT112" s="238" t="s">
        <v>1105</v>
      </c>
    </row>
    <row r="113" spans="2:46" ht="65.25" customHeight="1" x14ac:dyDescent="0.25">
      <c r="B113" s="193"/>
      <c r="C113" s="149"/>
      <c r="D113" s="146"/>
      <c r="E113" s="146"/>
      <c r="F113" s="146"/>
      <c r="G113" s="146"/>
      <c r="H113" s="169"/>
      <c r="I113" s="169"/>
      <c r="J113" s="169"/>
      <c r="K113" s="169"/>
      <c r="L113" s="36" t="s">
        <v>459</v>
      </c>
      <c r="M113" s="173"/>
      <c r="N113" s="174"/>
      <c r="O113" s="174"/>
      <c r="P113" s="174"/>
      <c r="Q113" s="174"/>
      <c r="R113" s="174"/>
      <c r="S113" s="174"/>
      <c r="T113" s="174"/>
      <c r="U113" s="175"/>
      <c r="V113" s="169"/>
      <c r="W113" s="169"/>
      <c r="X113" s="169"/>
      <c r="Y113" s="169"/>
      <c r="Z113" s="229" t="s">
        <v>1034</v>
      </c>
      <c r="AA113" s="230" t="s">
        <v>1127</v>
      </c>
      <c r="AB113" s="36" t="s">
        <v>460</v>
      </c>
      <c r="AC113" s="1" t="s">
        <v>461</v>
      </c>
      <c r="AD113" s="1" t="s">
        <v>462</v>
      </c>
      <c r="AE113" s="1" t="s">
        <v>463</v>
      </c>
      <c r="AF113" s="2">
        <v>6</v>
      </c>
      <c r="AG113" s="3">
        <v>1</v>
      </c>
      <c r="AH113" s="3"/>
      <c r="AI113" s="3">
        <v>1</v>
      </c>
      <c r="AJ113" s="3"/>
      <c r="AK113" s="87">
        <v>1</v>
      </c>
      <c r="AL113" s="87"/>
      <c r="AM113" s="87">
        <v>1</v>
      </c>
      <c r="AN113" s="87"/>
      <c r="AO113" s="3">
        <v>1</v>
      </c>
      <c r="AP113" s="3"/>
      <c r="AQ113" s="3">
        <v>1</v>
      </c>
      <c r="AR113" s="3"/>
      <c r="AS113" s="237" t="s">
        <v>1035</v>
      </c>
      <c r="AT113" s="238" t="s">
        <v>1108</v>
      </c>
    </row>
    <row r="114" spans="2:46" ht="54.75" customHeight="1" x14ac:dyDescent="0.25">
      <c r="B114" s="193"/>
      <c r="C114" s="149"/>
      <c r="D114" s="146"/>
      <c r="E114" s="146"/>
      <c r="F114" s="146"/>
      <c r="G114" s="146"/>
      <c r="H114" s="169"/>
      <c r="I114" s="169"/>
      <c r="J114" s="169"/>
      <c r="K114" s="169"/>
      <c r="L114" s="36" t="s">
        <v>464</v>
      </c>
      <c r="M114" s="173"/>
      <c r="N114" s="174"/>
      <c r="O114" s="174"/>
      <c r="P114" s="174"/>
      <c r="Q114" s="174"/>
      <c r="R114" s="174"/>
      <c r="S114" s="174"/>
      <c r="T114" s="174"/>
      <c r="U114" s="175"/>
      <c r="V114" s="169"/>
      <c r="W114" s="169"/>
      <c r="X114" s="169"/>
      <c r="Y114" s="169"/>
      <c r="Z114" s="229" t="s">
        <v>1035</v>
      </c>
      <c r="AA114" s="230" t="s">
        <v>1152</v>
      </c>
      <c r="AB114" s="36"/>
      <c r="AC114" s="57" t="s">
        <v>355</v>
      </c>
      <c r="AD114" s="1" t="s">
        <v>356</v>
      </c>
      <c r="AE114" s="1"/>
      <c r="AF114" s="15"/>
      <c r="AG114" s="3"/>
      <c r="AH114" s="3"/>
      <c r="AI114" s="3"/>
      <c r="AJ114" s="3"/>
      <c r="AK114" s="87"/>
      <c r="AL114" s="87"/>
      <c r="AM114" s="87"/>
      <c r="AN114" s="87"/>
      <c r="AO114" s="3"/>
      <c r="AP114" s="3"/>
      <c r="AQ114" s="3"/>
      <c r="AR114" s="3"/>
      <c r="AS114" s="237" t="s">
        <v>1042</v>
      </c>
      <c r="AT114" s="238" t="s">
        <v>1043</v>
      </c>
    </row>
    <row r="115" spans="2:46" ht="99" x14ac:dyDescent="0.25">
      <c r="B115" s="193"/>
      <c r="C115" s="149"/>
      <c r="D115" s="146"/>
      <c r="E115" s="146"/>
      <c r="F115" s="146"/>
      <c r="G115" s="146"/>
      <c r="H115" s="169"/>
      <c r="I115" s="169"/>
      <c r="J115" s="169"/>
      <c r="K115" s="169"/>
      <c r="L115" s="36"/>
      <c r="M115" s="173"/>
      <c r="N115" s="174"/>
      <c r="O115" s="174"/>
      <c r="P115" s="174"/>
      <c r="Q115" s="174"/>
      <c r="R115" s="174"/>
      <c r="S115" s="174"/>
      <c r="T115" s="174"/>
      <c r="U115" s="175"/>
      <c r="V115" s="169"/>
      <c r="W115" s="169"/>
      <c r="X115" s="169"/>
      <c r="Y115" s="169"/>
      <c r="Z115" s="229"/>
      <c r="AA115" s="230"/>
      <c r="AB115" s="36" t="s">
        <v>465</v>
      </c>
      <c r="AC115" s="11" t="s">
        <v>466</v>
      </c>
      <c r="AD115" s="12" t="s">
        <v>467</v>
      </c>
      <c r="AE115" s="11" t="s">
        <v>468</v>
      </c>
      <c r="AF115" s="13">
        <v>4</v>
      </c>
      <c r="AG115" s="14"/>
      <c r="AH115" s="14"/>
      <c r="AI115" s="14">
        <v>1</v>
      </c>
      <c r="AJ115" s="14"/>
      <c r="AK115" s="95"/>
      <c r="AL115" s="95">
        <v>1</v>
      </c>
      <c r="AM115" s="95"/>
      <c r="AN115" s="95"/>
      <c r="AO115" s="14">
        <v>1</v>
      </c>
      <c r="AP115" s="14"/>
      <c r="AQ115" s="14"/>
      <c r="AR115" s="14">
        <v>1</v>
      </c>
      <c r="AS115" s="237" t="s">
        <v>1034</v>
      </c>
      <c r="AT115" s="238" t="s">
        <v>1109</v>
      </c>
    </row>
    <row r="116" spans="2:46" ht="62.25" customHeight="1" x14ac:dyDescent="0.25">
      <c r="B116" s="193"/>
      <c r="C116" s="149"/>
      <c r="D116" s="146"/>
      <c r="E116" s="146"/>
      <c r="F116" s="146"/>
      <c r="G116" s="146"/>
      <c r="H116" s="169"/>
      <c r="I116" s="169"/>
      <c r="J116" s="169"/>
      <c r="K116" s="169"/>
      <c r="L116" s="36" t="s">
        <v>469</v>
      </c>
      <c r="M116" s="173"/>
      <c r="N116" s="174"/>
      <c r="O116" s="174"/>
      <c r="P116" s="174"/>
      <c r="Q116" s="174"/>
      <c r="R116" s="174"/>
      <c r="S116" s="174"/>
      <c r="T116" s="174"/>
      <c r="U116" s="175"/>
      <c r="V116" s="169"/>
      <c r="W116" s="169"/>
      <c r="X116" s="169"/>
      <c r="Y116" s="169"/>
      <c r="Z116" s="229" t="s">
        <v>1035</v>
      </c>
      <c r="AA116" s="230" t="s">
        <v>1253</v>
      </c>
      <c r="AB116" s="36" t="s">
        <v>470</v>
      </c>
      <c r="AC116" s="1" t="s">
        <v>471</v>
      </c>
      <c r="AD116" s="1" t="s">
        <v>472</v>
      </c>
      <c r="AE116" s="1" t="s">
        <v>473</v>
      </c>
      <c r="AF116" s="2">
        <v>2</v>
      </c>
      <c r="AG116" s="3"/>
      <c r="AH116" s="3"/>
      <c r="AI116" s="3"/>
      <c r="AJ116" s="3"/>
      <c r="AK116" s="87">
        <v>1</v>
      </c>
      <c r="AL116" s="87"/>
      <c r="AM116" s="87"/>
      <c r="AN116" s="87">
        <v>1</v>
      </c>
      <c r="AO116" s="3"/>
      <c r="AP116" s="3"/>
      <c r="AQ116" s="3"/>
      <c r="AR116" s="3"/>
      <c r="AS116" s="237" t="s">
        <v>1035</v>
      </c>
      <c r="AT116" s="238" t="s">
        <v>1110</v>
      </c>
    </row>
    <row r="117" spans="2:46" ht="64.5" customHeight="1" x14ac:dyDescent="0.25">
      <c r="B117" s="193"/>
      <c r="C117" s="149"/>
      <c r="D117" s="146"/>
      <c r="E117" s="146"/>
      <c r="F117" s="146"/>
      <c r="G117" s="146"/>
      <c r="H117" s="169"/>
      <c r="I117" s="169"/>
      <c r="J117" s="169"/>
      <c r="K117" s="169"/>
      <c r="L117" s="36" t="s">
        <v>474</v>
      </c>
      <c r="M117" s="173"/>
      <c r="N117" s="174"/>
      <c r="O117" s="174"/>
      <c r="P117" s="174"/>
      <c r="Q117" s="174"/>
      <c r="R117" s="174"/>
      <c r="S117" s="174"/>
      <c r="T117" s="174"/>
      <c r="U117" s="175"/>
      <c r="V117" s="169"/>
      <c r="W117" s="169"/>
      <c r="X117" s="169"/>
      <c r="Y117" s="169"/>
      <c r="Z117" s="229" t="s">
        <v>1035</v>
      </c>
      <c r="AA117" s="230" t="s">
        <v>1132</v>
      </c>
      <c r="AB117" s="36" t="s">
        <v>475</v>
      </c>
      <c r="AC117" s="3" t="s">
        <v>254</v>
      </c>
      <c r="AD117" s="1" t="s">
        <v>369</v>
      </c>
      <c r="AE117" s="3" t="s">
        <v>256</v>
      </c>
      <c r="AF117" s="2">
        <v>12</v>
      </c>
      <c r="AG117" s="3">
        <v>1</v>
      </c>
      <c r="AH117" s="3">
        <v>1</v>
      </c>
      <c r="AI117" s="3">
        <v>1</v>
      </c>
      <c r="AJ117" s="3">
        <v>1</v>
      </c>
      <c r="AK117" s="87">
        <v>1</v>
      </c>
      <c r="AL117" s="87">
        <v>1</v>
      </c>
      <c r="AM117" s="87">
        <v>1</v>
      </c>
      <c r="AN117" s="87">
        <v>1</v>
      </c>
      <c r="AO117" s="3">
        <v>1</v>
      </c>
      <c r="AP117" s="3">
        <v>1</v>
      </c>
      <c r="AQ117" s="3">
        <v>1</v>
      </c>
      <c r="AR117" s="3">
        <v>1</v>
      </c>
      <c r="AS117" s="237" t="s">
        <v>1035</v>
      </c>
      <c r="AT117" s="238" t="s">
        <v>1112</v>
      </c>
    </row>
    <row r="118" spans="2:46" ht="52.5" customHeight="1" x14ac:dyDescent="0.25">
      <c r="B118" s="193"/>
      <c r="C118" s="149"/>
      <c r="D118" s="146"/>
      <c r="E118" s="146"/>
      <c r="F118" s="146"/>
      <c r="G118" s="146"/>
      <c r="H118" s="169"/>
      <c r="I118" s="169"/>
      <c r="J118" s="169"/>
      <c r="K118" s="169"/>
      <c r="L118" s="36" t="s">
        <v>476</v>
      </c>
      <c r="M118" s="173"/>
      <c r="N118" s="174"/>
      <c r="O118" s="174"/>
      <c r="P118" s="174"/>
      <c r="Q118" s="174"/>
      <c r="R118" s="174"/>
      <c r="S118" s="174"/>
      <c r="T118" s="174"/>
      <c r="U118" s="175"/>
      <c r="V118" s="169"/>
      <c r="W118" s="169"/>
      <c r="X118" s="169"/>
      <c r="Y118" s="169"/>
      <c r="Z118" s="229" t="s">
        <v>1035</v>
      </c>
      <c r="AA118" s="230" t="s">
        <v>1153</v>
      </c>
      <c r="AB118" s="36"/>
      <c r="AC118" s="57" t="s">
        <v>370</v>
      </c>
      <c r="AD118" s="1" t="s">
        <v>371</v>
      </c>
      <c r="AE118" s="1"/>
      <c r="AF118" s="15"/>
      <c r="AG118" s="3"/>
      <c r="AH118" s="3"/>
      <c r="AI118" s="3"/>
      <c r="AJ118" s="3"/>
      <c r="AK118" s="87"/>
      <c r="AL118" s="87"/>
      <c r="AM118" s="87"/>
      <c r="AN118" s="87"/>
      <c r="AO118" s="3"/>
      <c r="AP118" s="3"/>
      <c r="AQ118" s="3"/>
      <c r="AR118" s="3"/>
      <c r="AS118" s="237" t="s">
        <v>1042</v>
      </c>
      <c r="AT118" s="238" t="s">
        <v>1043</v>
      </c>
    </row>
    <row r="119" spans="2:46" ht="31.5" customHeight="1" x14ac:dyDescent="0.25">
      <c r="B119" s="193"/>
      <c r="C119" s="149"/>
      <c r="D119" s="146"/>
      <c r="E119" s="146"/>
      <c r="F119" s="146"/>
      <c r="G119" s="146"/>
      <c r="H119" s="169"/>
      <c r="I119" s="169"/>
      <c r="J119" s="169"/>
      <c r="K119" s="169"/>
      <c r="L119" s="36"/>
      <c r="M119" s="176"/>
      <c r="N119" s="177"/>
      <c r="O119" s="177"/>
      <c r="P119" s="177"/>
      <c r="Q119" s="177"/>
      <c r="R119" s="177"/>
      <c r="S119" s="177"/>
      <c r="T119" s="177"/>
      <c r="U119" s="178"/>
      <c r="V119" s="169"/>
      <c r="W119" s="169"/>
      <c r="X119" s="169"/>
      <c r="Y119" s="169"/>
      <c r="Z119" s="229"/>
      <c r="AA119" s="230"/>
      <c r="AB119" s="36"/>
      <c r="AC119" s="1"/>
      <c r="AD119" s="1"/>
      <c r="AE119" s="1"/>
      <c r="AF119" s="15"/>
      <c r="AG119" s="3"/>
      <c r="AH119" s="3"/>
      <c r="AI119" s="3"/>
      <c r="AJ119" s="3"/>
      <c r="AK119" s="87"/>
      <c r="AL119" s="87"/>
      <c r="AM119" s="87"/>
      <c r="AN119" s="87"/>
      <c r="AO119" s="3"/>
      <c r="AP119" s="3"/>
      <c r="AQ119" s="3"/>
      <c r="AR119" s="3"/>
      <c r="AS119" s="237" t="s">
        <v>1042</v>
      </c>
      <c r="AT119" s="238" t="s">
        <v>1102</v>
      </c>
    </row>
    <row r="120" spans="2:46" ht="68.25" customHeight="1" x14ac:dyDescent="0.25">
      <c r="B120" s="167" t="str">
        <f>'[1]3-IDENTIFICACIÓN DEL RIESGO'!B72</f>
        <v>Acceso a la Propiedad de la Tierra y los Territorios</v>
      </c>
      <c r="C120" s="148" t="s">
        <v>477</v>
      </c>
      <c r="D120" s="145" t="str">
        <f>'[1]3-IDENTIFICACIÓN DEL RIESGO'!G72</f>
        <v>Posibilidad de presentarse cohecho, concusión y/o prevaricato, en las actuaciones de algún profesional de la Dirección de Acceso a Tierras, a través de la manipulación y/u omisión de información durante la realización del avalúo comercial para la compra directa de un predio</v>
      </c>
      <c r="E120" s="145" t="s">
        <v>58</v>
      </c>
      <c r="F120" s="35" t="str">
        <f>'[1]3-IDENTIFICACIÓN DEL RIESGO'!H72</f>
        <v>Presencia de intereses particulares o conductas de recibir o solicitar beneficios durante la realización del avalúo comercial, por parte del profesional designado para su realización</v>
      </c>
      <c r="G120" s="35" t="str">
        <f>'[1]3-IDENTIFICACIÓN DEL RIESGO'!L72</f>
        <v>Afectación en el logro de indicadores y metas asociadas a compra de predios en actividades misionales</v>
      </c>
      <c r="H120" s="163" t="str">
        <f>'[1]4-VALORACIÓN DEL RIESGO'!G41</f>
        <v>Probable</v>
      </c>
      <c r="I120" s="163" t="str">
        <f>'[1]4-VALORACIÓN DEL RIESGO'!AC41</f>
        <v>Catastrófico</v>
      </c>
      <c r="J120" s="163" t="str">
        <f>'[1]4-VALORACIÓN DEL RIESGO'!AE41</f>
        <v>Extremo</v>
      </c>
      <c r="K120" s="163" t="str">
        <f>'[1]4-VALORACIÓN DEL RIESGO'!AF41</f>
        <v>Reducir</v>
      </c>
      <c r="L120" s="36" t="s">
        <v>478</v>
      </c>
      <c r="M120" s="170" t="s">
        <v>60</v>
      </c>
      <c r="N120" s="171"/>
      <c r="O120" s="171"/>
      <c r="P120" s="171"/>
      <c r="Q120" s="171"/>
      <c r="R120" s="171"/>
      <c r="S120" s="171"/>
      <c r="T120" s="171"/>
      <c r="U120" s="172"/>
      <c r="V120" s="163" t="str">
        <f>'[1]5-CONTROLES'!AL157</f>
        <v>Improbable</v>
      </c>
      <c r="W120" s="163" t="str">
        <f>'[1]5-CONTROLES'!AP157</f>
        <v>Moderado</v>
      </c>
      <c r="X120" s="163" t="str">
        <f>'[1]5-CONTROLES'!AQ157</f>
        <v>Moderado</v>
      </c>
      <c r="Y120" s="163" t="str">
        <f>'[1]5-CONTROLES'!AS157</f>
        <v>Acción preventiva</v>
      </c>
      <c r="Z120" s="229" t="s">
        <v>1034</v>
      </c>
      <c r="AA120" s="230" t="s">
        <v>1154</v>
      </c>
      <c r="AB120" s="36" t="s">
        <v>479</v>
      </c>
      <c r="AC120" s="16" t="s">
        <v>480</v>
      </c>
      <c r="AD120" s="60" t="s">
        <v>481</v>
      </c>
      <c r="AE120" s="1" t="s">
        <v>482</v>
      </c>
      <c r="AF120" s="61">
        <v>0.8</v>
      </c>
      <c r="AG120" s="37"/>
      <c r="AH120" s="37"/>
      <c r="AI120" s="46"/>
      <c r="AJ120" s="46">
        <v>0.8</v>
      </c>
      <c r="AK120" s="86"/>
      <c r="AL120" s="86"/>
      <c r="AM120" s="86"/>
      <c r="AN120" s="91"/>
      <c r="AO120" s="37"/>
      <c r="AP120" s="37"/>
      <c r="AQ120" s="37"/>
      <c r="AR120" s="37"/>
      <c r="AS120" s="237" t="s">
        <v>1034</v>
      </c>
      <c r="AT120" s="238" t="s">
        <v>1058</v>
      </c>
    </row>
    <row r="121" spans="2:46" ht="66" customHeight="1" x14ac:dyDescent="0.25">
      <c r="B121" s="168"/>
      <c r="C121" s="150"/>
      <c r="D121" s="147"/>
      <c r="E121" s="147"/>
      <c r="F121" s="35" t="str">
        <f>'[1]3-IDENTIFICACIÓN DEL RIESGO'!H73</f>
        <v>Desarrollo de actividades por fuera de las normas, procedimientos, parámetros y criterios establecidos para beneficio propio o de terceros.  Así como, baja inducción y/o capacitación en procesos y procedimientos internos de la DAT relacionados con el riesgo identificado.</v>
      </c>
      <c r="G121" s="35" t="str">
        <f>'[1]3-IDENTIFICACIÓN DEL RIESGO'!L73</f>
        <v>Investigaciones internas (control interno) o externas (por parte de órganos de control)</v>
      </c>
      <c r="H121" s="164"/>
      <c r="I121" s="164"/>
      <c r="J121" s="164"/>
      <c r="K121" s="164"/>
      <c r="L121" s="36" t="s">
        <v>483</v>
      </c>
      <c r="M121" s="173"/>
      <c r="N121" s="174"/>
      <c r="O121" s="174"/>
      <c r="P121" s="174"/>
      <c r="Q121" s="174"/>
      <c r="R121" s="174"/>
      <c r="S121" s="174"/>
      <c r="T121" s="174"/>
      <c r="U121" s="175"/>
      <c r="V121" s="164"/>
      <c r="W121" s="164"/>
      <c r="X121" s="164"/>
      <c r="Y121" s="164"/>
      <c r="Z121" s="229" t="s">
        <v>1034</v>
      </c>
      <c r="AA121" s="230" t="s">
        <v>1228</v>
      </c>
      <c r="AB121" s="36" t="s">
        <v>484</v>
      </c>
      <c r="AC121" s="16" t="s">
        <v>485</v>
      </c>
      <c r="AD121" s="60" t="s">
        <v>486</v>
      </c>
      <c r="AE121" s="1" t="s">
        <v>487</v>
      </c>
      <c r="AF121" s="61">
        <v>0.8</v>
      </c>
      <c r="AG121" s="37"/>
      <c r="AH121" s="37"/>
      <c r="AI121" s="46"/>
      <c r="AJ121" s="46">
        <v>0.8</v>
      </c>
      <c r="AK121" s="86"/>
      <c r="AL121" s="86"/>
      <c r="AM121" s="86"/>
      <c r="AN121" s="91"/>
      <c r="AO121" s="37"/>
      <c r="AP121" s="37"/>
      <c r="AQ121" s="37"/>
      <c r="AR121" s="46"/>
      <c r="AS121" s="237" t="s">
        <v>1034</v>
      </c>
      <c r="AT121" s="238" t="s">
        <v>1046</v>
      </c>
    </row>
    <row r="122" spans="2:46" ht="76.5" customHeight="1" x14ac:dyDescent="0.25">
      <c r="B122" s="168"/>
      <c r="C122" s="148" t="s">
        <v>488</v>
      </c>
      <c r="D122" s="145" t="str">
        <f>'[1]3-IDENTIFICACIÓN DEL RIESGO'!G74</f>
        <v>Posibilidad de presentarse cohecho, concusión y/o prevaricato, en las actuaciones de algún profesional de la Subdirección de Acceso a Tierras en Zonas Focalizadas, a través de la manipulación y/u omisión de información durante las actividades de verificación de los requisitos mínimos del predio en su tipo jurídico, técnico y/o ambiental  bajo el cual se materialice un subsidio</v>
      </c>
      <c r="E122" s="145" t="s">
        <v>58</v>
      </c>
      <c r="F122" s="35" t="str">
        <f>'[1]3-IDENTIFICACIÓN DEL RIESGO'!H74</f>
        <v xml:space="preserve">Presencia de intereses particulares o conductas de recibir o solicitar beneficios, por parte de los profesionales asignados en la Subdirección de Acceso a Tierras en Zonas Focalizadas o en el territorio donde haga presencia la ANT, para el estudio de predios objeto de materialización del subsidio </v>
      </c>
      <c r="G122" s="35" t="str">
        <f>'[1]3-IDENTIFICACIÓN DEL RIESGO'!L74</f>
        <v>Afectación en el logro de indicadores y metas asociadas a la adquisición de predios en zonas focalizadas</v>
      </c>
      <c r="H122" s="163" t="str">
        <f>'[1]4-VALORACIÓN DEL RIESGO'!G42</f>
        <v>Rara Vez</v>
      </c>
      <c r="I122" s="163" t="str">
        <f>'[1]4-VALORACIÓN DEL RIESGO'!AC42</f>
        <v>Catastrófico</v>
      </c>
      <c r="J122" s="163" t="str">
        <f>'[1]4-VALORACIÓN DEL RIESGO'!AE42</f>
        <v>Extremo</v>
      </c>
      <c r="K122" s="163" t="str">
        <f>'[1]4-VALORACIÓN DEL RIESGO'!AF42</f>
        <v>Reducir</v>
      </c>
      <c r="L122" s="36" t="s">
        <v>489</v>
      </c>
      <c r="M122" s="173"/>
      <c r="N122" s="174"/>
      <c r="O122" s="174"/>
      <c r="P122" s="174"/>
      <c r="Q122" s="174"/>
      <c r="R122" s="174"/>
      <c r="S122" s="174"/>
      <c r="T122" s="174"/>
      <c r="U122" s="175"/>
      <c r="V122" s="163" t="str">
        <f>'[1]5-CONTROLES'!AL159</f>
        <v>Rara Vez</v>
      </c>
      <c r="W122" s="163" t="str">
        <f>'[1]5-CONTROLES'!AP159</f>
        <v>Moderado</v>
      </c>
      <c r="X122" s="163" t="str">
        <f>'[1]5-CONTROLES'!AQ159</f>
        <v>Moderado</v>
      </c>
      <c r="Y122" s="163" t="str">
        <f>'[1]5-CONTROLES'!AS159</f>
        <v>Acción preventiva</v>
      </c>
      <c r="Z122" s="229" t="s">
        <v>1034</v>
      </c>
      <c r="AA122" s="230" t="s">
        <v>1154</v>
      </c>
      <c r="AB122" s="36" t="s">
        <v>490</v>
      </c>
      <c r="AC122" s="16" t="s">
        <v>491</v>
      </c>
      <c r="AD122" s="60" t="s">
        <v>481</v>
      </c>
      <c r="AE122" s="1" t="s">
        <v>492</v>
      </c>
      <c r="AF122" s="61">
        <v>0.7</v>
      </c>
      <c r="AG122" s="37"/>
      <c r="AH122" s="37"/>
      <c r="AI122" s="46">
        <v>0.3</v>
      </c>
      <c r="AJ122" s="37"/>
      <c r="AK122" s="86"/>
      <c r="AL122" s="91"/>
      <c r="AM122" s="91">
        <v>0.4</v>
      </c>
      <c r="AN122" s="86"/>
      <c r="AO122" s="37"/>
      <c r="AP122" s="46"/>
      <c r="AQ122" s="37"/>
      <c r="AR122" s="46"/>
      <c r="AS122" s="237" t="s">
        <v>1034</v>
      </c>
      <c r="AT122" s="238" t="s">
        <v>1059</v>
      </c>
    </row>
    <row r="123" spans="2:46" ht="91.5" customHeight="1" x14ac:dyDescent="0.25">
      <c r="B123" s="168"/>
      <c r="C123" s="150"/>
      <c r="D123" s="147"/>
      <c r="E123" s="147"/>
      <c r="F123" s="35" t="str">
        <f>'[1]3-IDENTIFICACIÓN DEL RIESGO'!H75</f>
        <v>Desconocimiento del equipo profesional asignado, de los requisitos establecidos en los Procedimientos ACCTI-P-016 Materialización del Subsidio - Adquisición del predio y ACCTI-P-017  Materialización del subsidio- Implementación del proyecto productivo, así como, la falta de claridad en la normatividad aplicable.</v>
      </c>
      <c r="G123" s="35" t="str">
        <f>'[1]3-IDENTIFICACIÓN DEL RIESGO'!L75</f>
        <v>Investigaciones internas (control interno) o externas (por parte de órganos de control)</v>
      </c>
      <c r="H123" s="164"/>
      <c r="I123" s="164"/>
      <c r="J123" s="164"/>
      <c r="K123" s="164"/>
      <c r="L123" s="36" t="s">
        <v>493</v>
      </c>
      <c r="M123" s="173"/>
      <c r="N123" s="174"/>
      <c r="O123" s="174"/>
      <c r="P123" s="174"/>
      <c r="Q123" s="174"/>
      <c r="R123" s="174"/>
      <c r="S123" s="174"/>
      <c r="T123" s="174"/>
      <c r="U123" s="175"/>
      <c r="V123" s="164"/>
      <c r="W123" s="164"/>
      <c r="X123" s="164"/>
      <c r="Y123" s="164"/>
      <c r="Z123" s="229" t="s">
        <v>1034</v>
      </c>
      <c r="AA123" s="230" t="s">
        <v>1155</v>
      </c>
      <c r="AB123" s="36" t="s">
        <v>494</v>
      </c>
      <c r="AC123" s="16" t="s">
        <v>495</v>
      </c>
      <c r="AD123" s="60" t="s">
        <v>496</v>
      </c>
      <c r="AE123" s="1" t="s">
        <v>497</v>
      </c>
      <c r="AF123" s="61">
        <v>0.7</v>
      </c>
      <c r="AG123" s="62"/>
      <c r="AH123" s="62"/>
      <c r="AI123" s="46">
        <v>0.5</v>
      </c>
      <c r="AJ123" s="62"/>
      <c r="AK123" s="96"/>
      <c r="AL123" s="96"/>
      <c r="AM123" s="96"/>
      <c r="AN123" s="91">
        <v>0.2</v>
      </c>
      <c r="AO123" s="62"/>
      <c r="AP123" s="62"/>
      <c r="AQ123" s="62"/>
      <c r="AR123" s="46"/>
      <c r="AS123" s="237" t="s">
        <v>1034</v>
      </c>
      <c r="AT123" s="238" t="s">
        <v>1097</v>
      </c>
    </row>
    <row r="124" spans="2:46" ht="70.5" customHeight="1" x14ac:dyDescent="0.25">
      <c r="B124" s="168"/>
      <c r="C124" s="148" t="s">
        <v>498</v>
      </c>
      <c r="D124" s="145" t="str">
        <f>'[1]3-IDENTIFICACIÓN DEL RIESGO'!G76</f>
        <v>Posibilidad de presentarse cohecho, concusión y/o prevaricato, en las actuaciones de algún profesional de la Subdirección de Acceso a Tierras por Demanda y Descongestión, a través de la manipulación de información en las diferentes etapas del procedimiento de Revocatoria Directa de la DAT</v>
      </c>
      <c r="E124" s="145" t="s">
        <v>58</v>
      </c>
      <c r="F124" s="35" t="str">
        <f>'[1]3-IDENTIFICACIÓN DEL RIESGO'!H76</f>
        <v>En la elaboración del informe técnico-jurídico, se puede favorecer intereses a particulares a efectos de establecer el inicio fase administrativa y/o judicial</v>
      </c>
      <c r="G124" s="35" t="str">
        <f>'[1]3-IDENTIFICACIÓN DEL RIESGO'!L76</f>
        <v>Investigaciones internas (control interno) o externas (por parte de órganos de control)</v>
      </c>
      <c r="H124" s="163" t="str">
        <f>'[1]4-VALORACIÓN DEL RIESGO'!G43</f>
        <v>Probable</v>
      </c>
      <c r="I124" s="163" t="str">
        <f>'[1]4-VALORACIÓN DEL RIESGO'!AC43</f>
        <v>Catastrófico</v>
      </c>
      <c r="J124" s="163" t="str">
        <f>'[1]4-VALORACIÓN DEL RIESGO'!AE43</f>
        <v>Extremo</v>
      </c>
      <c r="K124" s="163" t="str">
        <f>'[1]4-VALORACIÓN DEL RIESGO'!AF43</f>
        <v>Reducir</v>
      </c>
      <c r="L124" s="36" t="s">
        <v>499</v>
      </c>
      <c r="M124" s="173"/>
      <c r="N124" s="174"/>
      <c r="O124" s="174"/>
      <c r="P124" s="174"/>
      <c r="Q124" s="174"/>
      <c r="R124" s="174"/>
      <c r="S124" s="174"/>
      <c r="T124" s="174"/>
      <c r="U124" s="175"/>
      <c r="V124" s="163" t="str">
        <f>'[1]5-CONTROLES'!AL161</f>
        <v>Improbable</v>
      </c>
      <c r="W124" s="163" t="str">
        <f>'[1]5-CONTROLES'!AP161</f>
        <v>Catastrófico</v>
      </c>
      <c r="X124" s="163" t="str">
        <f>'[1]5-CONTROLES'!AQ161</f>
        <v>Extremo</v>
      </c>
      <c r="Y124" s="163" t="str">
        <f>'[1]5-CONTROLES'!AS161</f>
        <v>Acción preventiva</v>
      </c>
      <c r="Z124" s="229" t="s">
        <v>1034</v>
      </c>
      <c r="AA124" s="230" t="s">
        <v>1154</v>
      </c>
      <c r="AB124" s="36" t="s">
        <v>500</v>
      </c>
      <c r="AC124" s="16" t="s">
        <v>501</v>
      </c>
      <c r="AD124" s="60" t="s">
        <v>481</v>
      </c>
      <c r="AE124" s="1" t="s">
        <v>502</v>
      </c>
      <c r="AF124" s="61">
        <v>0.9</v>
      </c>
      <c r="AG124" s="37"/>
      <c r="AH124" s="37"/>
      <c r="AI124" s="46">
        <v>0.9</v>
      </c>
      <c r="AJ124" s="37"/>
      <c r="AK124" s="86"/>
      <c r="AL124" s="86"/>
      <c r="AM124" s="86"/>
      <c r="AN124" s="86"/>
      <c r="AO124" s="37"/>
      <c r="AP124" s="37"/>
      <c r="AQ124" s="37"/>
      <c r="AR124" s="46"/>
      <c r="AS124" s="237" t="s">
        <v>1034</v>
      </c>
      <c r="AT124" s="238" t="s">
        <v>1047</v>
      </c>
    </row>
    <row r="125" spans="2:46" ht="78" customHeight="1" x14ac:dyDescent="0.25">
      <c r="B125" s="168"/>
      <c r="C125" s="150"/>
      <c r="D125" s="147"/>
      <c r="E125" s="147"/>
      <c r="F125" s="35" t="str">
        <f>'[1]3-IDENTIFICACIÓN DEL RIESGO'!H77</f>
        <v>Desconocimiento de los requisitos establecidos en el Procedimiento ACCTI-P-005 Revocatoria Baldíos a Persona Natural -Ley 160/94 y ACCTI-P-014 Titulación de Baldíos POSPR, por parte de colaboradores nuevos del Grupo de Revocatoria</v>
      </c>
      <c r="G125" s="35">
        <f>'[1]3-IDENTIFICACIÓN DEL RIESGO'!L77</f>
        <v>0</v>
      </c>
      <c r="H125" s="164"/>
      <c r="I125" s="164"/>
      <c r="J125" s="164"/>
      <c r="K125" s="164"/>
      <c r="L125" s="36" t="s">
        <v>503</v>
      </c>
      <c r="M125" s="173"/>
      <c r="N125" s="174"/>
      <c r="O125" s="174"/>
      <c r="P125" s="174"/>
      <c r="Q125" s="174"/>
      <c r="R125" s="174"/>
      <c r="S125" s="174"/>
      <c r="T125" s="174"/>
      <c r="U125" s="175"/>
      <c r="V125" s="164"/>
      <c r="W125" s="164"/>
      <c r="X125" s="164"/>
      <c r="Y125" s="164"/>
      <c r="Z125" s="229" t="s">
        <v>1034</v>
      </c>
      <c r="AA125" s="230" t="s">
        <v>1154</v>
      </c>
      <c r="AB125" s="36" t="s">
        <v>504</v>
      </c>
      <c r="AC125" s="16" t="s">
        <v>505</v>
      </c>
      <c r="AD125" s="60" t="s">
        <v>506</v>
      </c>
      <c r="AE125" s="1" t="s">
        <v>507</v>
      </c>
      <c r="AF125" s="61">
        <v>0.9</v>
      </c>
      <c r="AG125" s="37"/>
      <c r="AH125" s="37"/>
      <c r="AI125" s="46">
        <v>0.3</v>
      </c>
      <c r="AJ125" s="37"/>
      <c r="AK125" s="86"/>
      <c r="AL125" s="86"/>
      <c r="AM125" s="91">
        <v>0.3</v>
      </c>
      <c r="AN125" s="86"/>
      <c r="AO125" s="37"/>
      <c r="AP125" s="46">
        <v>0.3</v>
      </c>
      <c r="AQ125" s="37"/>
      <c r="AR125" s="46"/>
      <c r="AS125" s="237" t="s">
        <v>1034</v>
      </c>
      <c r="AT125" s="238" t="s">
        <v>1093</v>
      </c>
    </row>
    <row r="126" spans="2:46" ht="81" customHeight="1" x14ac:dyDescent="0.25">
      <c r="B126" s="168"/>
      <c r="C126" s="148" t="s">
        <v>508</v>
      </c>
      <c r="D126" s="145" t="str">
        <f>'[1]3-IDENTIFICACIÓN DEL RIESGO'!G78</f>
        <v>Posibilidad de presentarse cohecho, concusión y/o prevaricato, en las actuaciones de algún profesional de la Subdirección de Acceso a Tierras en Zonas Focalizadas, a través de la manipulación de información entregada a la subdirección, para el análisis de trámite administrativo, según el ACCTI-P-020 Procedimiento Único en Municipios Focalizados</v>
      </c>
      <c r="E126" s="145" t="s">
        <v>58</v>
      </c>
      <c r="F126" s="35" t="str">
        <f>'[1]3-IDENTIFICACIÓN DEL RIESGO'!H78</f>
        <v>Presencia de intereses particulares o conductas de recibir o solicitar beneficios por parte de los profesionales asignados en la subdirección, para la adjudicación de predios baldíos en las zonas focalizadas</v>
      </c>
      <c r="G126" s="35" t="str">
        <f>'[1]3-IDENTIFICACIÓN DEL RIESGO'!L78</f>
        <v>Afectación en el logro de indicadores y metas asociadas a adjudicación de predios baldíos y bienes fiscales patrimoniales en los municipios focalizados</v>
      </c>
      <c r="H126" s="163" t="str">
        <f>'[1]4-VALORACIÓN DEL RIESGO'!G44</f>
        <v>Probable</v>
      </c>
      <c r="I126" s="163" t="str">
        <f>'[1]4-VALORACIÓN DEL RIESGO'!AC44</f>
        <v>Catastrófico</v>
      </c>
      <c r="J126" s="163" t="str">
        <f>'[1]4-VALORACIÓN DEL RIESGO'!AE44</f>
        <v>Extremo</v>
      </c>
      <c r="K126" s="163" t="str">
        <f>'[1]4-VALORACIÓN DEL RIESGO'!AF44</f>
        <v>Reducir</v>
      </c>
      <c r="L126" s="36" t="s">
        <v>509</v>
      </c>
      <c r="M126" s="173"/>
      <c r="N126" s="174"/>
      <c r="O126" s="174"/>
      <c r="P126" s="174"/>
      <c r="Q126" s="174"/>
      <c r="R126" s="174"/>
      <c r="S126" s="174"/>
      <c r="T126" s="174"/>
      <c r="U126" s="175"/>
      <c r="V126" s="163" t="str">
        <f>'[1]5-CONTROLES'!AL163</f>
        <v>Improbable</v>
      </c>
      <c r="W126" s="163" t="str">
        <f>'[1]5-CONTROLES'!AP163</f>
        <v>Moderado</v>
      </c>
      <c r="X126" s="163" t="str">
        <f>'[1]5-CONTROLES'!AQ163</f>
        <v>Moderado</v>
      </c>
      <c r="Y126" s="163" t="str">
        <f>'[1]5-CONTROLES'!AS163</f>
        <v>Acción preventiva</v>
      </c>
      <c r="Z126" s="229" t="s">
        <v>1036</v>
      </c>
      <c r="AA126" s="230" t="s">
        <v>1156</v>
      </c>
      <c r="AB126" s="36" t="s">
        <v>510</v>
      </c>
      <c r="AC126" s="16" t="s">
        <v>511</v>
      </c>
      <c r="AD126" s="60" t="s">
        <v>481</v>
      </c>
      <c r="AE126" s="1" t="s">
        <v>512</v>
      </c>
      <c r="AF126" s="61">
        <v>0.7</v>
      </c>
      <c r="AG126" s="37"/>
      <c r="AH126" s="37"/>
      <c r="AI126" s="46">
        <v>0.3</v>
      </c>
      <c r="AJ126" s="46"/>
      <c r="AK126" s="91"/>
      <c r="AL126" s="91"/>
      <c r="AM126" s="91"/>
      <c r="AN126" s="91"/>
      <c r="AO126" s="46"/>
      <c r="AP126" s="46">
        <v>0.4</v>
      </c>
      <c r="AQ126" s="46"/>
      <c r="AR126" s="46"/>
      <c r="AS126" s="237" t="s">
        <v>1036</v>
      </c>
      <c r="AT126" s="238" t="s">
        <v>1060</v>
      </c>
    </row>
    <row r="127" spans="2:46" ht="84" customHeight="1" x14ac:dyDescent="0.25">
      <c r="B127" s="168"/>
      <c r="C127" s="150"/>
      <c r="D127" s="147"/>
      <c r="E127" s="147"/>
      <c r="F127" s="35" t="str">
        <f>'[1]3-IDENTIFICACIÓN DEL RIESGO'!H79</f>
        <v>Desconocimiento de los requisitos establecidos en el Procedimiento ACCTI-P-020 Procedimiento Único en Municipios Focalizados, para la adjudicación de predios baldíos en los municipios focalizados, por parte del equipo profesional asignado</v>
      </c>
      <c r="G127" s="35" t="str">
        <f>'[1]3-IDENTIFICACIÓN DEL RIESGO'!L79</f>
        <v>Investigaciones internas (control interno) o externas (por parte de órganos de control)</v>
      </c>
      <c r="H127" s="164"/>
      <c r="I127" s="164"/>
      <c r="J127" s="164"/>
      <c r="K127" s="164"/>
      <c r="L127" s="36" t="s">
        <v>513</v>
      </c>
      <c r="M127" s="176"/>
      <c r="N127" s="177"/>
      <c r="O127" s="177"/>
      <c r="P127" s="177"/>
      <c r="Q127" s="177"/>
      <c r="R127" s="177"/>
      <c r="S127" s="177"/>
      <c r="T127" s="177"/>
      <c r="U127" s="178"/>
      <c r="V127" s="164"/>
      <c r="W127" s="164"/>
      <c r="X127" s="164"/>
      <c r="Y127" s="164"/>
      <c r="Z127" s="229" t="s">
        <v>1036</v>
      </c>
      <c r="AA127" s="230" t="s">
        <v>1157</v>
      </c>
      <c r="AB127" s="36" t="s">
        <v>514</v>
      </c>
      <c r="AC127" s="16" t="s">
        <v>515</v>
      </c>
      <c r="AD127" s="60" t="s">
        <v>516</v>
      </c>
      <c r="AE127" s="1" t="s">
        <v>517</v>
      </c>
      <c r="AF127" s="61">
        <v>0.7</v>
      </c>
      <c r="AG127" s="62"/>
      <c r="AH127" s="62"/>
      <c r="AI127" s="46">
        <v>0.3</v>
      </c>
      <c r="AJ127" s="62"/>
      <c r="AK127" s="96"/>
      <c r="AL127" s="96"/>
      <c r="AM127" s="91"/>
      <c r="AN127" s="96"/>
      <c r="AO127" s="62"/>
      <c r="AP127" s="46">
        <v>0.4</v>
      </c>
      <c r="AQ127" s="62"/>
      <c r="AR127" s="62"/>
      <c r="AS127" s="237" t="s">
        <v>1036</v>
      </c>
      <c r="AT127" s="238" t="s">
        <v>1038</v>
      </c>
    </row>
    <row r="128" spans="2:46" ht="52.5" customHeight="1" x14ac:dyDescent="0.25">
      <c r="B128" s="168"/>
      <c r="C128" s="148" t="s">
        <v>518</v>
      </c>
      <c r="D128" s="145" t="str">
        <f>'[1]3-IDENTIFICACIÓN DEL RIESGO'!G80</f>
        <v>Posibilidad de ocurrencia de hechos de concusión o cohecho en la gestión de los trámites administrativos de adjudicación de baldíos y bienes fiscales patrimoniales,  asignación de subsidios, y aquellos relacionados con el reconocimiento de derechos sobre la tierra a población campesina, realizados por las UGT.</v>
      </c>
      <c r="E128" s="145" t="s">
        <v>58</v>
      </c>
      <c r="F128" s="145" t="str">
        <f>'[1]3-IDENTIFICACIÓN DEL RIESGO'!H80</f>
        <v>Aceptación de dadivas por parte del equipo encargado de desarrollar el proceso en el territorio.</v>
      </c>
      <c r="G128" s="145" t="str">
        <f>'[1]3-IDENTIFICACIÓN DEL RIESGO'!L80</f>
        <v>Inequidad en la distribución de los recursos destinados a los subsidios.</v>
      </c>
      <c r="H128" s="163" t="str">
        <f>'[1]4-VALORACIÓN DEL RIESGO'!G45</f>
        <v>Posible</v>
      </c>
      <c r="I128" s="163" t="str">
        <f>'[1]4-VALORACIÓN DEL RIESGO'!AC45</f>
        <v>Catastrófico</v>
      </c>
      <c r="J128" s="163" t="str">
        <f>'[1]4-VALORACIÓN DEL RIESGO'!AE45</f>
        <v>Extremo</v>
      </c>
      <c r="K128" s="163" t="str">
        <f>'[1]4-VALORACIÓN DEL RIESGO'!AF45</f>
        <v>Reducir</v>
      </c>
      <c r="L128" s="36" t="s">
        <v>519</v>
      </c>
      <c r="M128" s="196" t="s">
        <v>60</v>
      </c>
      <c r="N128" s="197"/>
      <c r="O128" s="197"/>
      <c r="P128" s="197"/>
      <c r="Q128" s="197"/>
      <c r="R128" s="197"/>
      <c r="S128" s="197"/>
      <c r="T128" s="197"/>
      <c r="U128" s="198"/>
      <c r="V128" s="163" t="str">
        <f>'[1]5-CONTROLES'!AL165</f>
        <v>Improbable</v>
      </c>
      <c r="W128" s="163" t="str">
        <f>'[1]5-CONTROLES'!AP165</f>
        <v>Mayor</v>
      </c>
      <c r="X128" s="163" t="str">
        <f>'[1]5-CONTROLES'!AQ165</f>
        <v>Alto</v>
      </c>
      <c r="Y128" s="163" t="str">
        <f>'[1]5-CONTROLES'!AS165</f>
        <v>Acción preventiva</v>
      </c>
      <c r="Z128" s="229" t="s">
        <v>1035</v>
      </c>
      <c r="AA128" s="230" t="s">
        <v>1117</v>
      </c>
      <c r="AB128" s="36" t="s">
        <v>520</v>
      </c>
      <c r="AC128" s="1" t="s">
        <v>521</v>
      </c>
      <c r="AD128" s="1" t="s">
        <v>522</v>
      </c>
      <c r="AE128" s="1" t="s">
        <v>523</v>
      </c>
      <c r="AF128" s="2">
        <v>4</v>
      </c>
      <c r="AG128" s="3"/>
      <c r="AH128" s="3">
        <v>1</v>
      </c>
      <c r="AI128" s="3"/>
      <c r="AJ128" s="3"/>
      <c r="AK128" s="87">
        <v>1</v>
      </c>
      <c r="AL128" s="87"/>
      <c r="AM128" s="87"/>
      <c r="AN128" s="87">
        <v>1</v>
      </c>
      <c r="AO128" s="3"/>
      <c r="AP128" s="3"/>
      <c r="AQ128" s="3">
        <v>1</v>
      </c>
      <c r="AR128" s="10"/>
      <c r="AS128" s="237" t="s">
        <v>1035</v>
      </c>
      <c r="AT128" s="238" t="s">
        <v>1071</v>
      </c>
    </row>
    <row r="129" spans="2:46" ht="85.5" customHeight="1" x14ac:dyDescent="0.25">
      <c r="B129" s="168"/>
      <c r="C129" s="149"/>
      <c r="D129" s="146"/>
      <c r="E129" s="146"/>
      <c r="F129" s="146"/>
      <c r="G129" s="146"/>
      <c r="H129" s="169"/>
      <c r="I129" s="169"/>
      <c r="J129" s="169"/>
      <c r="K129" s="169"/>
      <c r="L129" s="36" t="s">
        <v>524</v>
      </c>
      <c r="M129" s="199"/>
      <c r="N129" s="200"/>
      <c r="O129" s="200"/>
      <c r="P129" s="200"/>
      <c r="Q129" s="200"/>
      <c r="R129" s="200"/>
      <c r="S129" s="200"/>
      <c r="T129" s="200"/>
      <c r="U129" s="201"/>
      <c r="V129" s="169"/>
      <c r="W129" s="169"/>
      <c r="X129" s="169"/>
      <c r="Y129" s="169"/>
      <c r="Z129" s="229" t="s">
        <v>1035</v>
      </c>
      <c r="AA129" s="230" t="s">
        <v>1158</v>
      </c>
      <c r="AB129" s="36" t="s">
        <v>525</v>
      </c>
      <c r="AC129" s="1" t="s">
        <v>526</v>
      </c>
      <c r="AD129" s="1" t="s">
        <v>73</v>
      </c>
      <c r="AE129" s="1" t="s">
        <v>527</v>
      </c>
      <c r="AF129" s="63">
        <v>1</v>
      </c>
      <c r="AG129" s="3"/>
      <c r="AH129" s="3"/>
      <c r="AI129" s="3"/>
      <c r="AJ129" s="3"/>
      <c r="AK129" s="87"/>
      <c r="AL129" s="87"/>
      <c r="AM129" s="87"/>
      <c r="AN129" s="87"/>
      <c r="AO129" s="3"/>
      <c r="AP129" s="3"/>
      <c r="AQ129" s="3"/>
      <c r="AR129" s="64">
        <v>1</v>
      </c>
      <c r="AS129" s="237" t="s">
        <v>1036</v>
      </c>
      <c r="AT129" s="238" t="s">
        <v>1038</v>
      </c>
    </row>
    <row r="130" spans="2:46" ht="69" customHeight="1" x14ac:dyDescent="0.25">
      <c r="B130" s="168"/>
      <c r="C130" s="149"/>
      <c r="D130" s="146"/>
      <c r="E130" s="146"/>
      <c r="F130" s="146"/>
      <c r="G130" s="146"/>
      <c r="H130" s="169"/>
      <c r="I130" s="169"/>
      <c r="J130" s="169"/>
      <c r="K130" s="169"/>
      <c r="L130" s="36" t="s">
        <v>528</v>
      </c>
      <c r="M130" s="199"/>
      <c r="N130" s="200"/>
      <c r="O130" s="200"/>
      <c r="P130" s="200"/>
      <c r="Q130" s="200"/>
      <c r="R130" s="200"/>
      <c r="S130" s="200"/>
      <c r="T130" s="200"/>
      <c r="U130" s="201"/>
      <c r="V130" s="169"/>
      <c r="W130" s="169"/>
      <c r="X130" s="169"/>
      <c r="Y130" s="169"/>
      <c r="Z130" s="229" t="s">
        <v>1034</v>
      </c>
      <c r="AA130" s="230" t="s">
        <v>1148</v>
      </c>
      <c r="AB130" s="36" t="s">
        <v>529</v>
      </c>
      <c r="AC130" s="1" t="s">
        <v>530</v>
      </c>
      <c r="AD130" s="16" t="s">
        <v>78</v>
      </c>
      <c r="AE130" s="1" t="s">
        <v>385</v>
      </c>
      <c r="AF130" s="2">
        <v>2</v>
      </c>
      <c r="AG130" s="3"/>
      <c r="AH130" s="3">
        <v>1</v>
      </c>
      <c r="AI130" s="3"/>
      <c r="AJ130" s="3"/>
      <c r="AK130" s="87"/>
      <c r="AL130" s="87"/>
      <c r="AM130" s="87"/>
      <c r="AN130" s="87">
        <v>1</v>
      </c>
      <c r="AO130" s="3"/>
      <c r="AP130" s="3"/>
      <c r="AQ130" s="3"/>
      <c r="AR130" s="65"/>
      <c r="AS130" s="237" t="s">
        <v>1035</v>
      </c>
      <c r="AT130" s="238" t="s">
        <v>1073</v>
      </c>
    </row>
    <row r="131" spans="2:46" ht="45" customHeight="1" x14ac:dyDescent="0.25">
      <c r="B131" s="168"/>
      <c r="C131" s="149"/>
      <c r="D131" s="146"/>
      <c r="E131" s="146"/>
      <c r="F131" s="146"/>
      <c r="G131" s="146"/>
      <c r="H131" s="169"/>
      <c r="I131" s="169"/>
      <c r="J131" s="169"/>
      <c r="K131" s="169"/>
      <c r="L131" s="36" t="s">
        <v>531</v>
      </c>
      <c r="M131" s="199"/>
      <c r="N131" s="200"/>
      <c r="O131" s="200"/>
      <c r="P131" s="200"/>
      <c r="Q131" s="200"/>
      <c r="R131" s="200"/>
      <c r="S131" s="200"/>
      <c r="T131" s="200"/>
      <c r="U131" s="201"/>
      <c r="V131" s="169"/>
      <c r="W131" s="169"/>
      <c r="X131" s="169"/>
      <c r="Y131" s="169"/>
      <c r="Z131" s="229" t="s">
        <v>1035</v>
      </c>
      <c r="AA131" s="230" t="s">
        <v>1139</v>
      </c>
      <c r="AB131" s="36" t="s">
        <v>532</v>
      </c>
      <c r="AC131" s="16" t="s">
        <v>533</v>
      </c>
      <c r="AD131" s="60" t="s">
        <v>83</v>
      </c>
      <c r="AE131" s="1" t="s">
        <v>84</v>
      </c>
      <c r="AF131" s="2">
        <v>1</v>
      </c>
      <c r="AG131" s="3"/>
      <c r="AH131" s="3"/>
      <c r="AI131" s="3"/>
      <c r="AJ131" s="3"/>
      <c r="AK131" s="87"/>
      <c r="AL131" s="87"/>
      <c r="AM131" s="87"/>
      <c r="AN131" s="87"/>
      <c r="AO131" s="3"/>
      <c r="AP131" s="3"/>
      <c r="AQ131" s="3"/>
      <c r="AR131" s="65">
        <v>1</v>
      </c>
      <c r="AS131" s="237" t="s">
        <v>1036</v>
      </c>
      <c r="AT131" s="238" t="s">
        <v>1038</v>
      </c>
    </row>
    <row r="132" spans="2:46" ht="76.5" customHeight="1" x14ac:dyDescent="0.25">
      <c r="B132" s="168"/>
      <c r="C132" s="149"/>
      <c r="D132" s="146"/>
      <c r="E132" s="146"/>
      <c r="F132" s="146"/>
      <c r="G132" s="146"/>
      <c r="H132" s="169"/>
      <c r="I132" s="169"/>
      <c r="J132" s="169"/>
      <c r="K132" s="169"/>
      <c r="L132" s="36" t="s">
        <v>534</v>
      </c>
      <c r="M132" s="199"/>
      <c r="N132" s="200"/>
      <c r="O132" s="200"/>
      <c r="P132" s="200"/>
      <c r="Q132" s="200"/>
      <c r="R132" s="200"/>
      <c r="S132" s="200"/>
      <c r="T132" s="200"/>
      <c r="U132" s="201"/>
      <c r="V132" s="169"/>
      <c r="W132" s="169"/>
      <c r="X132" s="169"/>
      <c r="Y132" s="169"/>
      <c r="Z132" s="229" t="s">
        <v>1036</v>
      </c>
      <c r="AA132" s="230" t="s">
        <v>1159</v>
      </c>
      <c r="AB132" s="36" t="s">
        <v>535</v>
      </c>
      <c r="AC132" s="1" t="s">
        <v>536</v>
      </c>
      <c r="AD132" s="1" t="s">
        <v>272</v>
      </c>
      <c r="AE132" s="1" t="s">
        <v>273</v>
      </c>
      <c r="AF132" s="2">
        <v>2</v>
      </c>
      <c r="AG132" s="3"/>
      <c r="AH132" s="3"/>
      <c r="AI132" s="3"/>
      <c r="AJ132" s="3"/>
      <c r="AK132" s="87"/>
      <c r="AL132" s="87">
        <v>1</v>
      </c>
      <c r="AM132" s="87"/>
      <c r="AN132" s="87"/>
      <c r="AO132" s="3"/>
      <c r="AP132" s="3">
        <v>1</v>
      </c>
      <c r="AQ132" s="3"/>
      <c r="AR132" s="65"/>
      <c r="AS132" s="237" t="s">
        <v>1035</v>
      </c>
      <c r="AT132" s="238" t="s">
        <v>1074</v>
      </c>
    </row>
    <row r="133" spans="2:46" ht="58.5" customHeight="1" x14ac:dyDescent="0.25">
      <c r="B133" s="168"/>
      <c r="C133" s="149"/>
      <c r="D133" s="146"/>
      <c r="E133" s="146"/>
      <c r="F133" s="146"/>
      <c r="G133" s="146"/>
      <c r="H133" s="169"/>
      <c r="I133" s="169"/>
      <c r="J133" s="169"/>
      <c r="K133" s="169"/>
      <c r="L133" s="36" t="s">
        <v>537</v>
      </c>
      <c r="M133" s="199"/>
      <c r="N133" s="200"/>
      <c r="O133" s="200"/>
      <c r="P133" s="200"/>
      <c r="Q133" s="200"/>
      <c r="R133" s="200"/>
      <c r="S133" s="200"/>
      <c r="T133" s="200"/>
      <c r="U133" s="201"/>
      <c r="V133" s="169"/>
      <c r="W133" s="169"/>
      <c r="X133" s="169"/>
      <c r="Y133" s="169"/>
      <c r="Z133" s="229" t="s">
        <v>1035</v>
      </c>
      <c r="AA133" s="230" t="s">
        <v>1160</v>
      </c>
      <c r="AB133" s="36" t="s">
        <v>538</v>
      </c>
      <c r="AC133" s="1" t="s">
        <v>539</v>
      </c>
      <c r="AD133" s="1" t="s">
        <v>540</v>
      </c>
      <c r="AE133" s="1" t="s">
        <v>94</v>
      </c>
      <c r="AF133" s="2">
        <v>12</v>
      </c>
      <c r="AG133" s="3">
        <v>1</v>
      </c>
      <c r="AH133" s="3">
        <v>1</v>
      </c>
      <c r="AI133" s="3">
        <v>1</v>
      </c>
      <c r="AJ133" s="3">
        <v>1</v>
      </c>
      <c r="AK133" s="87">
        <v>1</v>
      </c>
      <c r="AL133" s="87">
        <v>1</v>
      </c>
      <c r="AM133" s="87">
        <v>1</v>
      </c>
      <c r="AN133" s="87">
        <v>1</v>
      </c>
      <c r="AO133" s="3">
        <v>1</v>
      </c>
      <c r="AP133" s="3">
        <v>1</v>
      </c>
      <c r="AQ133" s="3">
        <v>1</v>
      </c>
      <c r="AR133" s="3">
        <v>1</v>
      </c>
      <c r="AS133" s="237" t="s">
        <v>1035</v>
      </c>
      <c r="AT133" s="238" t="s">
        <v>1075</v>
      </c>
    </row>
    <row r="134" spans="2:46" ht="52.5" customHeight="1" x14ac:dyDescent="0.25">
      <c r="B134" s="168"/>
      <c r="C134" s="149"/>
      <c r="D134" s="146"/>
      <c r="E134" s="146"/>
      <c r="F134" s="146"/>
      <c r="G134" s="146"/>
      <c r="H134" s="169"/>
      <c r="I134" s="169"/>
      <c r="J134" s="169"/>
      <c r="K134" s="169"/>
      <c r="L134" s="36" t="s">
        <v>541</v>
      </c>
      <c r="M134" s="199"/>
      <c r="N134" s="200"/>
      <c r="O134" s="200"/>
      <c r="P134" s="200"/>
      <c r="Q134" s="200"/>
      <c r="R134" s="200"/>
      <c r="S134" s="200"/>
      <c r="T134" s="200"/>
      <c r="U134" s="201"/>
      <c r="V134" s="169"/>
      <c r="W134" s="169"/>
      <c r="X134" s="169"/>
      <c r="Y134" s="169"/>
      <c r="Z134" s="229" t="s">
        <v>1034</v>
      </c>
      <c r="AA134" s="230" t="s">
        <v>1206</v>
      </c>
      <c r="AB134" s="36" t="s">
        <v>542</v>
      </c>
      <c r="AC134" s="1" t="s">
        <v>543</v>
      </c>
      <c r="AD134" s="1" t="s">
        <v>98</v>
      </c>
      <c r="AE134" s="1" t="s">
        <v>544</v>
      </c>
      <c r="AF134" s="2">
        <v>4</v>
      </c>
      <c r="AG134" s="3"/>
      <c r="AH134" s="3"/>
      <c r="AI134" s="3">
        <v>1</v>
      </c>
      <c r="AJ134" s="3"/>
      <c r="AK134" s="87"/>
      <c r="AL134" s="87">
        <v>1</v>
      </c>
      <c r="AM134" s="87"/>
      <c r="AN134" s="87"/>
      <c r="AO134" s="3">
        <v>1</v>
      </c>
      <c r="AP134" s="3"/>
      <c r="AQ134" s="3"/>
      <c r="AR134" s="65">
        <v>1</v>
      </c>
      <c r="AS134" s="237" t="s">
        <v>1034</v>
      </c>
      <c r="AT134" s="238" t="s">
        <v>1077</v>
      </c>
    </row>
    <row r="135" spans="2:46" ht="51" customHeight="1" x14ac:dyDescent="0.25">
      <c r="B135" s="168"/>
      <c r="C135" s="149"/>
      <c r="D135" s="146"/>
      <c r="E135" s="146"/>
      <c r="F135" s="146"/>
      <c r="G135" s="146"/>
      <c r="H135" s="169"/>
      <c r="I135" s="169"/>
      <c r="J135" s="169"/>
      <c r="K135" s="169"/>
      <c r="L135" s="36" t="s">
        <v>545</v>
      </c>
      <c r="M135" s="199"/>
      <c r="N135" s="200"/>
      <c r="O135" s="200"/>
      <c r="P135" s="200"/>
      <c r="Q135" s="200"/>
      <c r="R135" s="200"/>
      <c r="S135" s="200"/>
      <c r="T135" s="200"/>
      <c r="U135" s="201"/>
      <c r="V135" s="169"/>
      <c r="W135" s="169"/>
      <c r="X135" s="169"/>
      <c r="Y135" s="169"/>
      <c r="Z135" s="229" t="s">
        <v>1034</v>
      </c>
      <c r="AA135" s="230" t="s">
        <v>1123</v>
      </c>
      <c r="AB135" s="36" t="s">
        <v>546</v>
      </c>
      <c r="AC135" s="1" t="s">
        <v>547</v>
      </c>
      <c r="AD135" s="60" t="s">
        <v>548</v>
      </c>
      <c r="AE135" s="1" t="s">
        <v>523</v>
      </c>
      <c r="AF135" s="15">
        <v>4</v>
      </c>
      <c r="AG135" s="3"/>
      <c r="AH135" s="3">
        <v>1</v>
      </c>
      <c r="AI135" s="3"/>
      <c r="AJ135" s="3"/>
      <c r="AK135" s="87">
        <v>1</v>
      </c>
      <c r="AL135" s="87"/>
      <c r="AM135" s="87"/>
      <c r="AN135" s="87">
        <v>1</v>
      </c>
      <c r="AO135" s="3"/>
      <c r="AP135" s="3"/>
      <c r="AQ135" s="3">
        <v>1</v>
      </c>
      <c r="AR135" s="65"/>
      <c r="AS135" s="237" t="s">
        <v>1034</v>
      </c>
      <c r="AT135" s="238" t="s">
        <v>1079</v>
      </c>
    </row>
    <row r="136" spans="2:46" ht="72" customHeight="1" x14ac:dyDescent="0.25">
      <c r="B136" s="168"/>
      <c r="C136" s="149"/>
      <c r="D136" s="146"/>
      <c r="E136" s="146"/>
      <c r="F136" s="146"/>
      <c r="G136" s="146"/>
      <c r="H136" s="169"/>
      <c r="I136" s="169"/>
      <c r="J136" s="169"/>
      <c r="K136" s="169"/>
      <c r="L136" s="194" t="s">
        <v>549</v>
      </c>
      <c r="M136" s="199"/>
      <c r="N136" s="200"/>
      <c r="O136" s="200"/>
      <c r="P136" s="200"/>
      <c r="Q136" s="200"/>
      <c r="R136" s="200"/>
      <c r="S136" s="200"/>
      <c r="T136" s="200"/>
      <c r="U136" s="201"/>
      <c r="V136" s="169"/>
      <c r="W136" s="169"/>
      <c r="X136" s="169"/>
      <c r="Y136" s="169"/>
      <c r="Z136" s="232" t="s">
        <v>1034</v>
      </c>
      <c r="AA136" s="233" t="s">
        <v>1124</v>
      </c>
      <c r="AB136" s="36" t="s">
        <v>550</v>
      </c>
      <c r="AC136" s="1" t="s">
        <v>551</v>
      </c>
      <c r="AD136" s="1" t="s">
        <v>552</v>
      </c>
      <c r="AE136" s="1" t="s">
        <v>553</v>
      </c>
      <c r="AF136" s="15">
        <v>12</v>
      </c>
      <c r="AG136" s="3">
        <v>1</v>
      </c>
      <c r="AH136" s="3">
        <v>1</v>
      </c>
      <c r="AI136" s="3">
        <v>1</v>
      </c>
      <c r="AJ136" s="3">
        <v>1</v>
      </c>
      <c r="AK136" s="87">
        <v>1</v>
      </c>
      <c r="AL136" s="87">
        <v>1</v>
      </c>
      <c r="AM136" s="87">
        <v>1</v>
      </c>
      <c r="AN136" s="87">
        <v>1</v>
      </c>
      <c r="AO136" s="3">
        <v>1</v>
      </c>
      <c r="AP136" s="3">
        <v>1</v>
      </c>
      <c r="AQ136" s="3">
        <v>1</v>
      </c>
      <c r="AR136" s="3">
        <v>1</v>
      </c>
      <c r="AS136" s="237" t="s">
        <v>1034</v>
      </c>
      <c r="AT136" s="238" t="s">
        <v>1079</v>
      </c>
    </row>
    <row r="137" spans="2:46" ht="58.5" customHeight="1" x14ac:dyDescent="0.25">
      <c r="B137" s="168"/>
      <c r="C137" s="149"/>
      <c r="D137" s="146"/>
      <c r="E137" s="146"/>
      <c r="F137" s="146"/>
      <c r="G137" s="146"/>
      <c r="H137" s="169"/>
      <c r="I137" s="169"/>
      <c r="J137" s="169"/>
      <c r="K137" s="169"/>
      <c r="L137" s="195"/>
      <c r="M137" s="199"/>
      <c r="N137" s="200"/>
      <c r="O137" s="200"/>
      <c r="P137" s="200"/>
      <c r="Q137" s="200"/>
      <c r="R137" s="200"/>
      <c r="S137" s="200"/>
      <c r="T137" s="200"/>
      <c r="U137" s="201"/>
      <c r="V137" s="169"/>
      <c r="W137" s="169"/>
      <c r="X137" s="169"/>
      <c r="Y137" s="169"/>
      <c r="Z137" s="234"/>
      <c r="AA137" s="235"/>
      <c r="AB137" s="36" t="s">
        <v>554</v>
      </c>
      <c r="AC137" s="1" t="s">
        <v>555</v>
      </c>
      <c r="AD137" s="1" t="s">
        <v>556</v>
      </c>
      <c r="AE137" s="1" t="s">
        <v>557</v>
      </c>
      <c r="AF137" s="15">
        <v>3</v>
      </c>
      <c r="AG137" s="3"/>
      <c r="AH137" s="3">
        <v>1</v>
      </c>
      <c r="AI137" s="3"/>
      <c r="AJ137" s="3"/>
      <c r="AK137" s="87"/>
      <c r="AL137" s="87">
        <v>1</v>
      </c>
      <c r="AM137" s="87"/>
      <c r="AN137" s="87"/>
      <c r="AO137" s="3"/>
      <c r="AP137" s="3">
        <v>1</v>
      </c>
      <c r="AQ137" s="3"/>
      <c r="AR137" s="3"/>
      <c r="AS137" s="237" t="s">
        <v>1215</v>
      </c>
      <c r="AT137" s="238" t="s">
        <v>1214</v>
      </c>
    </row>
    <row r="138" spans="2:46" ht="52.5" customHeight="1" x14ac:dyDescent="0.25">
      <c r="B138" s="168"/>
      <c r="C138" s="149"/>
      <c r="D138" s="146"/>
      <c r="E138" s="146"/>
      <c r="F138" s="146"/>
      <c r="G138" s="146"/>
      <c r="H138" s="169"/>
      <c r="I138" s="169"/>
      <c r="J138" s="169"/>
      <c r="K138" s="169"/>
      <c r="L138" s="36" t="s">
        <v>558</v>
      </c>
      <c r="M138" s="199"/>
      <c r="N138" s="200"/>
      <c r="O138" s="200"/>
      <c r="P138" s="200"/>
      <c r="Q138" s="200"/>
      <c r="R138" s="200"/>
      <c r="S138" s="200"/>
      <c r="T138" s="200"/>
      <c r="U138" s="201"/>
      <c r="V138" s="169"/>
      <c r="W138" s="169"/>
      <c r="X138" s="169"/>
      <c r="Y138" s="169"/>
      <c r="Z138" s="229" t="s">
        <v>1035</v>
      </c>
      <c r="AA138" s="230" t="s">
        <v>1161</v>
      </c>
      <c r="AB138" s="36" t="s">
        <v>559</v>
      </c>
      <c r="AC138" s="1" t="s">
        <v>560</v>
      </c>
      <c r="AD138" s="1" t="s">
        <v>561</v>
      </c>
      <c r="AE138" s="1" t="s">
        <v>562</v>
      </c>
      <c r="AF138" s="15">
        <v>3</v>
      </c>
      <c r="AG138" s="3"/>
      <c r="AH138" s="3"/>
      <c r="AI138" s="3">
        <v>1</v>
      </c>
      <c r="AJ138" s="3"/>
      <c r="AK138" s="87"/>
      <c r="AL138" s="87"/>
      <c r="AM138" s="87">
        <v>1</v>
      </c>
      <c r="AN138" s="87"/>
      <c r="AO138" s="3"/>
      <c r="AP138" s="3"/>
      <c r="AQ138" s="3">
        <v>1</v>
      </c>
      <c r="AR138" s="65"/>
      <c r="AS138" s="237" t="s">
        <v>1035</v>
      </c>
      <c r="AT138" s="238" t="s">
        <v>1084</v>
      </c>
    </row>
    <row r="139" spans="2:46" ht="52.5" customHeight="1" x14ac:dyDescent="0.25">
      <c r="B139" s="168"/>
      <c r="C139" s="149"/>
      <c r="D139" s="146"/>
      <c r="E139" s="146"/>
      <c r="F139" s="146"/>
      <c r="G139" s="146"/>
      <c r="H139" s="169"/>
      <c r="I139" s="169"/>
      <c r="J139" s="169"/>
      <c r="K139" s="169"/>
      <c r="L139" s="36" t="s">
        <v>563</v>
      </c>
      <c r="M139" s="199"/>
      <c r="N139" s="200"/>
      <c r="O139" s="200"/>
      <c r="P139" s="200"/>
      <c r="Q139" s="200"/>
      <c r="R139" s="200"/>
      <c r="S139" s="200"/>
      <c r="T139" s="200"/>
      <c r="U139" s="201"/>
      <c r="V139" s="169"/>
      <c r="W139" s="169"/>
      <c r="X139" s="169"/>
      <c r="Y139" s="169"/>
      <c r="Z139" s="229" t="s">
        <v>1035</v>
      </c>
      <c r="AA139" s="230" t="s">
        <v>1161</v>
      </c>
      <c r="AB139" s="36" t="s">
        <v>564</v>
      </c>
      <c r="AC139" s="1" t="s">
        <v>565</v>
      </c>
      <c r="AD139" s="1" t="s">
        <v>566</v>
      </c>
      <c r="AE139" s="1" t="s">
        <v>562</v>
      </c>
      <c r="AF139" s="15">
        <v>3</v>
      </c>
      <c r="AG139" s="3"/>
      <c r="AH139" s="3"/>
      <c r="AI139" s="3">
        <v>1</v>
      </c>
      <c r="AJ139" s="3"/>
      <c r="AK139" s="87"/>
      <c r="AL139" s="87"/>
      <c r="AM139" s="87">
        <v>1</v>
      </c>
      <c r="AN139" s="87"/>
      <c r="AO139" s="3"/>
      <c r="AP139" s="3"/>
      <c r="AQ139" s="3">
        <v>1</v>
      </c>
      <c r="AR139" s="65"/>
      <c r="AS139" s="237" t="s">
        <v>1035</v>
      </c>
      <c r="AT139" s="238" t="s">
        <v>1084</v>
      </c>
    </row>
    <row r="140" spans="2:46" ht="61.5" customHeight="1" x14ac:dyDescent="0.25">
      <c r="B140" s="168"/>
      <c r="C140" s="149"/>
      <c r="D140" s="146"/>
      <c r="E140" s="146"/>
      <c r="F140" s="146"/>
      <c r="G140" s="146"/>
      <c r="H140" s="169"/>
      <c r="I140" s="169"/>
      <c r="J140" s="169"/>
      <c r="K140" s="169"/>
      <c r="L140" s="36" t="s">
        <v>567</v>
      </c>
      <c r="M140" s="199"/>
      <c r="N140" s="200"/>
      <c r="O140" s="200"/>
      <c r="P140" s="200"/>
      <c r="Q140" s="200"/>
      <c r="R140" s="200"/>
      <c r="S140" s="200"/>
      <c r="T140" s="200"/>
      <c r="U140" s="201"/>
      <c r="V140" s="169"/>
      <c r="W140" s="169"/>
      <c r="X140" s="169"/>
      <c r="Y140" s="169"/>
      <c r="Z140" s="229" t="s">
        <v>1035</v>
      </c>
      <c r="AA140" s="230" t="s">
        <v>1162</v>
      </c>
      <c r="AB140" s="36" t="s">
        <v>568</v>
      </c>
      <c r="AC140" s="16" t="s">
        <v>569</v>
      </c>
      <c r="AD140" s="1" t="s">
        <v>117</v>
      </c>
      <c r="AE140" s="1" t="s">
        <v>570</v>
      </c>
      <c r="AF140" s="2">
        <v>4</v>
      </c>
      <c r="AG140" s="3"/>
      <c r="AH140" s="3"/>
      <c r="AI140" s="3">
        <v>1</v>
      </c>
      <c r="AJ140" s="3"/>
      <c r="AK140" s="87"/>
      <c r="AL140" s="87">
        <v>1</v>
      </c>
      <c r="AM140" s="87"/>
      <c r="AN140" s="87"/>
      <c r="AO140" s="3">
        <v>1</v>
      </c>
      <c r="AP140" s="3"/>
      <c r="AQ140" s="3"/>
      <c r="AR140" s="65">
        <v>1</v>
      </c>
      <c r="AS140" s="237" t="s">
        <v>1035</v>
      </c>
      <c r="AT140" s="238" t="s">
        <v>1085</v>
      </c>
    </row>
    <row r="141" spans="2:46" ht="44.25" customHeight="1" x14ac:dyDescent="0.25">
      <c r="B141" s="168"/>
      <c r="C141" s="149"/>
      <c r="D141" s="146"/>
      <c r="E141" s="146"/>
      <c r="F141" s="146"/>
      <c r="G141" s="146"/>
      <c r="H141" s="169"/>
      <c r="I141" s="169"/>
      <c r="J141" s="169"/>
      <c r="K141" s="169"/>
      <c r="L141" s="66"/>
      <c r="M141" s="199"/>
      <c r="N141" s="200"/>
      <c r="O141" s="200"/>
      <c r="P141" s="200"/>
      <c r="Q141" s="200"/>
      <c r="R141" s="200"/>
      <c r="S141" s="200"/>
      <c r="T141" s="200"/>
      <c r="U141" s="201"/>
      <c r="V141" s="169"/>
      <c r="W141" s="169"/>
      <c r="X141" s="169"/>
      <c r="Y141" s="169"/>
      <c r="Z141" s="229"/>
      <c r="AA141" s="230"/>
      <c r="AB141" s="36"/>
      <c r="AC141" s="40" t="s">
        <v>120</v>
      </c>
      <c r="AD141" s="1" t="s">
        <v>121</v>
      </c>
      <c r="AE141" s="1"/>
      <c r="AF141" s="15"/>
      <c r="AG141" s="3"/>
      <c r="AH141" s="3"/>
      <c r="AI141" s="3"/>
      <c r="AJ141" s="3"/>
      <c r="AK141" s="87"/>
      <c r="AL141" s="87"/>
      <c r="AM141" s="87"/>
      <c r="AN141" s="87"/>
      <c r="AO141" s="3"/>
      <c r="AP141" s="3"/>
      <c r="AQ141" s="3"/>
      <c r="AR141" s="65"/>
      <c r="AS141" s="237" t="s">
        <v>1042</v>
      </c>
      <c r="AT141" s="238" t="s">
        <v>1043</v>
      </c>
    </row>
    <row r="142" spans="2:46" ht="55.5" customHeight="1" x14ac:dyDescent="0.25">
      <c r="B142" s="168"/>
      <c r="C142" s="149"/>
      <c r="D142" s="146"/>
      <c r="E142" s="146"/>
      <c r="F142" s="146"/>
      <c r="G142" s="146"/>
      <c r="H142" s="169"/>
      <c r="I142" s="169"/>
      <c r="J142" s="169"/>
      <c r="K142" s="169"/>
      <c r="L142" s="36" t="s">
        <v>571</v>
      </c>
      <c r="M142" s="199"/>
      <c r="N142" s="200"/>
      <c r="O142" s="200"/>
      <c r="P142" s="200"/>
      <c r="Q142" s="200"/>
      <c r="R142" s="200"/>
      <c r="S142" s="200"/>
      <c r="T142" s="200"/>
      <c r="U142" s="201"/>
      <c r="V142" s="169"/>
      <c r="W142" s="169"/>
      <c r="X142" s="169"/>
      <c r="Y142" s="169"/>
      <c r="Z142" s="229" t="s">
        <v>1034</v>
      </c>
      <c r="AA142" s="230" t="s">
        <v>1127</v>
      </c>
      <c r="AB142" s="36" t="s">
        <v>572</v>
      </c>
      <c r="AC142" s="16" t="s">
        <v>573</v>
      </c>
      <c r="AD142" s="1" t="s">
        <v>125</v>
      </c>
      <c r="AE142" s="1" t="s">
        <v>126</v>
      </c>
      <c r="AF142" s="2">
        <v>3</v>
      </c>
      <c r="AG142" s="3">
        <v>1</v>
      </c>
      <c r="AH142" s="3"/>
      <c r="AI142" s="3"/>
      <c r="AJ142" s="3"/>
      <c r="AK142" s="87"/>
      <c r="AL142" s="87">
        <v>1</v>
      </c>
      <c r="AM142" s="87"/>
      <c r="AN142" s="87"/>
      <c r="AO142" s="3"/>
      <c r="AP142" s="3"/>
      <c r="AQ142" s="3"/>
      <c r="AR142" s="65">
        <v>1</v>
      </c>
      <c r="AS142" s="237" t="s">
        <v>1034</v>
      </c>
      <c r="AT142" s="238" t="s">
        <v>1065</v>
      </c>
    </row>
    <row r="143" spans="2:46" ht="63" customHeight="1" x14ac:dyDescent="0.25">
      <c r="B143" s="168"/>
      <c r="C143" s="149"/>
      <c r="D143" s="146"/>
      <c r="E143" s="146"/>
      <c r="F143" s="146"/>
      <c r="G143" s="146"/>
      <c r="H143" s="169"/>
      <c r="I143" s="169"/>
      <c r="J143" s="169"/>
      <c r="K143" s="169"/>
      <c r="L143" s="36" t="s">
        <v>574</v>
      </c>
      <c r="M143" s="199"/>
      <c r="N143" s="200"/>
      <c r="O143" s="200"/>
      <c r="P143" s="200"/>
      <c r="Q143" s="200"/>
      <c r="R143" s="200"/>
      <c r="S143" s="200"/>
      <c r="T143" s="200"/>
      <c r="U143" s="201"/>
      <c r="V143" s="169"/>
      <c r="W143" s="169"/>
      <c r="X143" s="169"/>
      <c r="Y143" s="169"/>
      <c r="Z143" s="229" t="s">
        <v>1034</v>
      </c>
      <c r="AA143" s="230" t="s">
        <v>1127</v>
      </c>
      <c r="AB143" s="36" t="s">
        <v>575</v>
      </c>
      <c r="AC143" s="1" t="s">
        <v>576</v>
      </c>
      <c r="AD143" s="1" t="s">
        <v>129</v>
      </c>
      <c r="AE143" s="1" t="s">
        <v>130</v>
      </c>
      <c r="AF143" s="15">
        <v>1</v>
      </c>
      <c r="AG143" s="3"/>
      <c r="AH143" s="3"/>
      <c r="AI143" s="3"/>
      <c r="AJ143" s="3"/>
      <c r="AK143" s="87">
        <v>1</v>
      </c>
      <c r="AL143" s="87"/>
      <c r="AM143" s="87"/>
      <c r="AN143" s="87"/>
      <c r="AO143" s="3"/>
      <c r="AP143" s="3"/>
      <c r="AQ143" s="3"/>
      <c r="AR143" s="3"/>
      <c r="AS143" s="237" t="s">
        <v>1035</v>
      </c>
      <c r="AT143" s="238" t="s">
        <v>1216</v>
      </c>
    </row>
    <row r="144" spans="2:46" ht="57" customHeight="1" x14ac:dyDescent="0.25">
      <c r="B144" s="168"/>
      <c r="C144" s="149"/>
      <c r="D144" s="146"/>
      <c r="E144" s="146"/>
      <c r="F144" s="146"/>
      <c r="G144" s="146"/>
      <c r="H144" s="169"/>
      <c r="I144" s="169"/>
      <c r="J144" s="169"/>
      <c r="K144" s="169"/>
      <c r="L144" s="36" t="s">
        <v>577</v>
      </c>
      <c r="M144" s="199"/>
      <c r="N144" s="200"/>
      <c r="O144" s="200"/>
      <c r="P144" s="200"/>
      <c r="Q144" s="200"/>
      <c r="R144" s="200"/>
      <c r="S144" s="200"/>
      <c r="T144" s="200"/>
      <c r="U144" s="201"/>
      <c r="V144" s="169"/>
      <c r="W144" s="169"/>
      <c r="X144" s="169"/>
      <c r="Y144" s="169"/>
      <c r="Z144" s="229" t="s">
        <v>1034</v>
      </c>
      <c r="AA144" s="230" t="s">
        <v>1127</v>
      </c>
      <c r="AB144" s="36" t="s">
        <v>578</v>
      </c>
      <c r="AC144" s="1" t="s">
        <v>579</v>
      </c>
      <c r="AD144" s="1" t="s">
        <v>129</v>
      </c>
      <c r="AE144" s="1" t="s">
        <v>130</v>
      </c>
      <c r="AF144" s="15">
        <v>1</v>
      </c>
      <c r="AG144" s="3"/>
      <c r="AH144" s="3"/>
      <c r="AI144" s="3"/>
      <c r="AJ144" s="3"/>
      <c r="AK144" s="87">
        <v>1</v>
      </c>
      <c r="AL144" s="87"/>
      <c r="AM144" s="87"/>
      <c r="AN144" s="87"/>
      <c r="AO144" s="3"/>
      <c r="AP144" s="3"/>
      <c r="AQ144" s="3"/>
      <c r="AR144" s="3"/>
      <c r="AS144" s="237" t="s">
        <v>1035</v>
      </c>
      <c r="AT144" s="238" t="s">
        <v>1216</v>
      </c>
    </row>
    <row r="145" spans="2:46" ht="58.5" customHeight="1" x14ac:dyDescent="0.25">
      <c r="B145" s="168"/>
      <c r="C145" s="149"/>
      <c r="D145" s="146"/>
      <c r="E145" s="146"/>
      <c r="F145" s="146"/>
      <c r="G145" s="146"/>
      <c r="H145" s="169"/>
      <c r="I145" s="169"/>
      <c r="J145" s="169"/>
      <c r="K145" s="169"/>
      <c r="L145" s="36" t="s">
        <v>580</v>
      </c>
      <c r="M145" s="199"/>
      <c r="N145" s="200"/>
      <c r="O145" s="200"/>
      <c r="P145" s="200"/>
      <c r="Q145" s="200"/>
      <c r="R145" s="200"/>
      <c r="S145" s="200"/>
      <c r="T145" s="200"/>
      <c r="U145" s="201"/>
      <c r="V145" s="169"/>
      <c r="W145" s="169"/>
      <c r="X145" s="169"/>
      <c r="Y145" s="169"/>
      <c r="Z145" s="229" t="s">
        <v>1039</v>
      </c>
      <c r="AA145" s="230" t="s">
        <v>1207</v>
      </c>
      <c r="AB145" s="36" t="s">
        <v>581</v>
      </c>
      <c r="AC145" s="67" t="s">
        <v>582</v>
      </c>
      <c r="AD145" s="67"/>
      <c r="AE145" s="67"/>
      <c r="AF145" s="68"/>
      <c r="AG145" s="69"/>
      <c r="AH145" s="69"/>
      <c r="AI145" s="69"/>
      <c r="AJ145" s="69"/>
      <c r="AK145" s="87"/>
      <c r="AL145" s="87"/>
      <c r="AM145" s="87"/>
      <c r="AN145" s="87"/>
      <c r="AO145" s="69"/>
      <c r="AP145" s="69"/>
      <c r="AQ145" s="69"/>
      <c r="AR145" s="70"/>
      <c r="AS145" s="237" t="s">
        <v>1039</v>
      </c>
      <c r="AT145" s="238" t="s">
        <v>1040</v>
      </c>
    </row>
    <row r="146" spans="2:46" ht="67.5" customHeight="1" x14ac:dyDescent="0.25">
      <c r="B146" s="168"/>
      <c r="C146" s="149"/>
      <c r="D146" s="146"/>
      <c r="E146" s="146"/>
      <c r="F146" s="146"/>
      <c r="G146" s="146"/>
      <c r="H146" s="169"/>
      <c r="I146" s="169"/>
      <c r="J146" s="169"/>
      <c r="K146" s="169"/>
      <c r="L146" s="36" t="s">
        <v>583</v>
      </c>
      <c r="M146" s="199"/>
      <c r="N146" s="200"/>
      <c r="O146" s="200"/>
      <c r="P146" s="200"/>
      <c r="Q146" s="200"/>
      <c r="R146" s="200"/>
      <c r="S146" s="200"/>
      <c r="T146" s="200"/>
      <c r="U146" s="201"/>
      <c r="V146" s="169"/>
      <c r="W146" s="169"/>
      <c r="X146" s="169"/>
      <c r="Y146" s="169"/>
      <c r="Z146" s="229" t="s">
        <v>1039</v>
      </c>
      <c r="AA146" s="230" t="s">
        <v>1145</v>
      </c>
      <c r="AB146" s="36" t="s">
        <v>584</v>
      </c>
      <c r="AC146" s="16" t="s">
        <v>585</v>
      </c>
      <c r="AD146" s="1" t="s">
        <v>138</v>
      </c>
      <c r="AE146" s="1" t="s">
        <v>586</v>
      </c>
      <c r="AF146" s="2">
        <v>1</v>
      </c>
      <c r="AG146" s="17"/>
      <c r="AH146" s="3"/>
      <c r="AI146" s="17"/>
      <c r="AJ146" s="17"/>
      <c r="AK146" s="87"/>
      <c r="AL146" s="97">
        <v>1</v>
      </c>
      <c r="AM146" s="87"/>
      <c r="AN146" s="87"/>
      <c r="AO146" s="3"/>
      <c r="AP146" s="3"/>
      <c r="AQ146" s="3"/>
      <c r="AR146" s="65"/>
      <c r="AS146" s="237" t="s">
        <v>1034</v>
      </c>
      <c r="AT146" s="238" t="s">
        <v>1092</v>
      </c>
    </row>
    <row r="147" spans="2:46" ht="57" customHeight="1" x14ac:dyDescent="0.25">
      <c r="B147" s="168"/>
      <c r="C147" s="149"/>
      <c r="D147" s="146"/>
      <c r="E147" s="146"/>
      <c r="F147" s="146"/>
      <c r="G147" s="146"/>
      <c r="H147" s="169"/>
      <c r="I147" s="169"/>
      <c r="J147" s="169"/>
      <c r="K147" s="169"/>
      <c r="L147" s="36" t="s">
        <v>587</v>
      </c>
      <c r="M147" s="199"/>
      <c r="N147" s="200"/>
      <c r="O147" s="200"/>
      <c r="P147" s="200"/>
      <c r="Q147" s="200"/>
      <c r="R147" s="200"/>
      <c r="S147" s="200"/>
      <c r="T147" s="200"/>
      <c r="U147" s="201"/>
      <c r="V147" s="169"/>
      <c r="W147" s="169"/>
      <c r="X147" s="169"/>
      <c r="Y147" s="169"/>
      <c r="Z147" s="229" t="s">
        <v>1034</v>
      </c>
      <c r="AA147" s="236" t="s">
        <v>1164</v>
      </c>
      <c r="AB147" s="36" t="s">
        <v>588</v>
      </c>
      <c r="AC147" s="1" t="s">
        <v>589</v>
      </c>
      <c r="AD147" s="1" t="s">
        <v>590</v>
      </c>
      <c r="AE147" s="1" t="s">
        <v>591</v>
      </c>
      <c r="AF147" s="15">
        <v>4</v>
      </c>
      <c r="AG147" s="3"/>
      <c r="AH147" s="3"/>
      <c r="AI147" s="3">
        <v>1</v>
      </c>
      <c r="AJ147" s="3"/>
      <c r="AK147" s="87"/>
      <c r="AL147" s="87">
        <v>1</v>
      </c>
      <c r="AM147" s="87"/>
      <c r="AN147" s="87"/>
      <c r="AO147" s="3">
        <v>1</v>
      </c>
      <c r="AP147" s="3"/>
      <c r="AQ147" s="3"/>
      <c r="AR147" s="3">
        <v>1</v>
      </c>
      <c r="AS147" s="237" t="s">
        <v>1035</v>
      </c>
      <c r="AT147" s="238" t="s">
        <v>1094</v>
      </c>
    </row>
    <row r="148" spans="2:46" ht="55.5" customHeight="1" x14ac:dyDescent="0.25">
      <c r="B148" s="168"/>
      <c r="C148" s="149"/>
      <c r="D148" s="146"/>
      <c r="E148" s="146"/>
      <c r="F148" s="146"/>
      <c r="G148" s="146"/>
      <c r="H148" s="169"/>
      <c r="I148" s="169"/>
      <c r="J148" s="169"/>
      <c r="K148" s="169"/>
      <c r="L148" s="36" t="s">
        <v>592</v>
      </c>
      <c r="M148" s="199"/>
      <c r="N148" s="200"/>
      <c r="O148" s="200"/>
      <c r="P148" s="200"/>
      <c r="Q148" s="200"/>
      <c r="R148" s="200"/>
      <c r="S148" s="200"/>
      <c r="T148" s="200"/>
      <c r="U148" s="201"/>
      <c r="V148" s="169"/>
      <c r="W148" s="169"/>
      <c r="X148" s="169"/>
      <c r="Y148" s="169"/>
      <c r="Z148" s="229" t="s">
        <v>1035</v>
      </c>
      <c r="AA148" s="230" t="s">
        <v>1165</v>
      </c>
      <c r="AB148" s="36" t="s">
        <v>593</v>
      </c>
      <c r="AC148" s="16" t="s">
        <v>594</v>
      </c>
      <c r="AD148" s="1" t="s">
        <v>319</v>
      </c>
      <c r="AE148" s="1" t="s">
        <v>595</v>
      </c>
      <c r="AF148" s="2">
        <v>4</v>
      </c>
      <c r="AG148" s="3"/>
      <c r="AH148" s="3"/>
      <c r="AI148" s="3">
        <v>1</v>
      </c>
      <c r="AJ148" s="3"/>
      <c r="AK148" s="87"/>
      <c r="AL148" s="87">
        <v>1</v>
      </c>
      <c r="AM148" s="87"/>
      <c r="AN148" s="87"/>
      <c r="AO148" s="3">
        <v>1</v>
      </c>
      <c r="AP148" s="3"/>
      <c r="AQ148" s="3"/>
      <c r="AR148" s="65">
        <v>1</v>
      </c>
      <c r="AS148" s="237" t="s">
        <v>1035</v>
      </c>
      <c r="AT148" s="238" t="s">
        <v>1095</v>
      </c>
    </row>
    <row r="149" spans="2:46" ht="89.25" x14ac:dyDescent="0.25">
      <c r="B149" s="168"/>
      <c r="C149" s="149"/>
      <c r="D149" s="146"/>
      <c r="E149" s="146"/>
      <c r="F149" s="146"/>
      <c r="G149" s="146"/>
      <c r="H149" s="169"/>
      <c r="I149" s="169"/>
      <c r="J149" s="169"/>
      <c r="K149" s="169"/>
      <c r="L149" s="36" t="s">
        <v>596</v>
      </c>
      <c r="M149" s="199"/>
      <c r="N149" s="200"/>
      <c r="O149" s="200"/>
      <c r="P149" s="200"/>
      <c r="Q149" s="200"/>
      <c r="R149" s="200"/>
      <c r="S149" s="200"/>
      <c r="T149" s="200"/>
      <c r="U149" s="201"/>
      <c r="V149" s="169"/>
      <c r="W149" s="169"/>
      <c r="X149" s="169"/>
      <c r="Y149" s="169"/>
      <c r="Z149" s="229" t="s">
        <v>1035</v>
      </c>
      <c r="AA149" s="230" t="s">
        <v>1126</v>
      </c>
      <c r="AB149" s="36" t="s">
        <v>597</v>
      </c>
      <c r="AC149" s="1" t="s">
        <v>598</v>
      </c>
      <c r="AD149" s="1" t="s">
        <v>324</v>
      </c>
      <c r="AE149" s="1" t="s">
        <v>325</v>
      </c>
      <c r="AF149" s="15">
        <v>2</v>
      </c>
      <c r="AG149" s="3"/>
      <c r="AH149" s="3"/>
      <c r="AI149" s="3"/>
      <c r="AJ149" s="3"/>
      <c r="AK149" s="87">
        <v>1</v>
      </c>
      <c r="AL149" s="87"/>
      <c r="AM149" s="87"/>
      <c r="AN149" s="87"/>
      <c r="AO149" s="3"/>
      <c r="AP149" s="3"/>
      <c r="AQ149" s="3">
        <v>1</v>
      </c>
      <c r="AR149" s="3"/>
      <c r="AS149" s="237" t="s">
        <v>1035</v>
      </c>
      <c r="AT149" s="238" t="s">
        <v>1095</v>
      </c>
    </row>
    <row r="150" spans="2:46" ht="103.5" customHeight="1" x14ac:dyDescent="0.25">
      <c r="B150" s="168"/>
      <c r="C150" s="149"/>
      <c r="D150" s="146"/>
      <c r="E150" s="146"/>
      <c r="F150" s="146"/>
      <c r="G150" s="146"/>
      <c r="H150" s="169"/>
      <c r="I150" s="169"/>
      <c r="J150" s="169"/>
      <c r="K150" s="169"/>
      <c r="L150" s="36" t="s">
        <v>599</v>
      </c>
      <c r="M150" s="199"/>
      <c r="N150" s="200"/>
      <c r="O150" s="200"/>
      <c r="P150" s="200"/>
      <c r="Q150" s="200"/>
      <c r="R150" s="200"/>
      <c r="S150" s="200"/>
      <c r="T150" s="200"/>
      <c r="U150" s="201"/>
      <c r="V150" s="169"/>
      <c r="W150" s="169"/>
      <c r="X150" s="169"/>
      <c r="Y150" s="169"/>
      <c r="Z150" s="229" t="s">
        <v>1034</v>
      </c>
      <c r="AA150" s="230" t="s">
        <v>1127</v>
      </c>
      <c r="AB150" s="36" t="s">
        <v>600</v>
      </c>
      <c r="AC150" s="1" t="s">
        <v>601</v>
      </c>
      <c r="AD150" s="1" t="s">
        <v>163</v>
      </c>
      <c r="AE150" s="1" t="s">
        <v>562</v>
      </c>
      <c r="AF150" s="2">
        <v>3</v>
      </c>
      <c r="AG150" s="3"/>
      <c r="AH150" s="3">
        <v>1</v>
      </c>
      <c r="AI150" s="3"/>
      <c r="AJ150" s="3"/>
      <c r="AK150" s="87">
        <v>1</v>
      </c>
      <c r="AL150" s="87"/>
      <c r="AM150" s="87">
        <v>1</v>
      </c>
      <c r="AN150" s="87"/>
      <c r="AO150" s="3"/>
      <c r="AP150" s="3"/>
      <c r="AQ150" s="3"/>
      <c r="AR150" s="65"/>
      <c r="AS150" s="237" t="s">
        <v>1034</v>
      </c>
      <c r="AT150" s="238" t="s">
        <v>1079</v>
      </c>
    </row>
    <row r="151" spans="2:46" ht="55.5" customHeight="1" x14ac:dyDescent="0.25">
      <c r="B151" s="168"/>
      <c r="C151" s="149"/>
      <c r="D151" s="146"/>
      <c r="E151" s="146"/>
      <c r="F151" s="146"/>
      <c r="G151" s="146"/>
      <c r="H151" s="169"/>
      <c r="I151" s="169"/>
      <c r="J151" s="169"/>
      <c r="K151" s="169"/>
      <c r="L151" s="36" t="s">
        <v>602</v>
      </c>
      <c r="M151" s="199"/>
      <c r="N151" s="200"/>
      <c r="O151" s="200"/>
      <c r="P151" s="200"/>
      <c r="Q151" s="200"/>
      <c r="R151" s="200"/>
      <c r="S151" s="200"/>
      <c r="T151" s="200"/>
      <c r="U151" s="201"/>
      <c r="V151" s="169"/>
      <c r="W151" s="169"/>
      <c r="X151" s="169"/>
      <c r="Y151" s="169"/>
      <c r="Z151" s="229" t="s">
        <v>1034</v>
      </c>
      <c r="AA151" s="230" t="s">
        <v>1127</v>
      </c>
      <c r="AB151" s="36" t="s">
        <v>603</v>
      </c>
      <c r="AC151" s="1" t="s">
        <v>560</v>
      </c>
      <c r="AD151" s="1" t="s">
        <v>604</v>
      </c>
      <c r="AE151" s="1" t="s">
        <v>562</v>
      </c>
      <c r="AF151" s="2">
        <v>3</v>
      </c>
      <c r="AG151" s="3"/>
      <c r="AH151" s="3"/>
      <c r="AI151" s="3">
        <v>1</v>
      </c>
      <c r="AJ151" s="3"/>
      <c r="AK151" s="87"/>
      <c r="AL151" s="87"/>
      <c r="AM151" s="87">
        <v>1</v>
      </c>
      <c r="AN151" s="87"/>
      <c r="AO151" s="3"/>
      <c r="AP151" s="3"/>
      <c r="AQ151" s="3">
        <v>1</v>
      </c>
      <c r="AR151" s="65"/>
      <c r="AS151" s="237" t="s">
        <v>1034</v>
      </c>
      <c r="AT151" s="238" t="s">
        <v>1065</v>
      </c>
    </row>
    <row r="152" spans="2:46" ht="63" customHeight="1" x14ac:dyDescent="0.25">
      <c r="B152" s="168"/>
      <c r="C152" s="149"/>
      <c r="D152" s="146"/>
      <c r="E152" s="146"/>
      <c r="F152" s="146"/>
      <c r="G152" s="146"/>
      <c r="H152" s="169"/>
      <c r="I152" s="169"/>
      <c r="J152" s="169"/>
      <c r="K152" s="169"/>
      <c r="L152" s="36" t="s">
        <v>605</v>
      </c>
      <c r="M152" s="199"/>
      <c r="N152" s="200"/>
      <c r="O152" s="200"/>
      <c r="P152" s="200"/>
      <c r="Q152" s="200"/>
      <c r="R152" s="200"/>
      <c r="S152" s="200"/>
      <c r="T152" s="200"/>
      <c r="U152" s="201"/>
      <c r="V152" s="169"/>
      <c r="W152" s="169"/>
      <c r="X152" s="169"/>
      <c r="Y152" s="169"/>
      <c r="Z152" s="229" t="s">
        <v>1034</v>
      </c>
      <c r="AA152" s="230" t="s">
        <v>1127</v>
      </c>
      <c r="AB152" s="36" t="s">
        <v>606</v>
      </c>
      <c r="AC152" s="1" t="s">
        <v>565</v>
      </c>
      <c r="AD152" s="1" t="s">
        <v>607</v>
      </c>
      <c r="AE152" s="1" t="s">
        <v>562</v>
      </c>
      <c r="AF152" s="2">
        <v>3</v>
      </c>
      <c r="AG152" s="3"/>
      <c r="AH152" s="3"/>
      <c r="AI152" s="3">
        <v>1</v>
      </c>
      <c r="AJ152" s="3"/>
      <c r="AK152" s="87"/>
      <c r="AL152" s="87"/>
      <c r="AM152" s="87">
        <v>1</v>
      </c>
      <c r="AN152" s="87"/>
      <c r="AO152" s="3"/>
      <c r="AP152" s="3"/>
      <c r="AQ152" s="3">
        <v>1</v>
      </c>
      <c r="AR152" s="65"/>
      <c r="AS152" s="237" t="s">
        <v>1034</v>
      </c>
      <c r="AT152" s="238" t="s">
        <v>1065</v>
      </c>
    </row>
    <row r="153" spans="2:46" ht="49.5" customHeight="1" x14ac:dyDescent="0.25">
      <c r="B153" s="168"/>
      <c r="C153" s="149"/>
      <c r="D153" s="146"/>
      <c r="E153" s="146"/>
      <c r="F153" s="146"/>
      <c r="G153" s="146"/>
      <c r="H153" s="169"/>
      <c r="I153" s="169"/>
      <c r="J153" s="169"/>
      <c r="K153" s="169"/>
      <c r="L153" s="36" t="s">
        <v>608</v>
      </c>
      <c r="M153" s="199"/>
      <c r="N153" s="200"/>
      <c r="O153" s="200"/>
      <c r="P153" s="200"/>
      <c r="Q153" s="200"/>
      <c r="R153" s="200"/>
      <c r="S153" s="200"/>
      <c r="T153" s="200"/>
      <c r="U153" s="201"/>
      <c r="V153" s="169"/>
      <c r="W153" s="169"/>
      <c r="X153" s="169"/>
      <c r="Y153" s="169"/>
      <c r="Z153" s="229" t="s">
        <v>1035</v>
      </c>
      <c r="AA153" s="230" t="s">
        <v>1242</v>
      </c>
      <c r="AB153" s="36" t="s">
        <v>609</v>
      </c>
      <c r="AC153" s="1" t="s">
        <v>444</v>
      </c>
      <c r="AD153" s="1" t="s">
        <v>171</v>
      </c>
      <c r="AE153" s="1" t="s">
        <v>159</v>
      </c>
      <c r="AF153" s="2">
        <v>1</v>
      </c>
      <c r="AG153" s="3"/>
      <c r="AH153" s="3"/>
      <c r="AI153" s="3"/>
      <c r="AJ153" s="3"/>
      <c r="AK153" s="87"/>
      <c r="AL153" s="87"/>
      <c r="AM153" s="87"/>
      <c r="AN153" s="87"/>
      <c r="AO153" s="3"/>
      <c r="AP153" s="3"/>
      <c r="AQ153" s="3"/>
      <c r="AR153" s="65">
        <v>1</v>
      </c>
      <c r="AS153" s="237" t="s">
        <v>1036</v>
      </c>
      <c r="AT153" s="238" t="s">
        <v>1038</v>
      </c>
    </row>
    <row r="154" spans="2:46" ht="70.5" customHeight="1" x14ac:dyDescent="0.25">
      <c r="B154" s="168"/>
      <c r="C154" s="149"/>
      <c r="D154" s="146"/>
      <c r="E154" s="146"/>
      <c r="F154" s="146"/>
      <c r="G154" s="146"/>
      <c r="H154" s="169"/>
      <c r="I154" s="169"/>
      <c r="J154" s="169"/>
      <c r="K154" s="169"/>
      <c r="L154" s="36" t="s">
        <v>610</v>
      </c>
      <c r="M154" s="199"/>
      <c r="N154" s="200"/>
      <c r="O154" s="200"/>
      <c r="P154" s="200"/>
      <c r="Q154" s="200"/>
      <c r="R154" s="200"/>
      <c r="S154" s="200"/>
      <c r="T154" s="200"/>
      <c r="U154" s="201"/>
      <c r="V154" s="169"/>
      <c r="W154" s="169"/>
      <c r="X154" s="169"/>
      <c r="Y154" s="169"/>
      <c r="Z154" s="229" t="s">
        <v>1035</v>
      </c>
      <c r="AA154" s="230" t="s">
        <v>1166</v>
      </c>
      <c r="AB154" s="36" t="s">
        <v>611</v>
      </c>
      <c r="AC154" s="3" t="s">
        <v>576</v>
      </c>
      <c r="AD154" s="1" t="s">
        <v>176</v>
      </c>
      <c r="AE154" s="1" t="s">
        <v>64</v>
      </c>
      <c r="AF154" s="2">
        <v>3</v>
      </c>
      <c r="AG154" s="17"/>
      <c r="AH154" s="3"/>
      <c r="AI154" s="17"/>
      <c r="AJ154" s="17">
        <v>1</v>
      </c>
      <c r="AK154" s="87"/>
      <c r="AL154" s="97"/>
      <c r="AM154" s="97"/>
      <c r="AN154" s="87">
        <v>1</v>
      </c>
      <c r="AO154" s="17"/>
      <c r="AP154" s="17"/>
      <c r="AQ154" s="3"/>
      <c r="AR154" s="65">
        <v>1</v>
      </c>
      <c r="AS154" s="237" t="s">
        <v>1034</v>
      </c>
      <c r="AT154" s="238" t="s">
        <v>1100</v>
      </c>
    </row>
    <row r="155" spans="2:46" ht="43.5" customHeight="1" x14ac:dyDescent="0.25">
      <c r="B155" s="168"/>
      <c r="C155" s="149"/>
      <c r="D155" s="146"/>
      <c r="E155" s="146"/>
      <c r="F155" s="146"/>
      <c r="G155" s="146"/>
      <c r="H155" s="169"/>
      <c r="I155" s="169"/>
      <c r="J155" s="169"/>
      <c r="K155" s="169"/>
      <c r="L155" s="36" t="s">
        <v>612</v>
      </c>
      <c r="M155" s="199"/>
      <c r="N155" s="200"/>
      <c r="O155" s="200"/>
      <c r="P155" s="200"/>
      <c r="Q155" s="200"/>
      <c r="R155" s="200"/>
      <c r="S155" s="200"/>
      <c r="T155" s="200"/>
      <c r="U155" s="201"/>
      <c r="V155" s="169"/>
      <c r="W155" s="169"/>
      <c r="X155" s="169"/>
      <c r="Y155" s="169"/>
      <c r="Z155" s="229" t="s">
        <v>1034</v>
      </c>
      <c r="AA155" s="230" t="s">
        <v>1127</v>
      </c>
      <c r="AB155" s="36" t="s">
        <v>613</v>
      </c>
      <c r="AC155" s="16" t="s">
        <v>614</v>
      </c>
      <c r="AD155" s="16" t="s">
        <v>343</v>
      </c>
      <c r="AE155" s="16" t="s">
        <v>615</v>
      </c>
      <c r="AF155" s="15">
        <v>2</v>
      </c>
      <c r="AG155" s="37"/>
      <c r="AH155" s="37">
        <v>1</v>
      </c>
      <c r="AI155" s="37"/>
      <c r="AJ155" s="37"/>
      <c r="AK155" s="86"/>
      <c r="AL155" s="86"/>
      <c r="AM155" s="86"/>
      <c r="AN155" s="86"/>
      <c r="AO155" s="37"/>
      <c r="AP155" s="37">
        <v>1</v>
      </c>
      <c r="AQ155" s="3"/>
      <c r="AR155" s="65"/>
      <c r="AS155" s="237" t="s">
        <v>1036</v>
      </c>
      <c r="AT155" s="238" t="s">
        <v>1038</v>
      </c>
    </row>
    <row r="156" spans="2:46" ht="70.5" customHeight="1" x14ac:dyDescent="0.25">
      <c r="B156" s="168"/>
      <c r="C156" s="149"/>
      <c r="D156" s="146"/>
      <c r="E156" s="146"/>
      <c r="F156" s="146"/>
      <c r="G156" s="146"/>
      <c r="H156" s="169"/>
      <c r="I156" s="169"/>
      <c r="J156" s="169"/>
      <c r="K156" s="169"/>
      <c r="L156" s="36" t="s">
        <v>616</v>
      </c>
      <c r="M156" s="199"/>
      <c r="N156" s="200"/>
      <c r="O156" s="200"/>
      <c r="P156" s="200"/>
      <c r="Q156" s="200"/>
      <c r="R156" s="200"/>
      <c r="S156" s="200"/>
      <c r="T156" s="200"/>
      <c r="U156" s="201"/>
      <c r="V156" s="169"/>
      <c r="W156" s="169"/>
      <c r="X156" s="169"/>
      <c r="Y156" s="169"/>
      <c r="Z156" s="229" t="s">
        <v>1035</v>
      </c>
      <c r="AA156" s="230" t="s">
        <v>1146</v>
      </c>
      <c r="AB156" s="36" t="s">
        <v>617</v>
      </c>
      <c r="AC156" s="1" t="s">
        <v>152</v>
      </c>
      <c r="AD156" s="1" t="s">
        <v>455</v>
      </c>
      <c r="AE156" s="1" t="s">
        <v>456</v>
      </c>
      <c r="AF156" s="2">
        <v>2</v>
      </c>
      <c r="AG156" s="3"/>
      <c r="AH156" s="3">
        <v>1</v>
      </c>
      <c r="AI156" s="3"/>
      <c r="AJ156" s="3"/>
      <c r="AK156" s="87"/>
      <c r="AL156" s="87"/>
      <c r="AM156" s="87">
        <v>1</v>
      </c>
      <c r="AN156" s="87"/>
      <c r="AO156" s="3"/>
      <c r="AP156" s="3"/>
      <c r="AQ156" s="3"/>
      <c r="AR156" s="3"/>
      <c r="AS156" s="237" t="s">
        <v>1035</v>
      </c>
      <c r="AT156" s="238" t="s">
        <v>1104</v>
      </c>
    </row>
    <row r="157" spans="2:46" ht="67.5" customHeight="1" x14ac:dyDescent="0.25">
      <c r="B157" s="168"/>
      <c r="C157" s="149"/>
      <c r="D157" s="146"/>
      <c r="E157" s="146"/>
      <c r="F157" s="146"/>
      <c r="G157" s="146"/>
      <c r="H157" s="169"/>
      <c r="I157" s="169"/>
      <c r="J157" s="169"/>
      <c r="K157" s="169"/>
      <c r="L157" s="36" t="s">
        <v>618</v>
      </c>
      <c r="M157" s="199"/>
      <c r="N157" s="200"/>
      <c r="O157" s="200"/>
      <c r="P157" s="200"/>
      <c r="Q157" s="200"/>
      <c r="R157" s="200"/>
      <c r="S157" s="200"/>
      <c r="T157" s="200"/>
      <c r="U157" s="201"/>
      <c r="V157" s="169"/>
      <c r="W157" s="169"/>
      <c r="X157" s="169"/>
      <c r="Y157" s="169"/>
      <c r="Z157" s="229" t="s">
        <v>1035</v>
      </c>
      <c r="AA157" s="230" t="s">
        <v>1167</v>
      </c>
      <c r="AB157" s="36" t="s">
        <v>619</v>
      </c>
      <c r="AC157" s="1" t="s">
        <v>620</v>
      </c>
      <c r="AD157" s="1" t="s">
        <v>190</v>
      </c>
      <c r="AE157" s="1" t="s">
        <v>74</v>
      </c>
      <c r="AF157" s="38">
        <v>4</v>
      </c>
      <c r="AG157" s="10"/>
      <c r="AH157" s="39"/>
      <c r="AI157" s="39">
        <v>1</v>
      </c>
      <c r="AJ157" s="10"/>
      <c r="AK157" s="88"/>
      <c r="AL157" s="90">
        <v>1</v>
      </c>
      <c r="AM157" s="88"/>
      <c r="AN157" s="87"/>
      <c r="AO157" s="3">
        <v>1</v>
      </c>
      <c r="AP157" s="3"/>
      <c r="AQ157" s="3"/>
      <c r="AR157" s="3">
        <v>1</v>
      </c>
      <c r="AS157" s="237" t="s">
        <v>1034</v>
      </c>
      <c r="AT157" s="238" t="s">
        <v>1105</v>
      </c>
    </row>
    <row r="158" spans="2:46" ht="58.5" customHeight="1" x14ac:dyDescent="0.25">
      <c r="B158" s="168"/>
      <c r="C158" s="149"/>
      <c r="D158" s="146"/>
      <c r="E158" s="146"/>
      <c r="F158" s="146"/>
      <c r="G158" s="146"/>
      <c r="H158" s="169"/>
      <c r="I158" s="169"/>
      <c r="J158" s="169"/>
      <c r="K158" s="169"/>
      <c r="L158" s="36" t="s">
        <v>621</v>
      </c>
      <c r="M158" s="199"/>
      <c r="N158" s="200"/>
      <c r="O158" s="200"/>
      <c r="P158" s="200"/>
      <c r="Q158" s="200"/>
      <c r="R158" s="200"/>
      <c r="S158" s="200"/>
      <c r="T158" s="200"/>
      <c r="U158" s="201"/>
      <c r="V158" s="169"/>
      <c r="W158" s="169"/>
      <c r="X158" s="169"/>
      <c r="Y158" s="169"/>
      <c r="Z158" s="229" t="s">
        <v>1035</v>
      </c>
      <c r="AA158" s="230" t="s">
        <v>1168</v>
      </c>
      <c r="AB158" s="36" t="s">
        <v>622</v>
      </c>
      <c r="AC158" s="1" t="s">
        <v>352</v>
      </c>
      <c r="AD158" s="1" t="s">
        <v>353</v>
      </c>
      <c r="AE158" s="1" t="s">
        <v>354</v>
      </c>
      <c r="AF158" s="2">
        <v>2</v>
      </c>
      <c r="AG158" s="3">
        <v>1</v>
      </c>
      <c r="AH158" s="3"/>
      <c r="AI158" s="3"/>
      <c r="AJ158" s="3"/>
      <c r="AK158" s="87"/>
      <c r="AL158" s="87">
        <v>1</v>
      </c>
      <c r="AM158" s="87"/>
      <c r="AN158" s="87"/>
      <c r="AO158" s="3"/>
      <c r="AP158" s="3"/>
      <c r="AQ158" s="3"/>
      <c r="AR158" s="3"/>
      <c r="AS158" s="237" t="s">
        <v>1034</v>
      </c>
      <c r="AT158" s="238" t="s">
        <v>1105</v>
      </c>
    </row>
    <row r="159" spans="2:46" ht="49.5" customHeight="1" x14ac:dyDescent="0.25">
      <c r="B159" s="168"/>
      <c r="C159" s="149"/>
      <c r="D159" s="146"/>
      <c r="E159" s="146"/>
      <c r="F159" s="146"/>
      <c r="G159" s="146"/>
      <c r="H159" s="169"/>
      <c r="I159" s="169"/>
      <c r="J159" s="169"/>
      <c r="K159" s="169"/>
      <c r="L159" s="36" t="s">
        <v>623</v>
      </c>
      <c r="M159" s="199"/>
      <c r="N159" s="200"/>
      <c r="O159" s="200"/>
      <c r="P159" s="200"/>
      <c r="Q159" s="200"/>
      <c r="R159" s="200"/>
      <c r="S159" s="200"/>
      <c r="T159" s="200"/>
      <c r="U159" s="201"/>
      <c r="V159" s="169"/>
      <c r="W159" s="169"/>
      <c r="X159" s="169"/>
      <c r="Y159" s="169"/>
      <c r="Z159" s="229" t="s">
        <v>1035</v>
      </c>
      <c r="AA159" s="230" t="s">
        <v>1126</v>
      </c>
      <c r="AB159" s="36" t="s">
        <v>624</v>
      </c>
      <c r="AC159" s="1" t="s">
        <v>625</v>
      </c>
      <c r="AD159" s="1" t="s">
        <v>199</v>
      </c>
      <c r="AE159" s="1" t="s">
        <v>626</v>
      </c>
      <c r="AF159" s="2">
        <v>1</v>
      </c>
      <c r="AG159" s="3"/>
      <c r="AH159" s="3"/>
      <c r="AI159" s="3"/>
      <c r="AJ159" s="3"/>
      <c r="AK159" s="87"/>
      <c r="AL159" s="87"/>
      <c r="AM159" s="87"/>
      <c r="AN159" s="87"/>
      <c r="AO159" s="3"/>
      <c r="AP159" s="3"/>
      <c r="AQ159" s="3"/>
      <c r="AR159" s="3">
        <v>1</v>
      </c>
      <c r="AS159" s="237" t="s">
        <v>1036</v>
      </c>
      <c r="AT159" s="238" t="s">
        <v>1038</v>
      </c>
    </row>
    <row r="160" spans="2:46" ht="66" customHeight="1" x14ac:dyDescent="0.25">
      <c r="B160" s="168"/>
      <c r="C160" s="149"/>
      <c r="D160" s="146"/>
      <c r="E160" s="146"/>
      <c r="F160" s="146"/>
      <c r="G160" s="146"/>
      <c r="H160" s="169"/>
      <c r="I160" s="169"/>
      <c r="J160" s="169"/>
      <c r="K160" s="169"/>
      <c r="L160" s="36" t="s">
        <v>627</v>
      </c>
      <c r="M160" s="199"/>
      <c r="N160" s="200"/>
      <c r="O160" s="200"/>
      <c r="P160" s="200"/>
      <c r="Q160" s="200"/>
      <c r="R160" s="200"/>
      <c r="S160" s="200"/>
      <c r="T160" s="200"/>
      <c r="U160" s="201"/>
      <c r="V160" s="169"/>
      <c r="W160" s="169"/>
      <c r="X160" s="169"/>
      <c r="Y160" s="169"/>
      <c r="Z160" s="229" t="s">
        <v>1035</v>
      </c>
      <c r="AA160" s="230" t="s">
        <v>1131</v>
      </c>
      <c r="AB160" s="36" t="s">
        <v>628</v>
      </c>
      <c r="AC160" s="11" t="s">
        <v>629</v>
      </c>
      <c r="AD160" s="11" t="s">
        <v>630</v>
      </c>
      <c r="AE160" s="11" t="s">
        <v>631</v>
      </c>
      <c r="AF160" s="13">
        <v>4</v>
      </c>
      <c r="AG160" s="14"/>
      <c r="AH160" s="14"/>
      <c r="AI160" s="14">
        <v>1</v>
      </c>
      <c r="AJ160" s="14"/>
      <c r="AK160" s="95"/>
      <c r="AL160" s="95">
        <v>1</v>
      </c>
      <c r="AM160" s="95"/>
      <c r="AN160" s="95"/>
      <c r="AO160" s="14">
        <v>1</v>
      </c>
      <c r="AP160" s="14"/>
      <c r="AQ160" s="14"/>
      <c r="AR160" s="14">
        <v>1</v>
      </c>
      <c r="AS160" s="237" t="s">
        <v>1034</v>
      </c>
      <c r="AT160" s="238" t="s">
        <v>1109</v>
      </c>
    </row>
    <row r="161" spans="2:46" ht="71.25" customHeight="1" x14ac:dyDescent="0.25">
      <c r="B161" s="168"/>
      <c r="C161" s="149"/>
      <c r="D161" s="146"/>
      <c r="E161" s="146"/>
      <c r="F161" s="146"/>
      <c r="G161" s="146"/>
      <c r="H161" s="169"/>
      <c r="I161" s="169"/>
      <c r="J161" s="169"/>
      <c r="K161" s="169"/>
      <c r="L161" s="36" t="s">
        <v>632</v>
      </c>
      <c r="M161" s="199"/>
      <c r="N161" s="200"/>
      <c r="O161" s="200"/>
      <c r="P161" s="200"/>
      <c r="Q161" s="200"/>
      <c r="R161" s="200"/>
      <c r="S161" s="200"/>
      <c r="T161" s="200"/>
      <c r="U161" s="201"/>
      <c r="V161" s="169"/>
      <c r="W161" s="169"/>
      <c r="X161" s="169"/>
      <c r="Y161" s="169"/>
      <c r="Z161" s="229" t="s">
        <v>1035</v>
      </c>
      <c r="AA161" s="230" t="s">
        <v>1254</v>
      </c>
      <c r="AB161" s="36" t="s">
        <v>633</v>
      </c>
      <c r="AC161" s="1" t="s">
        <v>634</v>
      </c>
      <c r="AD161" s="1" t="s">
        <v>635</v>
      </c>
      <c r="AE161" s="1" t="s">
        <v>366</v>
      </c>
      <c r="AF161" s="2">
        <v>3</v>
      </c>
      <c r="AG161" s="3">
        <v>1</v>
      </c>
      <c r="AH161" s="3"/>
      <c r="AI161" s="3"/>
      <c r="AJ161" s="3"/>
      <c r="AK161" s="87">
        <v>1</v>
      </c>
      <c r="AL161" s="87"/>
      <c r="AM161" s="87"/>
      <c r="AN161" s="87"/>
      <c r="AO161" s="3">
        <v>1</v>
      </c>
      <c r="AP161" s="3"/>
      <c r="AQ161" s="3"/>
      <c r="AR161" s="65"/>
      <c r="AS161" s="237" t="s">
        <v>1035</v>
      </c>
      <c r="AT161" s="238" t="s">
        <v>1110</v>
      </c>
    </row>
    <row r="162" spans="2:46" ht="45" x14ac:dyDescent="0.25">
      <c r="B162" s="168"/>
      <c r="C162" s="149"/>
      <c r="D162" s="146"/>
      <c r="E162" s="146"/>
      <c r="F162" s="146"/>
      <c r="G162" s="146"/>
      <c r="H162" s="169"/>
      <c r="I162" s="169"/>
      <c r="J162" s="169"/>
      <c r="K162" s="169"/>
      <c r="L162" s="36" t="s">
        <v>636</v>
      </c>
      <c r="M162" s="199"/>
      <c r="N162" s="200"/>
      <c r="O162" s="200"/>
      <c r="P162" s="200"/>
      <c r="Q162" s="200"/>
      <c r="R162" s="200"/>
      <c r="S162" s="200"/>
      <c r="T162" s="200"/>
      <c r="U162" s="201"/>
      <c r="V162" s="169"/>
      <c r="W162" s="169"/>
      <c r="X162" s="169"/>
      <c r="Y162" s="169"/>
      <c r="Z162" s="229" t="s">
        <v>1035</v>
      </c>
      <c r="AA162" s="230" t="s">
        <v>1126</v>
      </c>
      <c r="AB162" s="36" t="s">
        <v>637</v>
      </c>
      <c r="AC162" s="1" t="s">
        <v>638</v>
      </c>
      <c r="AD162" s="1" t="s">
        <v>639</v>
      </c>
      <c r="AE162" s="1" t="s">
        <v>473</v>
      </c>
      <c r="AF162" s="2">
        <v>2</v>
      </c>
      <c r="AG162" s="3">
        <v>1</v>
      </c>
      <c r="AH162" s="3"/>
      <c r="AI162" s="3"/>
      <c r="AJ162" s="3"/>
      <c r="AK162" s="87"/>
      <c r="AL162" s="87">
        <v>1</v>
      </c>
      <c r="AM162" s="87"/>
      <c r="AN162" s="87"/>
      <c r="AO162" s="3"/>
      <c r="AP162" s="3"/>
      <c r="AQ162" s="3"/>
      <c r="AR162" s="65"/>
      <c r="AS162" s="237" t="s">
        <v>1035</v>
      </c>
      <c r="AT162" s="238" t="s">
        <v>1110</v>
      </c>
    </row>
    <row r="163" spans="2:46" ht="55.5" customHeight="1" x14ac:dyDescent="0.25">
      <c r="B163" s="168"/>
      <c r="C163" s="149"/>
      <c r="D163" s="146"/>
      <c r="E163" s="146"/>
      <c r="F163" s="146"/>
      <c r="G163" s="146"/>
      <c r="H163" s="169"/>
      <c r="I163" s="169"/>
      <c r="J163" s="169"/>
      <c r="K163" s="169"/>
      <c r="L163" s="148" t="s">
        <v>640</v>
      </c>
      <c r="M163" s="199"/>
      <c r="N163" s="200"/>
      <c r="O163" s="200"/>
      <c r="P163" s="200"/>
      <c r="Q163" s="200"/>
      <c r="R163" s="200"/>
      <c r="S163" s="200"/>
      <c r="T163" s="200"/>
      <c r="U163" s="201"/>
      <c r="V163" s="169"/>
      <c r="W163" s="169"/>
      <c r="X163" s="169"/>
      <c r="Y163" s="169"/>
      <c r="Z163" s="232" t="s">
        <v>1034</v>
      </c>
      <c r="AA163" s="233" t="s">
        <v>1127</v>
      </c>
      <c r="AB163" s="36" t="s">
        <v>641</v>
      </c>
      <c r="AC163" s="1" t="s">
        <v>642</v>
      </c>
      <c r="AD163" s="1" t="s">
        <v>643</v>
      </c>
      <c r="AE163" s="1" t="s">
        <v>523</v>
      </c>
      <c r="AF163" s="2">
        <v>4</v>
      </c>
      <c r="AG163" s="17"/>
      <c r="AH163" s="3">
        <v>1</v>
      </c>
      <c r="AI163" s="17"/>
      <c r="AJ163" s="17"/>
      <c r="AK163" s="87">
        <v>1</v>
      </c>
      <c r="AL163" s="97"/>
      <c r="AM163" s="97"/>
      <c r="AN163" s="87">
        <v>1</v>
      </c>
      <c r="AO163" s="17"/>
      <c r="AP163" s="17"/>
      <c r="AQ163" s="3">
        <v>1</v>
      </c>
      <c r="AR163" s="65"/>
      <c r="AS163" s="237" t="s">
        <v>1035</v>
      </c>
      <c r="AT163" s="238" t="s">
        <v>1096</v>
      </c>
    </row>
    <row r="164" spans="2:46" ht="51" x14ac:dyDescent="0.25">
      <c r="B164" s="168"/>
      <c r="C164" s="149"/>
      <c r="D164" s="146"/>
      <c r="E164" s="146"/>
      <c r="F164" s="147"/>
      <c r="G164" s="147"/>
      <c r="H164" s="169"/>
      <c r="I164" s="169"/>
      <c r="J164" s="169"/>
      <c r="K164" s="169"/>
      <c r="L164" s="150"/>
      <c r="M164" s="202"/>
      <c r="N164" s="203"/>
      <c r="O164" s="203"/>
      <c r="P164" s="203"/>
      <c r="Q164" s="203"/>
      <c r="R164" s="203"/>
      <c r="S164" s="203"/>
      <c r="T164" s="203"/>
      <c r="U164" s="204"/>
      <c r="V164" s="169"/>
      <c r="W164" s="169"/>
      <c r="X164" s="169"/>
      <c r="Y164" s="169"/>
      <c r="Z164" s="234"/>
      <c r="AA164" s="235"/>
      <c r="AB164" s="36" t="s">
        <v>644</v>
      </c>
      <c r="AC164" s="1" t="s">
        <v>152</v>
      </c>
      <c r="AD164" s="8" t="s">
        <v>645</v>
      </c>
      <c r="AE164" s="1" t="s">
        <v>562</v>
      </c>
      <c r="AF164" s="71">
        <v>3</v>
      </c>
      <c r="AG164" s="3"/>
      <c r="AH164" s="3">
        <v>1</v>
      </c>
      <c r="AI164" s="3"/>
      <c r="AJ164" s="3"/>
      <c r="AK164" s="87">
        <v>1</v>
      </c>
      <c r="AL164" s="87"/>
      <c r="AM164" s="87"/>
      <c r="AN164" s="87"/>
      <c r="AO164" s="3"/>
      <c r="AP164" s="3">
        <v>1</v>
      </c>
      <c r="AQ164" s="3"/>
      <c r="AR164" s="65"/>
      <c r="AS164" s="245" t="s">
        <v>1034</v>
      </c>
      <c r="AT164" s="246" t="s">
        <v>1114</v>
      </c>
    </row>
    <row r="165" spans="2:46" ht="52.5" customHeight="1" x14ac:dyDescent="0.25">
      <c r="B165" s="168"/>
      <c r="C165" s="148" t="s">
        <v>646</v>
      </c>
      <c r="D165" s="145" t="str">
        <f>'[1]3-IDENTIFICACIÓN DEL RIESGO'!G82</f>
        <v>Posibilidad de ocurrencia de hechos de concusión o cohecho en la gestión de las solicitudes de acceso a tierra de las comunidades étnicas tramitadas por la Dirección de Asuntos Étnicos, la Subdirección de Asuntos Étnicos y UGT's donde se delegaron funciones.</v>
      </c>
      <c r="E165" s="145" t="s">
        <v>58</v>
      </c>
      <c r="F165" s="145" t="str">
        <f>'[1]3-IDENTIFICACIÓN DEL RIESGO'!H82</f>
        <v>Presión Externa o Interferencia Política</v>
      </c>
      <c r="G165" s="145" t="str">
        <f>'[1]3-IDENTIFICACIÓN DEL RIESGO'!L82</f>
        <v>Investigaciones Penales, Disciplinarias y Fiscales.</v>
      </c>
      <c r="H165" s="163" t="str">
        <f>'[1]4-VALORACIÓN DEL RIESGO'!G46</f>
        <v>Posible</v>
      </c>
      <c r="I165" s="163" t="str">
        <f>'[1]4-VALORACIÓN DEL RIESGO'!AC46</f>
        <v>Catastrófico</v>
      </c>
      <c r="J165" s="163" t="str">
        <f>'[1]4-VALORACIÓN DEL RIESGO'!AE46</f>
        <v>Extremo</v>
      </c>
      <c r="K165" s="163" t="str">
        <f>'[1]4-VALORACIÓN DEL RIESGO'!AF46</f>
        <v>Reducir</v>
      </c>
      <c r="L165" s="36" t="s">
        <v>647</v>
      </c>
      <c r="M165" s="170" t="s">
        <v>60</v>
      </c>
      <c r="N165" s="171"/>
      <c r="O165" s="171"/>
      <c r="P165" s="171"/>
      <c r="Q165" s="171"/>
      <c r="R165" s="171"/>
      <c r="S165" s="171"/>
      <c r="T165" s="171"/>
      <c r="U165" s="172"/>
      <c r="V165" s="163" t="str">
        <f>'[1]5-CONTROLES'!AL200</f>
        <v>Posible</v>
      </c>
      <c r="W165" s="163" t="str">
        <f>'[1]5-CONTROLES'!AP200</f>
        <v>Catastrófico</v>
      </c>
      <c r="X165" s="163" t="str">
        <f>'[1]5-CONTROLES'!AQ200</f>
        <v>Extremo</v>
      </c>
      <c r="Y165" s="163" t="str">
        <f>'[1]5-CONTROLES'!AS200</f>
        <v>Acción preventiva</v>
      </c>
      <c r="Z165" s="229" t="s">
        <v>1034</v>
      </c>
      <c r="AA165" s="230" t="s">
        <v>1133</v>
      </c>
      <c r="AB165" s="36" t="s">
        <v>648</v>
      </c>
      <c r="AC165" s="1" t="s">
        <v>649</v>
      </c>
      <c r="AD165" s="1" t="s">
        <v>650</v>
      </c>
      <c r="AE165" s="1" t="s">
        <v>651</v>
      </c>
      <c r="AF165" s="71">
        <v>5</v>
      </c>
      <c r="AG165" s="65"/>
      <c r="AH165" s="65"/>
      <c r="AI165" s="65">
        <v>1</v>
      </c>
      <c r="AJ165" s="65"/>
      <c r="AK165" s="98">
        <v>1</v>
      </c>
      <c r="AL165" s="98"/>
      <c r="AM165" s="98">
        <v>1</v>
      </c>
      <c r="AN165" s="98"/>
      <c r="AO165" s="65">
        <v>1</v>
      </c>
      <c r="AP165" s="3">
        <v>1</v>
      </c>
      <c r="AQ165" s="65">
        <v>1</v>
      </c>
      <c r="AR165" s="65"/>
      <c r="AS165" s="237" t="s">
        <v>1034</v>
      </c>
      <c r="AT165" s="238" t="s">
        <v>1079</v>
      </c>
    </row>
    <row r="166" spans="2:46" ht="70.5" customHeight="1" x14ac:dyDescent="0.25">
      <c r="B166" s="168"/>
      <c r="C166" s="149"/>
      <c r="D166" s="146"/>
      <c r="E166" s="146"/>
      <c r="F166" s="146"/>
      <c r="G166" s="146"/>
      <c r="H166" s="169"/>
      <c r="I166" s="169"/>
      <c r="J166" s="169"/>
      <c r="K166" s="169"/>
      <c r="L166" s="36" t="s">
        <v>652</v>
      </c>
      <c r="M166" s="173"/>
      <c r="N166" s="174"/>
      <c r="O166" s="174"/>
      <c r="P166" s="174"/>
      <c r="Q166" s="174"/>
      <c r="R166" s="174"/>
      <c r="S166" s="174"/>
      <c r="T166" s="174"/>
      <c r="U166" s="175"/>
      <c r="V166" s="169"/>
      <c r="W166" s="169"/>
      <c r="X166" s="169"/>
      <c r="Y166" s="169"/>
      <c r="Z166" s="229" t="s">
        <v>1035</v>
      </c>
      <c r="AA166" s="230" t="s">
        <v>1117</v>
      </c>
      <c r="AB166" s="36" t="s">
        <v>653</v>
      </c>
      <c r="AC166" s="1" t="s">
        <v>521</v>
      </c>
      <c r="AD166" s="1" t="s">
        <v>654</v>
      </c>
      <c r="AE166" s="1" t="s">
        <v>523</v>
      </c>
      <c r="AF166" s="2">
        <v>4</v>
      </c>
      <c r="AG166" s="3"/>
      <c r="AH166" s="3">
        <v>1</v>
      </c>
      <c r="AI166" s="3"/>
      <c r="AJ166" s="3"/>
      <c r="AK166" s="87">
        <v>1</v>
      </c>
      <c r="AL166" s="87"/>
      <c r="AM166" s="87"/>
      <c r="AN166" s="87">
        <v>1</v>
      </c>
      <c r="AO166" s="3"/>
      <c r="AP166" s="3"/>
      <c r="AQ166" s="3">
        <v>1</v>
      </c>
      <c r="AR166" s="10"/>
      <c r="AS166" s="237" t="s">
        <v>1035</v>
      </c>
      <c r="AT166" s="238" t="s">
        <v>1071</v>
      </c>
    </row>
    <row r="167" spans="2:46" ht="76.5" customHeight="1" x14ac:dyDescent="0.25">
      <c r="B167" s="168"/>
      <c r="C167" s="149"/>
      <c r="D167" s="146"/>
      <c r="E167" s="146"/>
      <c r="F167" s="146"/>
      <c r="G167" s="146"/>
      <c r="H167" s="169"/>
      <c r="I167" s="169"/>
      <c r="J167" s="169"/>
      <c r="K167" s="169"/>
      <c r="L167" s="36" t="s">
        <v>655</v>
      </c>
      <c r="M167" s="173"/>
      <c r="N167" s="174"/>
      <c r="O167" s="174"/>
      <c r="P167" s="174"/>
      <c r="Q167" s="174"/>
      <c r="R167" s="174"/>
      <c r="S167" s="174"/>
      <c r="T167" s="174"/>
      <c r="U167" s="175"/>
      <c r="V167" s="169"/>
      <c r="W167" s="169"/>
      <c r="X167" s="169"/>
      <c r="Y167" s="169"/>
      <c r="Z167" s="229" t="s">
        <v>1035</v>
      </c>
      <c r="AA167" s="230" t="s">
        <v>1169</v>
      </c>
      <c r="AB167" s="36" t="s">
        <v>656</v>
      </c>
      <c r="AC167" s="1" t="s">
        <v>657</v>
      </c>
      <c r="AD167" s="1" t="s">
        <v>73</v>
      </c>
      <c r="AE167" s="1" t="s">
        <v>658</v>
      </c>
      <c r="AF167" s="63">
        <v>0.9</v>
      </c>
      <c r="AG167" s="3"/>
      <c r="AH167" s="3"/>
      <c r="AI167" s="3"/>
      <c r="AJ167" s="3"/>
      <c r="AK167" s="87"/>
      <c r="AL167" s="87"/>
      <c r="AM167" s="87"/>
      <c r="AN167" s="87"/>
      <c r="AO167" s="3"/>
      <c r="AP167" s="3"/>
      <c r="AQ167" s="3"/>
      <c r="AR167" s="64">
        <v>0.9</v>
      </c>
      <c r="AS167" s="237" t="s">
        <v>1036</v>
      </c>
      <c r="AT167" s="238" t="s">
        <v>1038</v>
      </c>
    </row>
    <row r="168" spans="2:46" ht="69" customHeight="1" x14ac:dyDescent="0.25">
      <c r="B168" s="168"/>
      <c r="C168" s="149"/>
      <c r="D168" s="146"/>
      <c r="E168" s="146"/>
      <c r="F168" s="146"/>
      <c r="G168" s="146"/>
      <c r="H168" s="169"/>
      <c r="I168" s="169"/>
      <c r="J168" s="169"/>
      <c r="K168" s="169"/>
      <c r="L168" s="36" t="s">
        <v>659</v>
      </c>
      <c r="M168" s="173"/>
      <c r="N168" s="174"/>
      <c r="O168" s="174"/>
      <c r="P168" s="174"/>
      <c r="Q168" s="174"/>
      <c r="R168" s="174"/>
      <c r="S168" s="174"/>
      <c r="T168" s="174"/>
      <c r="U168" s="175"/>
      <c r="V168" s="169"/>
      <c r="W168" s="169"/>
      <c r="X168" s="169"/>
      <c r="Y168" s="169"/>
      <c r="Z168" s="229" t="s">
        <v>1036</v>
      </c>
      <c r="AA168" s="230" t="s">
        <v>1234</v>
      </c>
      <c r="AB168" s="36" t="s">
        <v>660</v>
      </c>
      <c r="AC168" s="1" t="s">
        <v>661</v>
      </c>
      <c r="AD168" s="1" t="s">
        <v>78</v>
      </c>
      <c r="AE168" s="1" t="s">
        <v>385</v>
      </c>
      <c r="AF168" s="2">
        <v>2</v>
      </c>
      <c r="AG168" s="10"/>
      <c r="AH168" s="10"/>
      <c r="AI168" s="3">
        <v>1</v>
      </c>
      <c r="AJ168" s="10"/>
      <c r="AK168" s="88"/>
      <c r="AL168" s="88"/>
      <c r="AM168" s="88"/>
      <c r="AN168" s="87">
        <v>1</v>
      </c>
      <c r="AO168" s="10"/>
      <c r="AP168" s="10"/>
      <c r="AQ168" s="10"/>
      <c r="AR168" s="10"/>
      <c r="AS168" s="237" t="s">
        <v>1035</v>
      </c>
      <c r="AT168" s="238" t="s">
        <v>1073</v>
      </c>
    </row>
    <row r="169" spans="2:46" ht="46.5" customHeight="1" x14ac:dyDescent="0.25">
      <c r="B169" s="168"/>
      <c r="C169" s="149"/>
      <c r="D169" s="146"/>
      <c r="E169" s="146"/>
      <c r="F169" s="146"/>
      <c r="G169" s="146"/>
      <c r="H169" s="169"/>
      <c r="I169" s="169"/>
      <c r="J169" s="169"/>
      <c r="K169" s="169"/>
      <c r="L169" s="36" t="s">
        <v>662</v>
      </c>
      <c r="M169" s="173"/>
      <c r="N169" s="174"/>
      <c r="O169" s="174"/>
      <c r="P169" s="174"/>
      <c r="Q169" s="174"/>
      <c r="R169" s="174"/>
      <c r="S169" s="174"/>
      <c r="T169" s="174"/>
      <c r="U169" s="175"/>
      <c r="V169" s="169"/>
      <c r="W169" s="169"/>
      <c r="X169" s="169"/>
      <c r="Y169" s="169"/>
      <c r="Z169" s="229" t="s">
        <v>1035</v>
      </c>
      <c r="AA169" s="230" t="s">
        <v>1139</v>
      </c>
      <c r="AB169" s="36" t="s">
        <v>663</v>
      </c>
      <c r="AC169" s="16" t="s">
        <v>664</v>
      </c>
      <c r="AD169" s="1" t="s">
        <v>83</v>
      </c>
      <c r="AE169" s="1" t="s">
        <v>84</v>
      </c>
      <c r="AF169" s="2">
        <v>1</v>
      </c>
      <c r="AG169" s="10"/>
      <c r="AH169" s="10"/>
      <c r="AI169" s="10"/>
      <c r="AJ169" s="10"/>
      <c r="AK169" s="88"/>
      <c r="AL169" s="88"/>
      <c r="AM169" s="88"/>
      <c r="AN169" s="88"/>
      <c r="AO169" s="10"/>
      <c r="AP169" s="10"/>
      <c r="AQ169" s="10"/>
      <c r="AR169" s="3">
        <v>1</v>
      </c>
      <c r="AS169" s="237" t="s">
        <v>1036</v>
      </c>
      <c r="AT169" s="238" t="s">
        <v>1038</v>
      </c>
    </row>
    <row r="170" spans="2:46" ht="69" customHeight="1" x14ac:dyDescent="0.25">
      <c r="B170" s="168"/>
      <c r="C170" s="149"/>
      <c r="D170" s="146"/>
      <c r="E170" s="146"/>
      <c r="F170" s="146"/>
      <c r="G170" s="146"/>
      <c r="H170" s="169"/>
      <c r="I170" s="169"/>
      <c r="J170" s="169"/>
      <c r="K170" s="169"/>
      <c r="L170" s="36" t="s">
        <v>665</v>
      </c>
      <c r="M170" s="173"/>
      <c r="N170" s="174"/>
      <c r="O170" s="174"/>
      <c r="P170" s="174"/>
      <c r="Q170" s="174"/>
      <c r="R170" s="174"/>
      <c r="S170" s="174"/>
      <c r="T170" s="174"/>
      <c r="U170" s="175"/>
      <c r="V170" s="169"/>
      <c r="W170" s="169"/>
      <c r="X170" s="169"/>
      <c r="Y170" s="169"/>
      <c r="Z170" s="229" t="s">
        <v>1035</v>
      </c>
      <c r="AA170" s="230" t="s">
        <v>1170</v>
      </c>
      <c r="AB170" s="36" t="s">
        <v>666</v>
      </c>
      <c r="AC170" s="1" t="s">
        <v>536</v>
      </c>
      <c r="AD170" s="1" t="s">
        <v>272</v>
      </c>
      <c r="AE170" s="1" t="s">
        <v>273</v>
      </c>
      <c r="AF170" s="2">
        <v>2</v>
      </c>
      <c r="AG170" s="3"/>
      <c r="AH170" s="3"/>
      <c r="AI170" s="3"/>
      <c r="AJ170" s="3"/>
      <c r="AK170" s="87"/>
      <c r="AL170" s="87">
        <v>1</v>
      </c>
      <c r="AM170" s="87"/>
      <c r="AN170" s="87"/>
      <c r="AO170" s="3"/>
      <c r="AP170" s="3">
        <v>1</v>
      </c>
      <c r="AQ170" s="10"/>
      <c r="AR170" s="10"/>
      <c r="AS170" s="237" t="s">
        <v>1035</v>
      </c>
      <c r="AT170" s="238" t="s">
        <v>1074</v>
      </c>
    </row>
    <row r="171" spans="2:46" ht="49.5" customHeight="1" x14ac:dyDescent="0.25">
      <c r="B171" s="168"/>
      <c r="C171" s="149"/>
      <c r="D171" s="146"/>
      <c r="E171" s="146"/>
      <c r="F171" s="146"/>
      <c r="G171" s="146"/>
      <c r="H171" s="169"/>
      <c r="I171" s="169"/>
      <c r="J171" s="169"/>
      <c r="K171" s="169"/>
      <c r="L171" s="36" t="s">
        <v>667</v>
      </c>
      <c r="M171" s="173"/>
      <c r="N171" s="174"/>
      <c r="O171" s="174"/>
      <c r="P171" s="174"/>
      <c r="Q171" s="174"/>
      <c r="R171" s="174"/>
      <c r="S171" s="174"/>
      <c r="T171" s="174"/>
      <c r="U171" s="175"/>
      <c r="V171" s="169"/>
      <c r="W171" s="169"/>
      <c r="X171" s="169"/>
      <c r="Y171" s="169"/>
      <c r="Z171" s="229" t="s">
        <v>1035</v>
      </c>
      <c r="AA171" s="230" t="s">
        <v>1171</v>
      </c>
      <c r="AB171" s="36" t="s">
        <v>668</v>
      </c>
      <c r="AC171" s="1" t="s">
        <v>539</v>
      </c>
      <c r="AD171" s="1" t="s">
        <v>669</v>
      </c>
      <c r="AE171" s="1" t="s">
        <v>94</v>
      </c>
      <c r="AF171" s="2">
        <v>12</v>
      </c>
      <c r="AG171" s="3">
        <v>1</v>
      </c>
      <c r="AH171" s="3">
        <v>1</v>
      </c>
      <c r="AI171" s="3">
        <v>1</v>
      </c>
      <c r="AJ171" s="3">
        <v>1</v>
      </c>
      <c r="AK171" s="87">
        <v>1</v>
      </c>
      <c r="AL171" s="87">
        <v>1</v>
      </c>
      <c r="AM171" s="87">
        <v>1</v>
      </c>
      <c r="AN171" s="87">
        <v>1</v>
      </c>
      <c r="AO171" s="3">
        <v>1</v>
      </c>
      <c r="AP171" s="3">
        <v>1</v>
      </c>
      <c r="AQ171" s="3">
        <v>1</v>
      </c>
      <c r="AR171" s="3">
        <v>1</v>
      </c>
      <c r="AS171" s="237" t="s">
        <v>1035</v>
      </c>
      <c r="AT171" s="238" t="s">
        <v>1076</v>
      </c>
    </row>
    <row r="172" spans="2:46" ht="42" customHeight="1" x14ac:dyDescent="0.25">
      <c r="B172" s="168"/>
      <c r="C172" s="149"/>
      <c r="D172" s="146"/>
      <c r="E172" s="146"/>
      <c r="F172" s="146"/>
      <c r="G172" s="146"/>
      <c r="H172" s="169"/>
      <c r="I172" s="169"/>
      <c r="J172" s="169"/>
      <c r="K172" s="169"/>
      <c r="L172" s="36" t="s">
        <v>670</v>
      </c>
      <c r="M172" s="173"/>
      <c r="N172" s="174"/>
      <c r="O172" s="174"/>
      <c r="P172" s="174"/>
      <c r="Q172" s="174"/>
      <c r="R172" s="174"/>
      <c r="S172" s="174"/>
      <c r="T172" s="174"/>
      <c r="U172" s="175"/>
      <c r="V172" s="169"/>
      <c r="W172" s="169"/>
      <c r="X172" s="169"/>
      <c r="Y172" s="169"/>
      <c r="Z172" s="229" t="s">
        <v>1034</v>
      </c>
      <c r="AA172" s="230" t="s">
        <v>1206</v>
      </c>
      <c r="AB172" s="36" t="s">
        <v>671</v>
      </c>
      <c r="AC172" s="1" t="s">
        <v>672</v>
      </c>
      <c r="AD172" s="1" t="s">
        <v>98</v>
      </c>
      <c r="AE172" s="1" t="s">
        <v>463</v>
      </c>
      <c r="AF172" s="71">
        <v>2</v>
      </c>
      <c r="AG172" s="10"/>
      <c r="AH172" s="10"/>
      <c r="AI172" s="10"/>
      <c r="AJ172" s="10"/>
      <c r="AK172" s="88"/>
      <c r="AL172" s="87">
        <v>1</v>
      </c>
      <c r="AM172" s="88"/>
      <c r="AN172" s="88"/>
      <c r="AO172" s="10"/>
      <c r="AP172" s="10"/>
      <c r="AQ172" s="10"/>
      <c r="AR172" s="3">
        <v>1</v>
      </c>
      <c r="AS172" s="237" t="s">
        <v>1034</v>
      </c>
      <c r="AT172" s="238" t="s">
        <v>1077</v>
      </c>
    </row>
    <row r="173" spans="2:46" ht="57" customHeight="1" x14ac:dyDescent="0.25">
      <c r="B173" s="168"/>
      <c r="C173" s="149"/>
      <c r="D173" s="146"/>
      <c r="E173" s="146"/>
      <c r="F173" s="146"/>
      <c r="G173" s="146"/>
      <c r="H173" s="169"/>
      <c r="I173" s="169"/>
      <c r="J173" s="169"/>
      <c r="K173" s="169"/>
      <c r="L173" s="36" t="s">
        <v>673</v>
      </c>
      <c r="M173" s="173"/>
      <c r="N173" s="174"/>
      <c r="O173" s="174"/>
      <c r="P173" s="174"/>
      <c r="Q173" s="174"/>
      <c r="R173" s="174"/>
      <c r="S173" s="174"/>
      <c r="T173" s="174"/>
      <c r="U173" s="175"/>
      <c r="V173" s="169"/>
      <c r="W173" s="169"/>
      <c r="X173" s="169"/>
      <c r="Y173" s="169"/>
      <c r="Z173" s="229" t="s">
        <v>1035</v>
      </c>
      <c r="AA173" s="230" t="s">
        <v>1172</v>
      </c>
      <c r="AB173" s="36" t="s">
        <v>674</v>
      </c>
      <c r="AC173" s="1" t="s">
        <v>675</v>
      </c>
      <c r="AD173" s="1" t="s">
        <v>676</v>
      </c>
      <c r="AE173" s="1" t="s">
        <v>523</v>
      </c>
      <c r="AF173" s="2">
        <v>4</v>
      </c>
      <c r="AG173" s="3"/>
      <c r="AH173" s="3">
        <v>1</v>
      </c>
      <c r="AI173" s="3"/>
      <c r="AJ173" s="3"/>
      <c r="AK173" s="87">
        <v>1</v>
      </c>
      <c r="AL173" s="87"/>
      <c r="AM173" s="87"/>
      <c r="AN173" s="87">
        <v>1</v>
      </c>
      <c r="AO173" s="3"/>
      <c r="AP173" s="3"/>
      <c r="AQ173" s="3">
        <v>1</v>
      </c>
      <c r="AR173" s="3"/>
      <c r="AS173" s="237" t="s">
        <v>1035</v>
      </c>
      <c r="AT173" s="238" t="s">
        <v>1217</v>
      </c>
    </row>
    <row r="174" spans="2:46" ht="34.5" customHeight="1" x14ac:dyDescent="0.25">
      <c r="B174" s="168"/>
      <c r="C174" s="149"/>
      <c r="D174" s="146"/>
      <c r="E174" s="146"/>
      <c r="F174" s="146"/>
      <c r="G174" s="146"/>
      <c r="H174" s="169"/>
      <c r="I174" s="169"/>
      <c r="J174" s="169"/>
      <c r="K174" s="169"/>
      <c r="L174" s="36"/>
      <c r="M174" s="173"/>
      <c r="N174" s="174"/>
      <c r="O174" s="174"/>
      <c r="P174" s="174"/>
      <c r="Q174" s="174"/>
      <c r="R174" s="174"/>
      <c r="S174" s="174"/>
      <c r="T174" s="174"/>
      <c r="U174" s="175"/>
      <c r="V174" s="169"/>
      <c r="W174" s="169"/>
      <c r="X174" s="169"/>
      <c r="Y174" s="169"/>
      <c r="Z174" s="229"/>
      <c r="AA174" s="230"/>
      <c r="AB174" s="36"/>
      <c r="AC174" s="72" t="s">
        <v>677</v>
      </c>
      <c r="AD174" s="1" t="s">
        <v>402</v>
      </c>
      <c r="AE174" s="1"/>
      <c r="AF174" s="9"/>
      <c r="AG174" s="10"/>
      <c r="AH174" s="10"/>
      <c r="AI174" s="10"/>
      <c r="AJ174" s="10"/>
      <c r="AK174" s="88"/>
      <c r="AL174" s="88"/>
      <c r="AM174" s="88"/>
      <c r="AN174" s="88"/>
      <c r="AO174" s="10"/>
      <c r="AP174" s="10"/>
      <c r="AQ174" s="10"/>
      <c r="AR174" s="10"/>
      <c r="AS174" s="237" t="s">
        <v>1042</v>
      </c>
      <c r="AT174" s="238" t="s">
        <v>1043</v>
      </c>
    </row>
    <row r="175" spans="2:46" ht="51" customHeight="1" x14ac:dyDescent="0.25">
      <c r="B175" s="168"/>
      <c r="C175" s="149"/>
      <c r="D175" s="146"/>
      <c r="E175" s="146"/>
      <c r="F175" s="146"/>
      <c r="G175" s="146"/>
      <c r="H175" s="169"/>
      <c r="I175" s="169"/>
      <c r="J175" s="169"/>
      <c r="K175" s="169"/>
      <c r="L175" s="36" t="s">
        <v>678</v>
      </c>
      <c r="M175" s="173"/>
      <c r="N175" s="174"/>
      <c r="O175" s="174"/>
      <c r="P175" s="174"/>
      <c r="Q175" s="174"/>
      <c r="R175" s="174"/>
      <c r="S175" s="174"/>
      <c r="T175" s="174"/>
      <c r="U175" s="175"/>
      <c r="V175" s="169"/>
      <c r="W175" s="169"/>
      <c r="X175" s="169"/>
      <c r="Y175" s="169"/>
      <c r="Z175" s="229" t="s">
        <v>1035</v>
      </c>
      <c r="AA175" s="230" t="s">
        <v>1161</v>
      </c>
      <c r="AB175" s="36" t="s">
        <v>679</v>
      </c>
      <c r="AC175" s="1" t="s">
        <v>680</v>
      </c>
      <c r="AD175" s="1" t="s">
        <v>681</v>
      </c>
      <c r="AE175" s="1" t="s">
        <v>113</v>
      </c>
      <c r="AF175" s="2">
        <v>2</v>
      </c>
      <c r="AG175" s="10"/>
      <c r="AH175" s="10"/>
      <c r="AI175" s="3">
        <v>1</v>
      </c>
      <c r="AJ175" s="10"/>
      <c r="AK175" s="88"/>
      <c r="AL175" s="88"/>
      <c r="AM175" s="88"/>
      <c r="AN175" s="88"/>
      <c r="AO175" s="3">
        <v>1</v>
      </c>
      <c r="AP175" s="10"/>
      <c r="AQ175" s="10"/>
      <c r="AR175" s="10"/>
      <c r="AS175" s="237" t="s">
        <v>1036</v>
      </c>
      <c r="AT175" s="238" t="s">
        <v>1038</v>
      </c>
    </row>
    <row r="176" spans="2:46" ht="69" customHeight="1" x14ac:dyDescent="0.25">
      <c r="B176" s="168"/>
      <c r="C176" s="149"/>
      <c r="D176" s="146"/>
      <c r="E176" s="146"/>
      <c r="F176" s="146"/>
      <c r="G176" s="146"/>
      <c r="H176" s="169"/>
      <c r="I176" s="169"/>
      <c r="J176" s="169"/>
      <c r="K176" s="169"/>
      <c r="L176" s="36" t="s">
        <v>682</v>
      </c>
      <c r="M176" s="173"/>
      <c r="N176" s="174"/>
      <c r="O176" s="174"/>
      <c r="P176" s="174"/>
      <c r="Q176" s="174"/>
      <c r="R176" s="174"/>
      <c r="S176" s="174"/>
      <c r="T176" s="174"/>
      <c r="U176" s="175"/>
      <c r="V176" s="169"/>
      <c r="W176" s="169"/>
      <c r="X176" s="169"/>
      <c r="Y176" s="169"/>
      <c r="Z176" s="229" t="s">
        <v>1035</v>
      </c>
      <c r="AA176" s="230" t="s">
        <v>1173</v>
      </c>
      <c r="AB176" s="36" t="s">
        <v>683</v>
      </c>
      <c r="AC176" s="16" t="s">
        <v>684</v>
      </c>
      <c r="AD176" s="1" t="s">
        <v>117</v>
      </c>
      <c r="AE176" s="1" t="s">
        <v>570</v>
      </c>
      <c r="AF176" s="54">
        <v>4</v>
      </c>
      <c r="AG176" s="10"/>
      <c r="AH176" s="10"/>
      <c r="AI176" s="55" t="s">
        <v>315</v>
      </c>
      <c r="AJ176" s="10"/>
      <c r="AK176" s="88"/>
      <c r="AL176" s="92">
        <v>1</v>
      </c>
      <c r="AM176" s="88"/>
      <c r="AN176" s="88"/>
      <c r="AO176" s="55" t="s">
        <v>315</v>
      </c>
      <c r="AP176" s="10"/>
      <c r="AQ176" s="10"/>
      <c r="AR176" s="55" t="s">
        <v>315</v>
      </c>
      <c r="AS176" s="237" t="s">
        <v>1035</v>
      </c>
      <c r="AT176" s="238" t="s">
        <v>1085</v>
      </c>
    </row>
    <row r="177" spans="2:46" ht="54.75" customHeight="1" x14ac:dyDescent="0.25">
      <c r="B177" s="168"/>
      <c r="C177" s="149"/>
      <c r="D177" s="146"/>
      <c r="E177" s="146"/>
      <c r="F177" s="146"/>
      <c r="G177" s="146"/>
      <c r="H177" s="169"/>
      <c r="I177" s="169"/>
      <c r="J177" s="169"/>
      <c r="K177" s="169"/>
      <c r="L177" s="36"/>
      <c r="M177" s="173"/>
      <c r="N177" s="174"/>
      <c r="O177" s="174"/>
      <c r="P177" s="174"/>
      <c r="Q177" s="174"/>
      <c r="R177" s="174"/>
      <c r="S177" s="174"/>
      <c r="T177" s="174"/>
      <c r="U177" s="175"/>
      <c r="V177" s="169"/>
      <c r="W177" s="169"/>
      <c r="X177" s="169"/>
      <c r="Y177" s="169"/>
      <c r="Z177" s="229"/>
      <c r="AA177" s="230"/>
      <c r="AB177" s="36"/>
      <c r="AC177" s="40" t="s">
        <v>120</v>
      </c>
      <c r="AD177" s="1" t="s">
        <v>121</v>
      </c>
      <c r="AE177" s="1"/>
      <c r="AF177" s="9"/>
      <c r="AG177" s="10"/>
      <c r="AH177" s="10"/>
      <c r="AI177" s="10"/>
      <c r="AJ177" s="10"/>
      <c r="AK177" s="88"/>
      <c r="AL177" s="88"/>
      <c r="AM177" s="88"/>
      <c r="AN177" s="88"/>
      <c r="AO177" s="10"/>
      <c r="AP177" s="10"/>
      <c r="AQ177" s="10"/>
      <c r="AR177" s="10"/>
      <c r="AS177" s="237" t="s">
        <v>1042</v>
      </c>
      <c r="AT177" s="238" t="s">
        <v>1043</v>
      </c>
    </row>
    <row r="178" spans="2:46" ht="63" customHeight="1" x14ac:dyDescent="0.25">
      <c r="B178" s="168"/>
      <c r="C178" s="149"/>
      <c r="D178" s="146"/>
      <c r="E178" s="146"/>
      <c r="F178" s="146"/>
      <c r="G178" s="146"/>
      <c r="H178" s="169"/>
      <c r="I178" s="169"/>
      <c r="J178" s="169"/>
      <c r="K178" s="169"/>
      <c r="L178" s="36" t="s">
        <v>685</v>
      </c>
      <c r="M178" s="173"/>
      <c r="N178" s="174"/>
      <c r="O178" s="174"/>
      <c r="P178" s="174"/>
      <c r="Q178" s="174"/>
      <c r="R178" s="174"/>
      <c r="S178" s="174"/>
      <c r="T178" s="174"/>
      <c r="U178" s="175"/>
      <c r="V178" s="169"/>
      <c r="W178" s="169"/>
      <c r="X178" s="169"/>
      <c r="Y178" s="169"/>
      <c r="Z178" s="229" t="s">
        <v>1034</v>
      </c>
      <c r="AA178" s="230" t="s">
        <v>1127</v>
      </c>
      <c r="AB178" s="36" t="s">
        <v>686</v>
      </c>
      <c r="AC178" s="16" t="s">
        <v>687</v>
      </c>
      <c r="AD178" s="1" t="s">
        <v>125</v>
      </c>
      <c r="AE178" s="1" t="s">
        <v>126</v>
      </c>
      <c r="AF178" s="38">
        <v>5</v>
      </c>
      <c r="AG178" s="41">
        <v>1</v>
      </c>
      <c r="AH178" s="41"/>
      <c r="AI178" s="41"/>
      <c r="AJ178" s="41">
        <v>1</v>
      </c>
      <c r="AK178" s="89"/>
      <c r="AL178" s="89"/>
      <c r="AM178" s="89">
        <v>1</v>
      </c>
      <c r="AN178" s="89"/>
      <c r="AO178" s="41">
        <v>1</v>
      </c>
      <c r="AP178" s="41"/>
      <c r="AQ178" s="41"/>
      <c r="AR178" s="41">
        <v>1</v>
      </c>
      <c r="AS178" s="237" t="s">
        <v>1034</v>
      </c>
      <c r="AT178" s="238" t="s">
        <v>1087</v>
      </c>
    </row>
    <row r="179" spans="2:46" ht="66" customHeight="1" x14ac:dyDescent="0.25">
      <c r="B179" s="168"/>
      <c r="C179" s="149"/>
      <c r="D179" s="146"/>
      <c r="E179" s="146"/>
      <c r="F179" s="146"/>
      <c r="G179" s="146"/>
      <c r="H179" s="169"/>
      <c r="I179" s="169"/>
      <c r="J179" s="169"/>
      <c r="K179" s="169"/>
      <c r="L179" s="36"/>
      <c r="M179" s="173"/>
      <c r="N179" s="174"/>
      <c r="O179" s="174"/>
      <c r="P179" s="174"/>
      <c r="Q179" s="174"/>
      <c r="R179" s="174"/>
      <c r="S179" s="174"/>
      <c r="T179" s="174"/>
      <c r="U179" s="175"/>
      <c r="V179" s="169"/>
      <c r="W179" s="169"/>
      <c r="X179" s="169"/>
      <c r="Y179" s="169"/>
      <c r="Z179" s="229"/>
      <c r="AA179" s="230"/>
      <c r="AB179" s="36"/>
      <c r="AC179" s="57" t="s">
        <v>688</v>
      </c>
      <c r="AD179" s="1" t="s">
        <v>129</v>
      </c>
      <c r="AE179" s="1"/>
      <c r="AF179" s="9"/>
      <c r="AG179" s="10"/>
      <c r="AH179" s="10"/>
      <c r="AI179" s="10"/>
      <c r="AJ179" s="10"/>
      <c r="AK179" s="88"/>
      <c r="AL179" s="88"/>
      <c r="AM179" s="88"/>
      <c r="AN179" s="88"/>
      <c r="AO179" s="10"/>
      <c r="AP179" s="10"/>
      <c r="AQ179" s="10"/>
      <c r="AR179" s="10"/>
      <c r="AS179" s="237" t="s">
        <v>1042</v>
      </c>
      <c r="AT179" s="238" t="s">
        <v>1043</v>
      </c>
    </row>
    <row r="180" spans="2:46" ht="52.5" customHeight="1" x14ac:dyDescent="0.25">
      <c r="B180" s="168"/>
      <c r="C180" s="149"/>
      <c r="D180" s="146"/>
      <c r="E180" s="146"/>
      <c r="F180" s="146"/>
      <c r="G180" s="146"/>
      <c r="H180" s="169"/>
      <c r="I180" s="169"/>
      <c r="J180" s="169"/>
      <c r="K180" s="169"/>
      <c r="L180" s="36" t="s">
        <v>689</v>
      </c>
      <c r="M180" s="173"/>
      <c r="N180" s="174"/>
      <c r="O180" s="174"/>
      <c r="P180" s="174"/>
      <c r="Q180" s="174"/>
      <c r="R180" s="174"/>
      <c r="S180" s="174"/>
      <c r="T180" s="174"/>
      <c r="U180" s="175"/>
      <c r="V180" s="169"/>
      <c r="W180" s="169"/>
      <c r="X180" s="169"/>
      <c r="Y180" s="169"/>
      <c r="Z180" s="229" t="s">
        <v>1034</v>
      </c>
      <c r="AA180" s="230" t="s">
        <v>1127</v>
      </c>
      <c r="AB180" s="36" t="s">
        <v>690</v>
      </c>
      <c r="AC180" s="1" t="s">
        <v>551</v>
      </c>
      <c r="AD180" s="1" t="s">
        <v>134</v>
      </c>
      <c r="AE180" s="1" t="s">
        <v>553</v>
      </c>
      <c r="AF180" s="2">
        <v>12</v>
      </c>
      <c r="AG180" s="3">
        <v>1</v>
      </c>
      <c r="AH180" s="3">
        <v>1</v>
      </c>
      <c r="AI180" s="3">
        <v>1</v>
      </c>
      <c r="AJ180" s="3">
        <v>1</v>
      </c>
      <c r="AK180" s="87">
        <v>1</v>
      </c>
      <c r="AL180" s="87">
        <v>1</v>
      </c>
      <c r="AM180" s="87">
        <v>1</v>
      </c>
      <c r="AN180" s="87">
        <v>1</v>
      </c>
      <c r="AO180" s="3">
        <v>1</v>
      </c>
      <c r="AP180" s="3">
        <v>1</v>
      </c>
      <c r="AQ180" s="3">
        <v>1</v>
      </c>
      <c r="AR180" s="3">
        <v>1</v>
      </c>
      <c r="AS180" s="237" t="s">
        <v>1035</v>
      </c>
      <c r="AT180" s="238" t="s">
        <v>1091</v>
      </c>
    </row>
    <row r="181" spans="2:46" ht="55.5" customHeight="1" x14ac:dyDescent="0.25">
      <c r="B181" s="168"/>
      <c r="C181" s="149"/>
      <c r="D181" s="146"/>
      <c r="E181" s="146"/>
      <c r="F181" s="146"/>
      <c r="G181" s="146"/>
      <c r="H181" s="169"/>
      <c r="I181" s="169"/>
      <c r="J181" s="169"/>
      <c r="K181" s="169"/>
      <c r="L181" s="36" t="s">
        <v>691</v>
      </c>
      <c r="M181" s="173"/>
      <c r="N181" s="174"/>
      <c r="O181" s="174"/>
      <c r="P181" s="174"/>
      <c r="Q181" s="174"/>
      <c r="R181" s="174"/>
      <c r="S181" s="174"/>
      <c r="T181" s="174"/>
      <c r="U181" s="175"/>
      <c r="V181" s="169"/>
      <c r="W181" s="169"/>
      <c r="X181" s="169"/>
      <c r="Y181" s="169"/>
      <c r="Z181" s="229" t="s">
        <v>1039</v>
      </c>
      <c r="AA181" s="230" t="s">
        <v>1145</v>
      </c>
      <c r="AB181" s="36" t="s">
        <v>692</v>
      </c>
      <c r="AC181" s="73" t="s">
        <v>310</v>
      </c>
      <c r="AD181" s="51"/>
      <c r="AE181" s="53"/>
      <c r="AF181" s="52"/>
      <c r="AG181" s="74"/>
      <c r="AH181" s="74"/>
      <c r="AI181" s="74"/>
      <c r="AJ181" s="74"/>
      <c r="AK181" s="87"/>
      <c r="AL181" s="88"/>
      <c r="AM181" s="88"/>
      <c r="AN181" s="88"/>
      <c r="AO181" s="53"/>
      <c r="AP181" s="74"/>
      <c r="AQ181" s="74"/>
      <c r="AR181" s="74"/>
      <c r="AS181" s="237" t="s">
        <v>1039</v>
      </c>
      <c r="AT181" s="238" t="s">
        <v>1041</v>
      </c>
    </row>
    <row r="182" spans="2:46" ht="64.5" customHeight="1" x14ac:dyDescent="0.25">
      <c r="B182" s="168"/>
      <c r="C182" s="149"/>
      <c r="D182" s="146"/>
      <c r="E182" s="146"/>
      <c r="F182" s="147"/>
      <c r="G182" s="147"/>
      <c r="H182" s="169"/>
      <c r="I182" s="169"/>
      <c r="J182" s="169"/>
      <c r="K182" s="169"/>
      <c r="L182" s="36" t="s">
        <v>693</v>
      </c>
      <c r="M182" s="173"/>
      <c r="N182" s="174"/>
      <c r="O182" s="174"/>
      <c r="P182" s="174"/>
      <c r="Q182" s="174"/>
      <c r="R182" s="174"/>
      <c r="S182" s="174"/>
      <c r="T182" s="174"/>
      <c r="U182" s="175"/>
      <c r="V182" s="169"/>
      <c r="W182" s="169"/>
      <c r="X182" s="169"/>
      <c r="Y182" s="169"/>
      <c r="Z182" s="229" t="s">
        <v>1034</v>
      </c>
      <c r="AA182" s="236" t="s">
        <v>1128</v>
      </c>
      <c r="AB182" s="36" t="s">
        <v>694</v>
      </c>
      <c r="AC182" s="1" t="s">
        <v>695</v>
      </c>
      <c r="AD182" s="8" t="s">
        <v>696</v>
      </c>
      <c r="AE182" s="1" t="s">
        <v>697</v>
      </c>
      <c r="AF182" s="2">
        <v>2</v>
      </c>
      <c r="AG182" s="3"/>
      <c r="AH182" s="3"/>
      <c r="AI182" s="3"/>
      <c r="AJ182" s="3"/>
      <c r="AK182" s="87"/>
      <c r="AL182" s="87">
        <v>1</v>
      </c>
      <c r="AM182" s="87"/>
      <c r="AN182" s="87"/>
      <c r="AO182" s="3"/>
      <c r="AP182" s="3"/>
      <c r="AQ182" s="3"/>
      <c r="AR182" s="3">
        <v>1</v>
      </c>
      <c r="AS182" s="237" t="s">
        <v>1034</v>
      </c>
      <c r="AT182" s="238" t="s">
        <v>1093</v>
      </c>
    </row>
    <row r="183" spans="2:46" ht="48" customHeight="1" x14ac:dyDescent="0.25">
      <c r="B183" s="168"/>
      <c r="C183" s="149"/>
      <c r="D183" s="146"/>
      <c r="E183" s="146"/>
      <c r="F183" s="145" t="str">
        <f>'[1]3-IDENTIFICACIÓN DEL RIESGO'!H83</f>
        <v>Existencia de intereses particulares y/o privados en predios de comunidades étnicas.</v>
      </c>
      <c r="G183" s="145" t="str">
        <f>'[1]3-IDENTIFICACIÓN DEL RIESGO'!L83</f>
        <v>Afectación en las relaciones de confianza con las comunidades étnicas.</v>
      </c>
      <c r="H183" s="169"/>
      <c r="I183" s="169"/>
      <c r="J183" s="169"/>
      <c r="K183" s="169"/>
      <c r="L183" s="36" t="s">
        <v>698</v>
      </c>
      <c r="M183" s="173"/>
      <c r="N183" s="174"/>
      <c r="O183" s="174"/>
      <c r="P183" s="174"/>
      <c r="Q183" s="174"/>
      <c r="R183" s="174"/>
      <c r="S183" s="174"/>
      <c r="T183" s="174"/>
      <c r="U183" s="175"/>
      <c r="V183" s="169"/>
      <c r="W183" s="169"/>
      <c r="X183" s="169"/>
      <c r="Y183" s="169"/>
      <c r="Z183" s="229" t="s">
        <v>1035</v>
      </c>
      <c r="AA183" s="230" t="s">
        <v>1174</v>
      </c>
      <c r="AB183" s="36" t="s">
        <v>699</v>
      </c>
      <c r="AC183" s="16" t="s">
        <v>700</v>
      </c>
      <c r="AD183" s="1" t="s">
        <v>701</v>
      </c>
      <c r="AE183" s="1" t="s">
        <v>702</v>
      </c>
      <c r="AF183" s="38">
        <v>4</v>
      </c>
      <c r="AG183" s="41"/>
      <c r="AH183" s="41"/>
      <c r="AI183" s="41">
        <v>1</v>
      </c>
      <c r="AJ183" s="41"/>
      <c r="AK183" s="89"/>
      <c r="AL183" s="89">
        <v>1</v>
      </c>
      <c r="AM183" s="89"/>
      <c r="AN183" s="89"/>
      <c r="AO183" s="41">
        <v>1</v>
      </c>
      <c r="AP183" s="41"/>
      <c r="AQ183" s="41"/>
      <c r="AR183" s="41">
        <v>1</v>
      </c>
      <c r="AS183" s="237" t="s">
        <v>1035</v>
      </c>
      <c r="AT183" s="238" t="s">
        <v>1095</v>
      </c>
    </row>
    <row r="184" spans="2:46" ht="57" customHeight="1" x14ac:dyDescent="0.25">
      <c r="B184" s="168"/>
      <c r="C184" s="149"/>
      <c r="D184" s="146"/>
      <c r="E184" s="146"/>
      <c r="F184" s="146"/>
      <c r="G184" s="146"/>
      <c r="H184" s="169"/>
      <c r="I184" s="169"/>
      <c r="J184" s="169"/>
      <c r="K184" s="169"/>
      <c r="L184" s="36" t="s">
        <v>703</v>
      </c>
      <c r="M184" s="173"/>
      <c r="N184" s="174"/>
      <c r="O184" s="174"/>
      <c r="P184" s="174"/>
      <c r="Q184" s="174"/>
      <c r="R184" s="174"/>
      <c r="S184" s="174"/>
      <c r="T184" s="174"/>
      <c r="U184" s="175"/>
      <c r="V184" s="169"/>
      <c r="W184" s="169"/>
      <c r="X184" s="169"/>
      <c r="Y184" s="169"/>
      <c r="Z184" s="229" t="s">
        <v>1035</v>
      </c>
      <c r="AA184" s="230" t="s">
        <v>1126</v>
      </c>
      <c r="AB184" s="36" t="s">
        <v>704</v>
      </c>
      <c r="AC184" s="1" t="s">
        <v>444</v>
      </c>
      <c r="AD184" s="1" t="s">
        <v>705</v>
      </c>
      <c r="AE184" s="1" t="s">
        <v>159</v>
      </c>
      <c r="AF184" s="9">
        <v>0.7</v>
      </c>
      <c r="AG184" s="3"/>
      <c r="AH184" s="3"/>
      <c r="AI184" s="10">
        <v>0.3</v>
      </c>
      <c r="AJ184" s="3"/>
      <c r="AK184" s="87"/>
      <c r="AL184" s="87"/>
      <c r="AM184" s="87"/>
      <c r="AN184" s="87"/>
      <c r="AO184" s="10">
        <v>0.4</v>
      </c>
      <c r="AP184" s="10"/>
      <c r="AQ184" s="10"/>
      <c r="AR184" s="10"/>
      <c r="AS184" s="237" t="s">
        <v>1036</v>
      </c>
      <c r="AT184" s="238" t="s">
        <v>1038</v>
      </c>
    </row>
    <row r="185" spans="2:46" ht="91.5" customHeight="1" x14ac:dyDescent="0.25">
      <c r="B185" s="168"/>
      <c r="C185" s="149"/>
      <c r="D185" s="146"/>
      <c r="E185" s="146"/>
      <c r="F185" s="146"/>
      <c r="G185" s="146"/>
      <c r="H185" s="169"/>
      <c r="I185" s="169"/>
      <c r="J185" s="169"/>
      <c r="K185" s="169"/>
      <c r="L185" s="36" t="s">
        <v>706</v>
      </c>
      <c r="M185" s="173"/>
      <c r="N185" s="174"/>
      <c r="O185" s="174"/>
      <c r="P185" s="174"/>
      <c r="Q185" s="174"/>
      <c r="R185" s="174"/>
      <c r="S185" s="174"/>
      <c r="T185" s="174"/>
      <c r="U185" s="175"/>
      <c r="V185" s="169"/>
      <c r="W185" s="169"/>
      <c r="X185" s="169"/>
      <c r="Y185" s="169"/>
      <c r="Z185" s="229" t="s">
        <v>1034</v>
      </c>
      <c r="AA185" s="230" t="s">
        <v>1127</v>
      </c>
      <c r="AB185" s="36" t="s">
        <v>707</v>
      </c>
      <c r="AC185" s="16" t="s">
        <v>438</v>
      </c>
      <c r="AD185" s="1" t="s">
        <v>163</v>
      </c>
      <c r="AE185" s="1" t="s">
        <v>439</v>
      </c>
      <c r="AF185" s="15">
        <v>100</v>
      </c>
      <c r="AG185" s="3"/>
      <c r="AH185" s="10">
        <v>0.3</v>
      </c>
      <c r="AI185" s="3"/>
      <c r="AJ185" s="10"/>
      <c r="AK185" s="87"/>
      <c r="AL185" s="88">
        <v>0.3</v>
      </c>
      <c r="AM185" s="87"/>
      <c r="AN185" s="87"/>
      <c r="AO185" s="3"/>
      <c r="AP185" s="10">
        <v>0.4</v>
      </c>
      <c r="AQ185" s="10"/>
      <c r="AR185" s="10"/>
      <c r="AS185" s="237" t="s">
        <v>1034</v>
      </c>
      <c r="AT185" s="238" t="s">
        <v>1079</v>
      </c>
    </row>
    <row r="186" spans="2:46" ht="58.5" customHeight="1" x14ac:dyDescent="0.25">
      <c r="B186" s="168"/>
      <c r="C186" s="149"/>
      <c r="D186" s="146"/>
      <c r="E186" s="146"/>
      <c r="F186" s="146"/>
      <c r="G186" s="146"/>
      <c r="H186" s="169"/>
      <c r="I186" s="169"/>
      <c r="J186" s="169"/>
      <c r="K186" s="169"/>
      <c r="L186" s="36" t="s">
        <v>708</v>
      </c>
      <c r="M186" s="173"/>
      <c r="N186" s="174"/>
      <c r="O186" s="174"/>
      <c r="P186" s="174"/>
      <c r="Q186" s="174"/>
      <c r="R186" s="174"/>
      <c r="S186" s="174"/>
      <c r="T186" s="174"/>
      <c r="U186" s="175"/>
      <c r="V186" s="169"/>
      <c r="W186" s="169"/>
      <c r="X186" s="169"/>
      <c r="Y186" s="169"/>
      <c r="Z186" s="229" t="s">
        <v>1034</v>
      </c>
      <c r="AA186" s="230" t="s">
        <v>1127</v>
      </c>
      <c r="AB186" s="36" t="s">
        <v>709</v>
      </c>
      <c r="AC186" s="1" t="s">
        <v>710</v>
      </c>
      <c r="AD186" s="1" t="s">
        <v>604</v>
      </c>
      <c r="AE186" s="1" t="s">
        <v>562</v>
      </c>
      <c r="AF186" s="2">
        <v>2</v>
      </c>
      <c r="AG186" s="3"/>
      <c r="AH186" s="3"/>
      <c r="AI186" s="3">
        <v>1</v>
      </c>
      <c r="AJ186" s="3"/>
      <c r="AK186" s="87"/>
      <c r="AL186" s="87"/>
      <c r="AM186" s="87"/>
      <c r="AN186" s="87"/>
      <c r="AO186" s="3">
        <v>1</v>
      </c>
      <c r="AP186" s="10"/>
      <c r="AQ186" s="10"/>
      <c r="AR186" s="10"/>
      <c r="AS186" s="237" t="s">
        <v>1036</v>
      </c>
      <c r="AT186" s="238" t="s">
        <v>1038</v>
      </c>
    </row>
    <row r="187" spans="2:46" ht="58.5" customHeight="1" x14ac:dyDescent="0.25">
      <c r="B187" s="168"/>
      <c r="C187" s="149"/>
      <c r="D187" s="146"/>
      <c r="E187" s="146"/>
      <c r="F187" s="146"/>
      <c r="G187" s="146"/>
      <c r="H187" s="169"/>
      <c r="I187" s="169"/>
      <c r="J187" s="169"/>
      <c r="K187" s="169"/>
      <c r="L187" s="36" t="s">
        <v>711</v>
      </c>
      <c r="M187" s="173"/>
      <c r="N187" s="174"/>
      <c r="O187" s="174"/>
      <c r="P187" s="174"/>
      <c r="Q187" s="174"/>
      <c r="R187" s="174"/>
      <c r="S187" s="174"/>
      <c r="T187" s="174"/>
      <c r="U187" s="175"/>
      <c r="V187" s="169"/>
      <c r="W187" s="169"/>
      <c r="X187" s="169"/>
      <c r="Y187" s="169"/>
      <c r="Z187" s="229" t="s">
        <v>1035</v>
      </c>
      <c r="AA187" s="230" t="s">
        <v>1243</v>
      </c>
      <c r="AB187" s="36" t="s">
        <v>712</v>
      </c>
      <c r="AC187" s="16" t="s">
        <v>444</v>
      </c>
      <c r="AD187" s="1" t="s">
        <v>171</v>
      </c>
      <c r="AE187" s="1" t="s">
        <v>159</v>
      </c>
      <c r="AF187" s="9">
        <v>0.5</v>
      </c>
      <c r="AG187" s="10"/>
      <c r="AH187" s="10"/>
      <c r="AI187" s="10"/>
      <c r="AJ187" s="10"/>
      <c r="AK187" s="88"/>
      <c r="AL187" s="88"/>
      <c r="AM187" s="88"/>
      <c r="AN187" s="88"/>
      <c r="AO187" s="10"/>
      <c r="AP187" s="10"/>
      <c r="AQ187" s="10"/>
      <c r="AR187" s="10">
        <v>0.5</v>
      </c>
      <c r="AS187" s="237" t="s">
        <v>1036</v>
      </c>
      <c r="AT187" s="238" t="s">
        <v>1038</v>
      </c>
    </row>
    <row r="188" spans="2:46" ht="57" customHeight="1" x14ac:dyDescent="0.25">
      <c r="B188" s="168"/>
      <c r="C188" s="149"/>
      <c r="D188" s="146"/>
      <c r="E188" s="146"/>
      <c r="F188" s="146"/>
      <c r="G188" s="146"/>
      <c r="H188" s="169"/>
      <c r="I188" s="169"/>
      <c r="J188" s="169"/>
      <c r="K188" s="169"/>
      <c r="L188" s="36" t="s">
        <v>713</v>
      </c>
      <c r="M188" s="173"/>
      <c r="N188" s="174"/>
      <c r="O188" s="174"/>
      <c r="P188" s="174"/>
      <c r="Q188" s="174"/>
      <c r="R188" s="174"/>
      <c r="S188" s="174"/>
      <c r="T188" s="174"/>
      <c r="U188" s="175"/>
      <c r="V188" s="169"/>
      <c r="W188" s="169"/>
      <c r="X188" s="169"/>
      <c r="Y188" s="169"/>
      <c r="Z188" s="229" t="s">
        <v>1035</v>
      </c>
      <c r="AA188" s="230" t="s">
        <v>1175</v>
      </c>
      <c r="AB188" s="36" t="s">
        <v>714</v>
      </c>
      <c r="AC188" s="1" t="s">
        <v>715</v>
      </c>
      <c r="AD188" s="1" t="s">
        <v>176</v>
      </c>
      <c r="AE188" s="1" t="s">
        <v>716</v>
      </c>
      <c r="AF188" s="3">
        <v>4</v>
      </c>
      <c r="AG188" s="10"/>
      <c r="AH188" s="10"/>
      <c r="AI188" s="3">
        <v>1</v>
      </c>
      <c r="AJ188" s="3"/>
      <c r="AK188" s="88"/>
      <c r="AL188" s="87">
        <v>1</v>
      </c>
      <c r="AM188" s="88"/>
      <c r="AN188" s="87"/>
      <c r="AO188" s="3">
        <v>1</v>
      </c>
      <c r="AP188" s="10"/>
      <c r="AQ188" s="10"/>
      <c r="AR188" s="3">
        <v>1</v>
      </c>
      <c r="AS188" s="237" t="s">
        <v>1034</v>
      </c>
      <c r="AT188" s="238" t="s">
        <v>1100</v>
      </c>
    </row>
    <row r="189" spans="2:46" ht="49.5" customHeight="1" x14ac:dyDescent="0.25">
      <c r="B189" s="168"/>
      <c r="C189" s="149"/>
      <c r="D189" s="146"/>
      <c r="E189" s="146"/>
      <c r="F189" s="146"/>
      <c r="G189" s="146"/>
      <c r="H189" s="169"/>
      <c r="I189" s="169"/>
      <c r="J189" s="169"/>
      <c r="K189" s="169"/>
      <c r="L189" s="36" t="s">
        <v>717</v>
      </c>
      <c r="M189" s="173"/>
      <c r="N189" s="174"/>
      <c r="O189" s="174"/>
      <c r="P189" s="174"/>
      <c r="Q189" s="174"/>
      <c r="R189" s="174"/>
      <c r="S189" s="174"/>
      <c r="T189" s="174"/>
      <c r="U189" s="175"/>
      <c r="V189" s="169"/>
      <c r="W189" s="169"/>
      <c r="X189" s="169"/>
      <c r="Y189" s="169"/>
      <c r="Z189" s="229" t="s">
        <v>1034</v>
      </c>
      <c r="AA189" s="230" t="s">
        <v>1127</v>
      </c>
      <c r="AB189" s="36" t="s">
        <v>718</v>
      </c>
      <c r="AC189" s="16" t="s">
        <v>719</v>
      </c>
      <c r="AD189" s="16" t="s">
        <v>181</v>
      </c>
      <c r="AE189" s="16" t="s">
        <v>720</v>
      </c>
      <c r="AF189" s="45">
        <v>2</v>
      </c>
      <c r="AG189" s="46"/>
      <c r="AH189" s="46"/>
      <c r="AI189" s="75">
        <v>1</v>
      </c>
      <c r="AJ189" s="75"/>
      <c r="AK189" s="99"/>
      <c r="AL189" s="99"/>
      <c r="AM189" s="99"/>
      <c r="AN189" s="99"/>
      <c r="AO189" s="75">
        <v>1</v>
      </c>
      <c r="AP189" s="10"/>
      <c r="AQ189" s="10"/>
      <c r="AR189" s="10"/>
      <c r="AS189" s="237" t="s">
        <v>1036</v>
      </c>
      <c r="AT189" s="238" t="s">
        <v>1038</v>
      </c>
    </row>
    <row r="190" spans="2:46" ht="72" customHeight="1" x14ac:dyDescent="0.25">
      <c r="B190" s="168"/>
      <c r="C190" s="149"/>
      <c r="D190" s="146"/>
      <c r="E190" s="146"/>
      <c r="F190" s="146"/>
      <c r="G190" s="146"/>
      <c r="H190" s="169"/>
      <c r="I190" s="169"/>
      <c r="J190" s="169"/>
      <c r="K190" s="169"/>
      <c r="L190" s="36" t="s">
        <v>721</v>
      </c>
      <c r="M190" s="173"/>
      <c r="N190" s="174"/>
      <c r="O190" s="174"/>
      <c r="P190" s="174"/>
      <c r="Q190" s="174"/>
      <c r="R190" s="174"/>
      <c r="S190" s="174"/>
      <c r="T190" s="174"/>
      <c r="U190" s="175"/>
      <c r="V190" s="169"/>
      <c r="W190" s="169"/>
      <c r="X190" s="169"/>
      <c r="Y190" s="169"/>
      <c r="Z190" s="229" t="s">
        <v>1035</v>
      </c>
      <c r="AA190" s="230" t="s">
        <v>1146</v>
      </c>
      <c r="AB190" s="36" t="s">
        <v>722</v>
      </c>
      <c r="AC190" s="16" t="s">
        <v>157</v>
      </c>
      <c r="AD190" s="16" t="s">
        <v>185</v>
      </c>
      <c r="AE190" s="16" t="s">
        <v>186</v>
      </c>
      <c r="AF190" s="38">
        <v>2</v>
      </c>
      <c r="AG190" s="10"/>
      <c r="AH190" s="39">
        <v>1</v>
      </c>
      <c r="AI190" s="39"/>
      <c r="AJ190" s="10"/>
      <c r="AK190" s="88"/>
      <c r="AL190" s="88"/>
      <c r="AM190" s="90">
        <v>1</v>
      </c>
      <c r="AN190" s="88"/>
      <c r="AO190" s="10"/>
      <c r="AP190" s="10"/>
      <c r="AQ190" s="10"/>
      <c r="AR190" s="10"/>
      <c r="AS190" s="237" t="s">
        <v>1035</v>
      </c>
      <c r="AT190" s="238" t="s">
        <v>1104</v>
      </c>
    </row>
    <row r="191" spans="2:46" ht="54" customHeight="1" x14ac:dyDescent="0.25">
      <c r="B191" s="168"/>
      <c r="C191" s="149"/>
      <c r="D191" s="146"/>
      <c r="E191" s="146"/>
      <c r="F191" s="146"/>
      <c r="G191" s="146"/>
      <c r="H191" s="169"/>
      <c r="I191" s="169"/>
      <c r="J191" s="169"/>
      <c r="K191" s="169"/>
      <c r="L191" s="36" t="s">
        <v>723</v>
      </c>
      <c r="M191" s="173"/>
      <c r="N191" s="174"/>
      <c r="O191" s="174"/>
      <c r="P191" s="174"/>
      <c r="Q191" s="174"/>
      <c r="R191" s="174"/>
      <c r="S191" s="174"/>
      <c r="T191" s="174"/>
      <c r="U191" s="175"/>
      <c r="V191" s="169"/>
      <c r="W191" s="169"/>
      <c r="X191" s="169"/>
      <c r="Y191" s="169"/>
      <c r="Z191" s="229" t="s">
        <v>1035</v>
      </c>
      <c r="AA191" s="230" t="s">
        <v>1167</v>
      </c>
      <c r="AB191" s="36" t="s">
        <v>724</v>
      </c>
      <c r="AC191" s="16" t="s">
        <v>725</v>
      </c>
      <c r="AD191" s="1" t="s">
        <v>190</v>
      </c>
      <c r="AE191" s="1" t="s">
        <v>74</v>
      </c>
      <c r="AF191" s="38">
        <v>4</v>
      </c>
      <c r="AG191" s="10"/>
      <c r="AH191" s="39"/>
      <c r="AI191" s="39">
        <v>1</v>
      </c>
      <c r="AJ191" s="10"/>
      <c r="AK191" s="88"/>
      <c r="AL191" s="90">
        <v>1</v>
      </c>
      <c r="AM191" s="88"/>
      <c r="AN191" s="87"/>
      <c r="AO191" s="3">
        <v>1</v>
      </c>
      <c r="AP191" s="3"/>
      <c r="AQ191" s="3"/>
      <c r="AR191" s="3">
        <v>1</v>
      </c>
      <c r="AS191" s="237" t="s">
        <v>1034</v>
      </c>
      <c r="AT191" s="238" t="s">
        <v>1105</v>
      </c>
    </row>
    <row r="192" spans="2:46" ht="54" customHeight="1" x14ac:dyDescent="0.25">
      <c r="B192" s="168"/>
      <c r="C192" s="149"/>
      <c r="D192" s="146"/>
      <c r="E192" s="146"/>
      <c r="F192" s="146"/>
      <c r="G192" s="146"/>
      <c r="H192" s="169"/>
      <c r="I192" s="169"/>
      <c r="J192" s="169"/>
      <c r="K192" s="169"/>
      <c r="L192" s="36" t="s">
        <v>726</v>
      </c>
      <c r="M192" s="173"/>
      <c r="N192" s="174"/>
      <c r="O192" s="174"/>
      <c r="P192" s="174"/>
      <c r="Q192" s="174"/>
      <c r="R192" s="174"/>
      <c r="S192" s="174"/>
      <c r="T192" s="174"/>
      <c r="U192" s="175"/>
      <c r="V192" s="169"/>
      <c r="W192" s="169"/>
      <c r="X192" s="169"/>
      <c r="Y192" s="169"/>
      <c r="Z192" s="229" t="s">
        <v>1035</v>
      </c>
      <c r="AA192" s="230" t="s">
        <v>1176</v>
      </c>
      <c r="AB192" s="36" t="s">
        <v>727</v>
      </c>
      <c r="AC192" s="16" t="s">
        <v>728</v>
      </c>
      <c r="AD192" s="1" t="s">
        <v>194</v>
      </c>
      <c r="AE192" s="3" t="s">
        <v>729</v>
      </c>
      <c r="AF192" s="38">
        <v>1</v>
      </c>
      <c r="AG192" s="10"/>
      <c r="AH192" s="10"/>
      <c r="AI192" s="10"/>
      <c r="AJ192" s="39">
        <v>1</v>
      </c>
      <c r="AK192" s="88"/>
      <c r="AL192" s="88"/>
      <c r="AM192" s="88"/>
      <c r="AN192" s="88"/>
      <c r="AO192" s="10"/>
      <c r="AP192" s="10"/>
      <c r="AQ192" s="10"/>
      <c r="AR192" s="10"/>
      <c r="AS192" s="237" t="s">
        <v>1035</v>
      </c>
      <c r="AT192" s="238" t="s">
        <v>1218</v>
      </c>
    </row>
    <row r="193" spans="2:46" ht="60" customHeight="1" x14ac:dyDescent="0.25">
      <c r="B193" s="168"/>
      <c r="C193" s="149"/>
      <c r="D193" s="146"/>
      <c r="E193" s="146"/>
      <c r="F193" s="146"/>
      <c r="G193" s="146"/>
      <c r="H193" s="169"/>
      <c r="I193" s="169"/>
      <c r="J193" s="169"/>
      <c r="K193" s="169"/>
      <c r="L193" s="36" t="s">
        <v>730</v>
      </c>
      <c r="M193" s="173"/>
      <c r="N193" s="174"/>
      <c r="O193" s="174"/>
      <c r="P193" s="174"/>
      <c r="Q193" s="174"/>
      <c r="R193" s="174"/>
      <c r="S193" s="174"/>
      <c r="T193" s="174"/>
      <c r="U193" s="175"/>
      <c r="V193" s="169"/>
      <c r="W193" s="169"/>
      <c r="X193" s="169"/>
      <c r="Y193" s="169"/>
      <c r="Z193" s="229" t="s">
        <v>1035</v>
      </c>
      <c r="AA193" s="230" t="s">
        <v>1126</v>
      </c>
      <c r="AB193" s="36" t="s">
        <v>731</v>
      </c>
      <c r="AC193" s="1" t="s">
        <v>732</v>
      </c>
      <c r="AD193" s="1" t="s">
        <v>356</v>
      </c>
      <c r="AE193" s="1" t="s">
        <v>733</v>
      </c>
      <c r="AF193" s="2">
        <v>3</v>
      </c>
      <c r="AG193" s="10"/>
      <c r="AH193" s="10"/>
      <c r="AI193" s="3">
        <v>1</v>
      </c>
      <c r="AJ193" s="10"/>
      <c r="AK193" s="88"/>
      <c r="AL193" s="87">
        <v>1</v>
      </c>
      <c r="AM193" s="88"/>
      <c r="AN193" s="88"/>
      <c r="AO193" s="3">
        <v>1</v>
      </c>
      <c r="AP193" s="10"/>
      <c r="AQ193" s="10"/>
      <c r="AR193" s="3">
        <v>1</v>
      </c>
      <c r="AS193" s="237" t="s">
        <v>1035</v>
      </c>
      <c r="AT193" s="238" t="s">
        <v>1106</v>
      </c>
    </row>
    <row r="194" spans="2:46" ht="52.5" customHeight="1" x14ac:dyDescent="0.25">
      <c r="B194" s="168"/>
      <c r="C194" s="149"/>
      <c r="D194" s="146"/>
      <c r="E194" s="146"/>
      <c r="F194" s="146"/>
      <c r="G194" s="146"/>
      <c r="H194" s="169"/>
      <c r="I194" s="169"/>
      <c r="J194" s="169"/>
      <c r="K194" s="169"/>
      <c r="L194" s="36" t="s">
        <v>734</v>
      </c>
      <c r="M194" s="173"/>
      <c r="N194" s="174"/>
      <c r="O194" s="174"/>
      <c r="P194" s="174"/>
      <c r="Q194" s="174"/>
      <c r="R194" s="174"/>
      <c r="S194" s="174"/>
      <c r="T194" s="174"/>
      <c r="U194" s="175"/>
      <c r="V194" s="169"/>
      <c r="W194" s="169"/>
      <c r="X194" s="169"/>
      <c r="Y194" s="169"/>
      <c r="Z194" s="229" t="s">
        <v>1036</v>
      </c>
      <c r="AA194" s="230" t="s">
        <v>1251</v>
      </c>
      <c r="AB194" s="36" t="s">
        <v>735</v>
      </c>
      <c r="AC194" s="1" t="s">
        <v>695</v>
      </c>
      <c r="AD194" s="1" t="s">
        <v>204</v>
      </c>
      <c r="AE194" s="1" t="s">
        <v>697</v>
      </c>
      <c r="AF194" s="2">
        <v>2</v>
      </c>
      <c r="AG194" s="10"/>
      <c r="AH194" s="10"/>
      <c r="AI194" s="10"/>
      <c r="AJ194" s="10"/>
      <c r="AK194" s="88"/>
      <c r="AL194" s="87">
        <v>1</v>
      </c>
      <c r="AM194" s="88"/>
      <c r="AN194" s="88"/>
      <c r="AO194" s="10"/>
      <c r="AP194" s="10"/>
      <c r="AQ194" s="10"/>
      <c r="AR194" s="3">
        <v>1</v>
      </c>
      <c r="AS194" s="237" t="s">
        <v>1034</v>
      </c>
      <c r="AT194" s="238" t="s">
        <v>1109</v>
      </c>
    </row>
    <row r="195" spans="2:46" ht="52.5" customHeight="1" x14ac:dyDescent="0.25">
      <c r="B195" s="168"/>
      <c r="C195" s="149"/>
      <c r="D195" s="146"/>
      <c r="E195" s="146"/>
      <c r="F195" s="146"/>
      <c r="G195" s="146"/>
      <c r="H195" s="169"/>
      <c r="I195" s="169"/>
      <c r="J195" s="169"/>
      <c r="K195" s="169"/>
      <c r="L195" s="36" t="s">
        <v>736</v>
      </c>
      <c r="M195" s="173"/>
      <c r="N195" s="174"/>
      <c r="O195" s="174"/>
      <c r="P195" s="174"/>
      <c r="Q195" s="174"/>
      <c r="R195" s="174"/>
      <c r="S195" s="174"/>
      <c r="T195" s="174"/>
      <c r="U195" s="175"/>
      <c r="V195" s="169"/>
      <c r="W195" s="169"/>
      <c r="X195" s="169"/>
      <c r="Y195" s="169"/>
      <c r="Z195" s="229" t="s">
        <v>1035</v>
      </c>
      <c r="AA195" s="230" t="s">
        <v>1132</v>
      </c>
      <c r="AB195" s="36" t="s">
        <v>737</v>
      </c>
      <c r="AC195" s="1" t="s">
        <v>638</v>
      </c>
      <c r="AD195" s="1" t="s">
        <v>639</v>
      </c>
      <c r="AE195" s="1" t="s">
        <v>473</v>
      </c>
      <c r="AF195" s="2">
        <v>2</v>
      </c>
      <c r="AG195" s="3">
        <v>1</v>
      </c>
      <c r="AH195" s="3"/>
      <c r="AI195" s="3"/>
      <c r="AJ195" s="3"/>
      <c r="AK195" s="87"/>
      <c r="AL195" s="87">
        <v>1</v>
      </c>
      <c r="AM195" s="88"/>
      <c r="AN195" s="88"/>
      <c r="AO195" s="10"/>
      <c r="AP195" s="10"/>
      <c r="AQ195" s="10"/>
      <c r="AR195" s="10"/>
      <c r="AS195" s="237" t="s">
        <v>1035</v>
      </c>
      <c r="AT195" s="238" t="s">
        <v>1110</v>
      </c>
    </row>
    <row r="196" spans="2:46" ht="60" customHeight="1" x14ac:dyDescent="0.25">
      <c r="B196" s="168"/>
      <c r="C196" s="149"/>
      <c r="D196" s="146"/>
      <c r="E196" s="146"/>
      <c r="F196" s="146"/>
      <c r="G196" s="146"/>
      <c r="H196" s="169"/>
      <c r="I196" s="169"/>
      <c r="J196" s="169"/>
      <c r="K196" s="169"/>
      <c r="L196" s="36" t="s">
        <v>738</v>
      </c>
      <c r="M196" s="173"/>
      <c r="N196" s="174"/>
      <c r="O196" s="174"/>
      <c r="P196" s="174"/>
      <c r="Q196" s="174"/>
      <c r="R196" s="174"/>
      <c r="S196" s="174"/>
      <c r="T196" s="174"/>
      <c r="U196" s="175"/>
      <c r="V196" s="169"/>
      <c r="W196" s="169"/>
      <c r="X196" s="169"/>
      <c r="Y196" s="169"/>
      <c r="Z196" s="229" t="s">
        <v>1034</v>
      </c>
      <c r="AA196" s="230" t="s">
        <v>1127</v>
      </c>
      <c r="AB196" s="36" t="s">
        <v>739</v>
      </c>
      <c r="AC196" s="1" t="s">
        <v>642</v>
      </c>
      <c r="AD196" s="1" t="s">
        <v>369</v>
      </c>
      <c r="AE196" s="1" t="s">
        <v>523</v>
      </c>
      <c r="AF196" s="2">
        <v>4</v>
      </c>
      <c r="AG196" s="3"/>
      <c r="AH196" s="3">
        <v>1</v>
      </c>
      <c r="AI196" s="3"/>
      <c r="AJ196" s="3"/>
      <c r="AK196" s="87">
        <v>1</v>
      </c>
      <c r="AL196" s="87"/>
      <c r="AM196" s="87"/>
      <c r="AN196" s="87">
        <v>1</v>
      </c>
      <c r="AO196" s="3"/>
      <c r="AP196" s="3"/>
      <c r="AQ196" s="3">
        <v>1</v>
      </c>
      <c r="AR196" s="10"/>
      <c r="AS196" s="237" t="s">
        <v>1035</v>
      </c>
      <c r="AT196" s="238" t="s">
        <v>1111</v>
      </c>
    </row>
    <row r="197" spans="2:46" ht="48" customHeight="1" x14ac:dyDescent="0.25">
      <c r="B197" s="168"/>
      <c r="C197" s="150"/>
      <c r="D197" s="147"/>
      <c r="E197" s="147"/>
      <c r="F197" s="147"/>
      <c r="G197" s="147"/>
      <c r="H197" s="164"/>
      <c r="I197" s="164"/>
      <c r="J197" s="164"/>
      <c r="K197" s="164"/>
      <c r="L197" s="36" t="s">
        <v>740</v>
      </c>
      <c r="M197" s="176"/>
      <c r="N197" s="177"/>
      <c r="O197" s="177"/>
      <c r="P197" s="177"/>
      <c r="Q197" s="177"/>
      <c r="R197" s="177"/>
      <c r="S197" s="177"/>
      <c r="T197" s="177"/>
      <c r="U197" s="178"/>
      <c r="V197" s="164"/>
      <c r="W197" s="164"/>
      <c r="X197" s="164"/>
      <c r="Y197" s="164"/>
      <c r="Z197" s="229" t="s">
        <v>1034</v>
      </c>
      <c r="AA197" s="230" t="s">
        <v>1127</v>
      </c>
      <c r="AB197" s="36" t="s">
        <v>741</v>
      </c>
      <c r="AC197" s="1" t="s">
        <v>444</v>
      </c>
      <c r="AD197" s="8" t="s">
        <v>645</v>
      </c>
      <c r="AE197" s="1" t="s">
        <v>697</v>
      </c>
      <c r="AF197" s="71">
        <v>2</v>
      </c>
      <c r="AG197" s="65"/>
      <c r="AH197" s="65">
        <v>1</v>
      </c>
      <c r="AI197" s="65"/>
      <c r="AJ197" s="65"/>
      <c r="AK197" s="98"/>
      <c r="AL197" s="98">
        <v>1</v>
      </c>
      <c r="AM197" s="98"/>
      <c r="AN197" s="98"/>
      <c r="AO197" s="65"/>
      <c r="AP197" s="65"/>
      <c r="AQ197" s="65"/>
      <c r="AR197" s="65">
        <v>1</v>
      </c>
      <c r="AS197" s="245" t="s">
        <v>1034</v>
      </c>
      <c r="AT197" s="246" t="s">
        <v>1114</v>
      </c>
    </row>
    <row r="198" spans="2:46" ht="48" customHeight="1" x14ac:dyDescent="0.25">
      <c r="B198" s="168"/>
      <c r="C198" s="148" t="s">
        <v>742</v>
      </c>
      <c r="D198" s="145" t="str">
        <f>'[1]3-IDENTIFICACIÓN DEL RIESGO'!G84</f>
        <v>Posibilidad de ocurrencia de hechos de prevaricato en la atención de las solicitudes de acceso a tierra de las comunidades étnicas tramitadas por la Dirección de Asuntos Étnicos, la Subdirección de Asuntos Étnicos y UGT's donde se delegaron funciones</v>
      </c>
      <c r="E198" s="145" t="s">
        <v>58</v>
      </c>
      <c r="F198" s="145" t="str">
        <f>'[1]3-IDENTIFICACIÓN DEL RIESGO'!H84</f>
        <v>Presión Externa o Interferencia Política</v>
      </c>
      <c r="G198" s="145" t="str">
        <f>'[1]3-IDENTIFICACIÓN DEL RIESGO'!L84</f>
        <v>Investigaciones Penales, Disciplinarias y Fiscales.</v>
      </c>
      <c r="H198" s="163" t="str">
        <f>'[1]4-VALORACIÓN DEL RIESGO'!G47</f>
        <v>Rara Vez</v>
      </c>
      <c r="I198" s="163" t="str">
        <f>'[1]4-VALORACIÓN DEL RIESGO'!AC47</f>
        <v>Catastrófico</v>
      </c>
      <c r="J198" s="163" t="str">
        <f>'[1]4-VALORACIÓN DEL RIESGO'!AE47</f>
        <v>Extremo</v>
      </c>
      <c r="K198" s="163" t="str">
        <f>'[1]4-VALORACIÓN DEL RIESGO'!AF47</f>
        <v>Reducir</v>
      </c>
      <c r="L198" s="36" t="s">
        <v>743</v>
      </c>
      <c r="M198" s="170" t="s">
        <v>60</v>
      </c>
      <c r="N198" s="171"/>
      <c r="O198" s="171"/>
      <c r="P198" s="171"/>
      <c r="Q198" s="171"/>
      <c r="R198" s="171"/>
      <c r="S198" s="171"/>
      <c r="T198" s="171"/>
      <c r="U198" s="172"/>
      <c r="V198" s="163" t="str">
        <f>'[1]5-CONTROLES'!AL233</f>
        <v>Rara Vez</v>
      </c>
      <c r="W198" s="163" t="str">
        <f>'[1]5-CONTROLES'!AP233</f>
        <v>Catastrófico</v>
      </c>
      <c r="X198" s="163" t="str">
        <f>'[1]5-CONTROLES'!AQ233</f>
        <v>Extremo</v>
      </c>
      <c r="Y198" s="163" t="str">
        <f>'[1]5-CONTROLES'!AS233</f>
        <v>Acción preventiva</v>
      </c>
      <c r="Z198" s="229" t="s">
        <v>1034</v>
      </c>
      <c r="AA198" s="230" t="s">
        <v>1133</v>
      </c>
      <c r="AB198" s="36" t="s">
        <v>744</v>
      </c>
      <c r="AC198" s="1" t="s">
        <v>649</v>
      </c>
      <c r="AD198" s="1" t="s">
        <v>650</v>
      </c>
      <c r="AE198" s="1" t="s">
        <v>651</v>
      </c>
      <c r="AF198" s="71">
        <v>5</v>
      </c>
      <c r="AG198" s="65"/>
      <c r="AH198" s="65"/>
      <c r="AI198" s="65">
        <v>1</v>
      </c>
      <c r="AJ198" s="65"/>
      <c r="AK198" s="98">
        <v>1</v>
      </c>
      <c r="AL198" s="98"/>
      <c r="AM198" s="98">
        <v>1</v>
      </c>
      <c r="AN198" s="98"/>
      <c r="AO198" s="65">
        <v>1</v>
      </c>
      <c r="AP198" s="3">
        <v>1</v>
      </c>
      <c r="AQ198" s="65">
        <v>1</v>
      </c>
      <c r="AR198" s="65"/>
      <c r="AS198" s="237" t="s">
        <v>1034</v>
      </c>
      <c r="AT198" s="238" t="s">
        <v>1079</v>
      </c>
    </row>
    <row r="199" spans="2:46" ht="69" customHeight="1" x14ac:dyDescent="0.25">
      <c r="B199" s="168"/>
      <c r="C199" s="149"/>
      <c r="D199" s="146"/>
      <c r="E199" s="146"/>
      <c r="F199" s="146"/>
      <c r="G199" s="146"/>
      <c r="H199" s="169"/>
      <c r="I199" s="169"/>
      <c r="J199" s="169"/>
      <c r="K199" s="169"/>
      <c r="L199" s="36" t="s">
        <v>745</v>
      </c>
      <c r="M199" s="173"/>
      <c r="N199" s="174"/>
      <c r="O199" s="174"/>
      <c r="P199" s="174"/>
      <c r="Q199" s="174"/>
      <c r="R199" s="174"/>
      <c r="S199" s="174"/>
      <c r="T199" s="174"/>
      <c r="U199" s="175"/>
      <c r="V199" s="169"/>
      <c r="W199" s="169"/>
      <c r="X199" s="169"/>
      <c r="Y199" s="169"/>
      <c r="Z199" s="229" t="s">
        <v>1035</v>
      </c>
      <c r="AA199" s="230" t="s">
        <v>1117</v>
      </c>
      <c r="AB199" s="36" t="s">
        <v>746</v>
      </c>
      <c r="AC199" s="1" t="s">
        <v>521</v>
      </c>
      <c r="AD199" s="1" t="s">
        <v>747</v>
      </c>
      <c r="AE199" s="1" t="s">
        <v>523</v>
      </c>
      <c r="AF199" s="2">
        <v>4</v>
      </c>
      <c r="AG199" s="3"/>
      <c r="AH199" s="3">
        <v>1</v>
      </c>
      <c r="AI199" s="10"/>
      <c r="AJ199" s="10"/>
      <c r="AK199" s="87">
        <v>1</v>
      </c>
      <c r="AL199" s="88"/>
      <c r="AM199" s="88"/>
      <c r="AN199" s="87">
        <v>1</v>
      </c>
      <c r="AO199" s="10"/>
      <c r="AP199" s="10"/>
      <c r="AQ199" s="3">
        <v>1</v>
      </c>
      <c r="AR199" s="65"/>
      <c r="AS199" s="237" t="s">
        <v>1035</v>
      </c>
      <c r="AT199" s="238" t="s">
        <v>1071</v>
      </c>
    </row>
    <row r="200" spans="2:46" ht="73.5" customHeight="1" x14ac:dyDescent="0.25">
      <c r="B200" s="168"/>
      <c r="C200" s="149"/>
      <c r="D200" s="146"/>
      <c r="E200" s="146"/>
      <c r="F200" s="146"/>
      <c r="G200" s="146"/>
      <c r="H200" s="169"/>
      <c r="I200" s="169"/>
      <c r="J200" s="169"/>
      <c r="K200" s="169"/>
      <c r="L200" s="36" t="s">
        <v>748</v>
      </c>
      <c r="M200" s="173"/>
      <c r="N200" s="174"/>
      <c r="O200" s="174"/>
      <c r="P200" s="174"/>
      <c r="Q200" s="174"/>
      <c r="R200" s="174"/>
      <c r="S200" s="174"/>
      <c r="T200" s="174"/>
      <c r="U200" s="175"/>
      <c r="V200" s="169"/>
      <c r="W200" s="169"/>
      <c r="X200" s="169"/>
      <c r="Y200" s="169"/>
      <c r="Z200" s="229" t="s">
        <v>1035</v>
      </c>
      <c r="AA200" s="230" t="s">
        <v>1169</v>
      </c>
      <c r="AB200" s="36" t="s">
        <v>749</v>
      </c>
      <c r="AC200" s="1" t="s">
        <v>750</v>
      </c>
      <c r="AD200" s="1" t="s">
        <v>73</v>
      </c>
      <c r="AE200" s="1" t="s">
        <v>658</v>
      </c>
      <c r="AF200" s="63">
        <v>0.9</v>
      </c>
      <c r="AG200" s="3"/>
      <c r="AH200" s="3"/>
      <c r="AI200" s="3"/>
      <c r="AJ200" s="3"/>
      <c r="AK200" s="87"/>
      <c r="AL200" s="87"/>
      <c r="AM200" s="87"/>
      <c r="AN200" s="87"/>
      <c r="AO200" s="3"/>
      <c r="AP200" s="3"/>
      <c r="AQ200" s="3"/>
      <c r="AR200" s="64">
        <v>0.9</v>
      </c>
      <c r="AS200" s="237" t="s">
        <v>1036</v>
      </c>
      <c r="AT200" s="238" t="s">
        <v>1038</v>
      </c>
    </row>
    <row r="201" spans="2:46" ht="51" customHeight="1" x14ac:dyDescent="0.25">
      <c r="B201" s="168"/>
      <c r="C201" s="149"/>
      <c r="D201" s="146"/>
      <c r="E201" s="146"/>
      <c r="F201" s="146"/>
      <c r="G201" s="146"/>
      <c r="H201" s="169"/>
      <c r="I201" s="169"/>
      <c r="J201" s="169"/>
      <c r="K201" s="169"/>
      <c r="L201" s="36" t="s">
        <v>751</v>
      </c>
      <c r="M201" s="173"/>
      <c r="N201" s="174"/>
      <c r="O201" s="174"/>
      <c r="P201" s="174"/>
      <c r="Q201" s="174"/>
      <c r="R201" s="174"/>
      <c r="S201" s="174"/>
      <c r="T201" s="174"/>
      <c r="U201" s="175"/>
      <c r="V201" s="169"/>
      <c r="W201" s="169"/>
      <c r="X201" s="169"/>
      <c r="Y201" s="169"/>
      <c r="Z201" s="229" t="s">
        <v>1035</v>
      </c>
      <c r="AA201" s="230" t="s">
        <v>1177</v>
      </c>
      <c r="AB201" s="36" t="s">
        <v>752</v>
      </c>
      <c r="AC201" s="1" t="s">
        <v>661</v>
      </c>
      <c r="AD201" s="1" t="s">
        <v>78</v>
      </c>
      <c r="AE201" s="1" t="s">
        <v>385</v>
      </c>
      <c r="AF201" s="71">
        <v>2</v>
      </c>
      <c r="AG201" s="65"/>
      <c r="AH201" s="65"/>
      <c r="AI201" s="65">
        <v>1</v>
      </c>
      <c r="AJ201" s="65"/>
      <c r="AK201" s="98"/>
      <c r="AL201" s="98"/>
      <c r="AM201" s="98"/>
      <c r="AN201" s="98">
        <v>1</v>
      </c>
      <c r="AO201" s="65"/>
      <c r="AP201" s="65"/>
      <c r="AQ201" s="65"/>
      <c r="AR201" s="65"/>
      <c r="AS201" s="237" t="s">
        <v>1035</v>
      </c>
      <c r="AT201" s="238" t="s">
        <v>1073</v>
      </c>
    </row>
    <row r="202" spans="2:46" ht="49.5" customHeight="1" x14ac:dyDescent="0.25">
      <c r="B202" s="168"/>
      <c r="C202" s="149"/>
      <c r="D202" s="146"/>
      <c r="E202" s="146"/>
      <c r="F202" s="146"/>
      <c r="G202" s="146"/>
      <c r="H202" s="169"/>
      <c r="I202" s="169"/>
      <c r="J202" s="169"/>
      <c r="K202" s="169"/>
      <c r="L202" s="36" t="s">
        <v>753</v>
      </c>
      <c r="M202" s="173"/>
      <c r="N202" s="174"/>
      <c r="O202" s="174"/>
      <c r="P202" s="174"/>
      <c r="Q202" s="174"/>
      <c r="R202" s="174"/>
      <c r="S202" s="174"/>
      <c r="T202" s="174"/>
      <c r="U202" s="175"/>
      <c r="V202" s="169"/>
      <c r="W202" s="169"/>
      <c r="X202" s="169"/>
      <c r="Y202" s="169"/>
      <c r="Z202" s="229" t="s">
        <v>1035</v>
      </c>
      <c r="AA202" s="230" t="s">
        <v>1139</v>
      </c>
      <c r="AB202" s="36" t="s">
        <v>754</v>
      </c>
      <c r="AC202" s="16" t="s">
        <v>649</v>
      </c>
      <c r="AD202" s="1" t="s">
        <v>83</v>
      </c>
      <c r="AE202" s="1" t="s">
        <v>84</v>
      </c>
      <c r="AF202" s="71">
        <v>1</v>
      </c>
      <c r="AG202" s="65"/>
      <c r="AH202" s="65"/>
      <c r="AI202" s="65"/>
      <c r="AJ202" s="65"/>
      <c r="AK202" s="98"/>
      <c r="AL202" s="98"/>
      <c r="AM202" s="98"/>
      <c r="AN202" s="98"/>
      <c r="AO202" s="65"/>
      <c r="AP202" s="65"/>
      <c r="AQ202" s="65"/>
      <c r="AR202" s="65">
        <v>1</v>
      </c>
      <c r="AS202" s="237" t="s">
        <v>1036</v>
      </c>
      <c r="AT202" s="238" t="s">
        <v>1038</v>
      </c>
    </row>
    <row r="203" spans="2:46" ht="55.5" customHeight="1" x14ac:dyDescent="0.25">
      <c r="B203" s="168"/>
      <c r="C203" s="149"/>
      <c r="D203" s="146"/>
      <c r="E203" s="146"/>
      <c r="F203" s="146"/>
      <c r="G203" s="146"/>
      <c r="H203" s="169"/>
      <c r="I203" s="169"/>
      <c r="J203" s="169"/>
      <c r="K203" s="169"/>
      <c r="L203" s="36" t="s">
        <v>755</v>
      </c>
      <c r="M203" s="173"/>
      <c r="N203" s="174"/>
      <c r="O203" s="174"/>
      <c r="P203" s="174"/>
      <c r="Q203" s="174"/>
      <c r="R203" s="174"/>
      <c r="S203" s="174"/>
      <c r="T203" s="174"/>
      <c r="U203" s="175"/>
      <c r="V203" s="169"/>
      <c r="W203" s="169"/>
      <c r="X203" s="169"/>
      <c r="Y203" s="169"/>
      <c r="Z203" s="229" t="s">
        <v>1035</v>
      </c>
      <c r="AA203" s="230" t="s">
        <v>1170</v>
      </c>
      <c r="AB203" s="36" t="s">
        <v>756</v>
      </c>
      <c r="AC203" s="1" t="s">
        <v>536</v>
      </c>
      <c r="AD203" s="1" t="s">
        <v>272</v>
      </c>
      <c r="AE203" s="1" t="s">
        <v>273</v>
      </c>
      <c r="AF203" s="2">
        <v>2</v>
      </c>
      <c r="AG203" s="3"/>
      <c r="AH203" s="3"/>
      <c r="AI203" s="3"/>
      <c r="AJ203" s="3"/>
      <c r="AK203" s="87"/>
      <c r="AL203" s="87">
        <v>1</v>
      </c>
      <c r="AM203" s="87"/>
      <c r="AN203" s="87"/>
      <c r="AO203" s="3"/>
      <c r="AP203" s="3">
        <v>1</v>
      </c>
      <c r="AQ203" s="65"/>
      <c r="AR203" s="65"/>
      <c r="AS203" s="237" t="s">
        <v>1035</v>
      </c>
      <c r="AT203" s="238" t="s">
        <v>1074</v>
      </c>
    </row>
    <row r="204" spans="2:46" ht="60" customHeight="1" x14ac:dyDescent="0.25">
      <c r="B204" s="168"/>
      <c r="C204" s="149"/>
      <c r="D204" s="146"/>
      <c r="E204" s="146"/>
      <c r="F204" s="146"/>
      <c r="G204" s="146"/>
      <c r="H204" s="169"/>
      <c r="I204" s="169"/>
      <c r="J204" s="169"/>
      <c r="K204" s="169"/>
      <c r="L204" s="36" t="s">
        <v>757</v>
      </c>
      <c r="M204" s="173"/>
      <c r="N204" s="174"/>
      <c r="O204" s="174"/>
      <c r="P204" s="174"/>
      <c r="Q204" s="174"/>
      <c r="R204" s="174"/>
      <c r="S204" s="174"/>
      <c r="T204" s="174"/>
      <c r="U204" s="175"/>
      <c r="V204" s="169"/>
      <c r="W204" s="169"/>
      <c r="X204" s="169"/>
      <c r="Y204" s="169"/>
      <c r="Z204" s="229" t="s">
        <v>1035</v>
      </c>
      <c r="AA204" s="230" t="s">
        <v>1171</v>
      </c>
      <c r="AB204" s="36" t="s">
        <v>758</v>
      </c>
      <c r="AC204" s="1" t="s">
        <v>539</v>
      </c>
      <c r="AD204" s="1" t="s">
        <v>669</v>
      </c>
      <c r="AE204" s="1" t="s">
        <v>94</v>
      </c>
      <c r="AF204" s="2">
        <v>12</v>
      </c>
      <c r="AG204" s="3">
        <v>1</v>
      </c>
      <c r="AH204" s="3">
        <v>1</v>
      </c>
      <c r="AI204" s="3">
        <v>1</v>
      </c>
      <c r="AJ204" s="3">
        <v>1</v>
      </c>
      <c r="AK204" s="87">
        <v>1</v>
      </c>
      <c r="AL204" s="87">
        <v>1</v>
      </c>
      <c r="AM204" s="87">
        <v>1</v>
      </c>
      <c r="AN204" s="87">
        <v>1</v>
      </c>
      <c r="AO204" s="3">
        <v>1</v>
      </c>
      <c r="AP204" s="3">
        <v>1</v>
      </c>
      <c r="AQ204" s="3">
        <v>1</v>
      </c>
      <c r="AR204" s="3">
        <v>1</v>
      </c>
      <c r="AS204" s="237" t="s">
        <v>1035</v>
      </c>
      <c r="AT204" s="238" t="s">
        <v>1076</v>
      </c>
    </row>
    <row r="205" spans="2:46" ht="60" customHeight="1" x14ac:dyDescent="0.25">
      <c r="B205" s="168"/>
      <c r="C205" s="149"/>
      <c r="D205" s="146"/>
      <c r="E205" s="146"/>
      <c r="F205" s="146"/>
      <c r="G205" s="146"/>
      <c r="H205" s="169"/>
      <c r="I205" s="169"/>
      <c r="J205" s="169"/>
      <c r="K205" s="169"/>
      <c r="L205" s="36" t="s">
        <v>759</v>
      </c>
      <c r="M205" s="173"/>
      <c r="N205" s="174"/>
      <c r="O205" s="174"/>
      <c r="P205" s="174"/>
      <c r="Q205" s="174"/>
      <c r="R205" s="174"/>
      <c r="S205" s="174"/>
      <c r="T205" s="174"/>
      <c r="U205" s="175"/>
      <c r="V205" s="169"/>
      <c r="W205" s="169"/>
      <c r="X205" s="169"/>
      <c r="Y205" s="169"/>
      <c r="Z205" s="229" t="s">
        <v>1034</v>
      </c>
      <c r="AA205" s="230" t="s">
        <v>1206</v>
      </c>
      <c r="AB205" s="36" t="s">
        <v>760</v>
      </c>
      <c r="AC205" s="1" t="s">
        <v>761</v>
      </c>
      <c r="AD205" s="1" t="s">
        <v>98</v>
      </c>
      <c r="AE205" s="1" t="s">
        <v>762</v>
      </c>
      <c r="AF205" s="71">
        <v>2</v>
      </c>
      <c r="AG205" s="65"/>
      <c r="AH205" s="65"/>
      <c r="AI205" s="65"/>
      <c r="AJ205" s="65"/>
      <c r="AK205" s="98"/>
      <c r="AL205" s="98">
        <v>1</v>
      </c>
      <c r="AM205" s="98"/>
      <c r="AN205" s="98"/>
      <c r="AO205" s="65"/>
      <c r="AP205" s="65"/>
      <c r="AQ205" s="65"/>
      <c r="AR205" s="65">
        <v>1</v>
      </c>
      <c r="AS205" s="237" t="s">
        <v>1034</v>
      </c>
      <c r="AT205" s="238" t="s">
        <v>1077</v>
      </c>
    </row>
    <row r="206" spans="2:46" ht="64.5" customHeight="1" x14ac:dyDescent="0.25">
      <c r="B206" s="168"/>
      <c r="C206" s="149"/>
      <c r="D206" s="146"/>
      <c r="E206" s="146"/>
      <c r="F206" s="146"/>
      <c r="G206" s="146"/>
      <c r="H206" s="169"/>
      <c r="I206" s="169"/>
      <c r="J206" s="169"/>
      <c r="K206" s="169"/>
      <c r="L206" s="36" t="s">
        <v>763</v>
      </c>
      <c r="M206" s="173"/>
      <c r="N206" s="174"/>
      <c r="O206" s="174"/>
      <c r="P206" s="174"/>
      <c r="Q206" s="174"/>
      <c r="R206" s="174"/>
      <c r="S206" s="174"/>
      <c r="T206" s="174"/>
      <c r="U206" s="175"/>
      <c r="V206" s="169"/>
      <c r="W206" s="169"/>
      <c r="X206" s="169"/>
      <c r="Y206" s="169"/>
      <c r="Z206" s="229" t="s">
        <v>1035</v>
      </c>
      <c r="AA206" s="230" t="s">
        <v>1172</v>
      </c>
      <c r="AB206" s="36" t="s">
        <v>764</v>
      </c>
      <c r="AC206" s="1" t="s">
        <v>675</v>
      </c>
      <c r="AD206" s="1" t="s">
        <v>676</v>
      </c>
      <c r="AE206" s="1" t="s">
        <v>523</v>
      </c>
      <c r="AF206" s="2">
        <v>4</v>
      </c>
      <c r="AG206" s="3"/>
      <c r="AH206" s="3">
        <v>1</v>
      </c>
      <c r="AI206" s="3"/>
      <c r="AJ206" s="3"/>
      <c r="AK206" s="87">
        <v>1</v>
      </c>
      <c r="AL206" s="87"/>
      <c r="AM206" s="87"/>
      <c r="AN206" s="87">
        <v>1</v>
      </c>
      <c r="AO206" s="3"/>
      <c r="AP206" s="3"/>
      <c r="AQ206" s="3">
        <v>1</v>
      </c>
      <c r="AR206" s="3"/>
      <c r="AS206" s="237" t="s">
        <v>1035</v>
      </c>
      <c r="AT206" s="247" t="s">
        <v>1081</v>
      </c>
    </row>
    <row r="207" spans="2:46" ht="52.5" customHeight="1" x14ac:dyDescent="0.25">
      <c r="B207" s="168"/>
      <c r="C207" s="149"/>
      <c r="D207" s="146"/>
      <c r="E207" s="146"/>
      <c r="F207" s="146"/>
      <c r="G207" s="146"/>
      <c r="H207" s="169"/>
      <c r="I207" s="169"/>
      <c r="J207" s="169"/>
      <c r="K207" s="169"/>
      <c r="L207" s="36"/>
      <c r="M207" s="173"/>
      <c r="N207" s="174"/>
      <c r="O207" s="174"/>
      <c r="P207" s="174"/>
      <c r="Q207" s="174"/>
      <c r="R207" s="174"/>
      <c r="S207" s="174"/>
      <c r="T207" s="174"/>
      <c r="U207" s="175"/>
      <c r="V207" s="169"/>
      <c r="W207" s="169"/>
      <c r="X207" s="169"/>
      <c r="Y207" s="169"/>
      <c r="Z207" s="229"/>
      <c r="AA207" s="230"/>
      <c r="AB207" s="36"/>
      <c r="AC207" s="72" t="s">
        <v>677</v>
      </c>
      <c r="AD207" s="1" t="s">
        <v>402</v>
      </c>
      <c r="AE207" s="1"/>
      <c r="AF207" s="71"/>
      <c r="AG207" s="65"/>
      <c r="AH207" s="65"/>
      <c r="AI207" s="65"/>
      <c r="AJ207" s="65"/>
      <c r="AK207" s="98"/>
      <c r="AL207" s="98"/>
      <c r="AM207" s="98"/>
      <c r="AN207" s="98"/>
      <c r="AO207" s="65"/>
      <c r="AP207" s="65"/>
      <c r="AQ207" s="65"/>
      <c r="AR207" s="65"/>
      <c r="AS207" s="237" t="s">
        <v>1042</v>
      </c>
      <c r="AT207" s="238" t="s">
        <v>1043</v>
      </c>
    </row>
    <row r="208" spans="2:46" ht="54" customHeight="1" x14ac:dyDescent="0.25">
      <c r="B208" s="168"/>
      <c r="C208" s="149"/>
      <c r="D208" s="146"/>
      <c r="E208" s="146"/>
      <c r="F208" s="146"/>
      <c r="G208" s="146"/>
      <c r="H208" s="169"/>
      <c r="I208" s="169"/>
      <c r="J208" s="169"/>
      <c r="K208" s="169"/>
      <c r="L208" s="36" t="s">
        <v>765</v>
      </c>
      <c r="M208" s="173"/>
      <c r="N208" s="174"/>
      <c r="O208" s="174"/>
      <c r="P208" s="174"/>
      <c r="Q208" s="174"/>
      <c r="R208" s="174"/>
      <c r="S208" s="174"/>
      <c r="T208" s="174"/>
      <c r="U208" s="175"/>
      <c r="V208" s="169"/>
      <c r="W208" s="169"/>
      <c r="X208" s="169"/>
      <c r="Y208" s="169"/>
      <c r="Z208" s="229" t="s">
        <v>1035</v>
      </c>
      <c r="AA208" s="230" t="s">
        <v>1161</v>
      </c>
      <c r="AB208" s="36" t="s">
        <v>766</v>
      </c>
      <c r="AC208" s="1" t="s">
        <v>710</v>
      </c>
      <c r="AD208" s="1" t="s">
        <v>767</v>
      </c>
      <c r="AE208" s="1" t="s">
        <v>562</v>
      </c>
      <c r="AF208" s="2">
        <v>2</v>
      </c>
      <c r="AG208" s="10"/>
      <c r="AH208" s="10"/>
      <c r="AI208" s="3">
        <v>1</v>
      </c>
      <c r="AJ208" s="10"/>
      <c r="AK208" s="88"/>
      <c r="AL208" s="88"/>
      <c r="AM208" s="88"/>
      <c r="AN208" s="88"/>
      <c r="AO208" s="3">
        <v>1</v>
      </c>
      <c r="AP208" s="65"/>
      <c r="AQ208" s="65"/>
      <c r="AR208" s="65"/>
      <c r="AS208" s="237" t="s">
        <v>1036</v>
      </c>
      <c r="AT208" s="238" t="s">
        <v>1038</v>
      </c>
    </row>
    <row r="209" spans="2:46" ht="45" customHeight="1" x14ac:dyDescent="0.25">
      <c r="B209" s="168"/>
      <c r="C209" s="149"/>
      <c r="D209" s="146"/>
      <c r="E209" s="146"/>
      <c r="F209" s="146"/>
      <c r="G209" s="146"/>
      <c r="H209" s="169"/>
      <c r="I209" s="169"/>
      <c r="J209" s="169"/>
      <c r="K209" s="169"/>
      <c r="L209" s="36" t="s">
        <v>768</v>
      </c>
      <c r="M209" s="173"/>
      <c r="N209" s="174"/>
      <c r="O209" s="174"/>
      <c r="P209" s="174"/>
      <c r="Q209" s="174"/>
      <c r="R209" s="174"/>
      <c r="S209" s="174"/>
      <c r="T209" s="174"/>
      <c r="U209" s="175"/>
      <c r="V209" s="169"/>
      <c r="W209" s="169"/>
      <c r="X209" s="169"/>
      <c r="Y209" s="169"/>
      <c r="Z209" s="229" t="s">
        <v>1035</v>
      </c>
      <c r="AA209" s="230" t="s">
        <v>1126</v>
      </c>
      <c r="AB209" s="36" t="s">
        <v>769</v>
      </c>
      <c r="AC209" s="16" t="s">
        <v>410</v>
      </c>
      <c r="AD209" s="1" t="s">
        <v>117</v>
      </c>
      <c r="AE209" s="1" t="s">
        <v>770</v>
      </c>
      <c r="AF209" s="71">
        <v>4</v>
      </c>
      <c r="AG209" s="65"/>
      <c r="AH209" s="65"/>
      <c r="AI209" s="65">
        <v>1</v>
      </c>
      <c r="AJ209" s="65"/>
      <c r="AK209" s="98"/>
      <c r="AL209" s="98">
        <v>1</v>
      </c>
      <c r="AM209" s="98"/>
      <c r="AN209" s="98"/>
      <c r="AO209" s="65">
        <v>1</v>
      </c>
      <c r="AP209" s="65"/>
      <c r="AQ209" s="65"/>
      <c r="AR209" s="65">
        <v>1</v>
      </c>
      <c r="AS209" s="237" t="s">
        <v>1035</v>
      </c>
      <c r="AT209" s="238" t="s">
        <v>1085</v>
      </c>
    </row>
    <row r="210" spans="2:46" ht="15" customHeight="1" x14ac:dyDescent="0.25">
      <c r="B210" s="168"/>
      <c r="C210" s="149"/>
      <c r="D210" s="146"/>
      <c r="E210" s="146"/>
      <c r="F210" s="146"/>
      <c r="G210" s="146"/>
      <c r="H210" s="169"/>
      <c r="I210" s="169"/>
      <c r="J210" s="169"/>
      <c r="K210" s="169"/>
      <c r="L210" s="36"/>
      <c r="M210" s="173"/>
      <c r="N210" s="174"/>
      <c r="O210" s="174"/>
      <c r="P210" s="174"/>
      <c r="Q210" s="174"/>
      <c r="R210" s="174"/>
      <c r="S210" s="174"/>
      <c r="T210" s="174"/>
      <c r="U210" s="175"/>
      <c r="V210" s="169"/>
      <c r="W210" s="169"/>
      <c r="X210" s="169"/>
      <c r="Y210" s="169"/>
      <c r="Z210" s="229"/>
      <c r="AA210" s="230"/>
      <c r="AB210" s="36"/>
      <c r="AC210" s="40" t="s">
        <v>120</v>
      </c>
      <c r="AD210" s="1" t="s">
        <v>121</v>
      </c>
      <c r="AE210" s="1"/>
      <c r="AF210" s="71"/>
      <c r="AG210" s="65"/>
      <c r="AH210" s="65"/>
      <c r="AI210" s="65"/>
      <c r="AJ210" s="65"/>
      <c r="AK210" s="98"/>
      <c r="AL210" s="98"/>
      <c r="AM210" s="98"/>
      <c r="AN210" s="98"/>
      <c r="AO210" s="65"/>
      <c r="AP210" s="65"/>
      <c r="AQ210" s="65"/>
      <c r="AR210" s="65"/>
      <c r="AS210" s="237" t="s">
        <v>1042</v>
      </c>
      <c r="AT210" s="238" t="s">
        <v>1043</v>
      </c>
    </row>
    <row r="211" spans="2:46" ht="49.5" customHeight="1" x14ac:dyDescent="0.25">
      <c r="B211" s="168"/>
      <c r="C211" s="149"/>
      <c r="D211" s="146"/>
      <c r="E211" s="146"/>
      <c r="F211" s="146"/>
      <c r="G211" s="146"/>
      <c r="H211" s="169"/>
      <c r="I211" s="169"/>
      <c r="J211" s="169"/>
      <c r="K211" s="169"/>
      <c r="L211" s="36" t="s">
        <v>771</v>
      </c>
      <c r="M211" s="173"/>
      <c r="N211" s="174"/>
      <c r="O211" s="174"/>
      <c r="P211" s="174"/>
      <c r="Q211" s="174"/>
      <c r="R211" s="174"/>
      <c r="S211" s="174"/>
      <c r="T211" s="174"/>
      <c r="U211" s="175"/>
      <c r="V211" s="169"/>
      <c r="W211" s="169"/>
      <c r="X211" s="169"/>
      <c r="Y211" s="169"/>
      <c r="Z211" s="229" t="s">
        <v>1034</v>
      </c>
      <c r="AA211" s="230" t="s">
        <v>1127</v>
      </c>
      <c r="AB211" s="36" t="s">
        <v>772</v>
      </c>
      <c r="AC211" s="16" t="s">
        <v>687</v>
      </c>
      <c r="AD211" s="1" t="s">
        <v>125</v>
      </c>
      <c r="AE211" s="1" t="s">
        <v>126</v>
      </c>
      <c r="AF211" s="71">
        <v>4</v>
      </c>
      <c r="AG211" s="65">
        <v>1</v>
      </c>
      <c r="AH211" s="65"/>
      <c r="AI211" s="65"/>
      <c r="AJ211" s="65"/>
      <c r="AK211" s="98"/>
      <c r="AL211" s="98">
        <v>1</v>
      </c>
      <c r="AM211" s="98"/>
      <c r="AN211" s="98">
        <v>1</v>
      </c>
      <c r="AO211" s="65"/>
      <c r="AP211" s="65">
        <v>1</v>
      </c>
      <c r="AQ211" s="65"/>
      <c r="AR211" s="65"/>
      <c r="AS211" s="237" t="s">
        <v>1034</v>
      </c>
      <c r="AT211" s="238" t="s">
        <v>1088</v>
      </c>
    </row>
    <row r="212" spans="2:46" ht="34.5" customHeight="1" x14ac:dyDescent="0.25">
      <c r="B212" s="168"/>
      <c r="C212" s="149"/>
      <c r="D212" s="146"/>
      <c r="E212" s="146"/>
      <c r="F212" s="146"/>
      <c r="G212" s="146"/>
      <c r="H212" s="169"/>
      <c r="I212" s="169"/>
      <c r="J212" s="169"/>
      <c r="K212" s="169"/>
      <c r="L212" s="36"/>
      <c r="M212" s="173"/>
      <c r="N212" s="174"/>
      <c r="O212" s="174"/>
      <c r="P212" s="174"/>
      <c r="Q212" s="174"/>
      <c r="R212" s="174"/>
      <c r="S212" s="174"/>
      <c r="T212" s="174"/>
      <c r="U212" s="175"/>
      <c r="V212" s="169"/>
      <c r="W212" s="169"/>
      <c r="X212" s="169"/>
      <c r="Y212" s="169"/>
      <c r="Z212" s="229"/>
      <c r="AA212" s="230"/>
      <c r="AB212" s="36"/>
      <c r="AC212" s="57" t="s">
        <v>688</v>
      </c>
      <c r="AD212" s="1" t="s">
        <v>129</v>
      </c>
      <c r="AE212" s="1"/>
      <c r="AF212" s="71"/>
      <c r="AG212" s="65"/>
      <c r="AH212" s="65"/>
      <c r="AI212" s="65"/>
      <c r="AJ212" s="65"/>
      <c r="AK212" s="98"/>
      <c r="AL212" s="98"/>
      <c r="AM212" s="98"/>
      <c r="AN212" s="98"/>
      <c r="AO212" s="65"/>
      <c r="AP212" s="65"/>
      <c r="AQ212" s="65"/>
      <c r="AR212" s="65"/>
      <c r="AS212" s="237" t="s">
        <v>1042</v>
      </c>
      <c r="AT212" s="238" t="s">
        <v>1043</v>
      </c>
    </row>
    <row r="213" spans="2:46" ht="57" customHeight="1" x14ac:dyDescent="0.25">
      <c r="B213" s="168"/>
      <c r="C213" s="149"/>
      <c r="D213" s="146"/>
      <c r="E213" s="146"/>
      <c r="F213" s="146"/>
      <c r="G213" s="146"/>
      <c r="H213" s="169"/>
      <c r="I213" s="169"/>
      <c r="J213" s="169"/>
      <c r="K213" s="169"/>
      <c r="L213" s="36" t="s">
        <v>773</v>
      </c>
      <c r="M213" s="173"/>
      <c r="N213" s="174"/>
      <c r="O213" s="174"/>
      <c r="P213" s="174"/>
      <c r="Q213" s="174"/>
      <c r="R213" s="174"/>
      <c r="S213" s="174"/>
      <c r="T213" s="174"/>
      <c r="U213" s="175"/>
      <c r="V213" s="169"/>
      <c r="W213" s="169"/>
      <c r="X213" s="169"/>
      <c r="Y213" s="169"/>
      <c r="Z213" s="229" t="s">
        <v>1034</v>
      </c>
      <c r="AA213" s="230" t="s">
        <v>1239</v>
      </c>
      <c r="AB213" s="36" t="s">
        <v>774</v>
      </c>
      <c r="AC213" s="1" t="s">
        <v>775</v>
      </c>
      <c r="AD213" s="1" t="s">
        <v>134</v>
      </c>
      <c r="AE213" s="1" t="s">
        <v>523</v>
      </c>
      <c r="AF213" s="71">
        <v>4</v>
      </c>
      <c r="AG213" s="3"/>
      <c r="AH213" s="3">
        <v>1</v>
      </c>
      <c r="AI213" s="3"/>
      <c r="AJ213" s="3"/>
      <c r="AK213" s="87">
        <v>1</v>
      </c>
      <c r="AL213" s="87"/>
      <c r="AM213" s="87"/>
      <c r="AN213" s="87">
        <v>1</v>
      </c>
      <c r="AO213" s="3"/>
      <c r="AP213" s="3"/>
      <c r="AQ213" s="3">
        <v>1</v>
      </c>
      <c r="AR213" s="65"/>
      <c r="AS213" s="237" t="s">
        <v>1035</v>
      </c>
      <c r="AT213" s="238" t="s">
        <v>1091</v>
      </c>
    </row>
    <row r="214" spans="2:46" ht="49.5" customHeight="1" x14ac:dyDescent="0.25">
      <c r="B214" s="168"/>
      <c r="C214" s="149"/>
      <c r="D214" s="146"/>
      <c r="E214" s="146"/>
      <c r="F214" s="146"/>
      <c r="G214" s="146"/>
      <c r="H214" s="169"/>
      <c r="I214" s="169"/>
      <c r="J214" s="169"/>
      <c r="K214" s="169"/>
      <c r="L214" s="36" t="s">
        <v>776</v>
      </c>
      <c r="M214" s="173"/>
      <c r="N214" s="174"/>
      <c r="O214" s="174"/>
      <c r="P214" s="174"/>
      <c r="Q214" s="174"/>
      <c r="R214" s="174"/>
      <c r="S214" s="174"/>
      <c r="T214" s="174"/>
      <c r="U214" s="175"/>
      <c r="V214" s="169"/>
      <c r="W214" s="169"/>
      <c r="X214" s="169"/>
      <c r="Y214" s="169"/>
      <c r="Z214" s="229" t="s">
        <v>1039</v>
      </c>
      <c r="AA214" s="230" t="s">
        <v>1145</v>
      </c>
      <c r="AB214" s="36" t="s">
        <v>777</v>
      </c>
      <c r="AC214" s="51" t="s">
        <v>310</v>
      </c>
      <c r="AD214" s="51"/>
      <c r="AE214" s="53"/>
      <c r="AF214" s="76"/>
      <c r="AG214" s="77"/>
      <c r="AH214" s="77"/>
      <c r="AI214" s="77"/>
      <c r="AJ214" s="77"/>
      <c r="AK214" s="98"/>
      <c r="AL214" s="98"/>
      <c r="AM214" s="98"/>
      <c r="AN214" s="98"/>
      <c r="AO214" s="77"/>
      <c r="AP214" s="77"/>
      <c r="AQ214" s="77"/>
      <c r="AR214" s="77"/>
      <c r="AS214" s="237" t="s">
        <v>1039</v>
      </c>
      <c r="AT214" s="238" t="s">
        <v>1041</v>
      </c>
    </row>
    <row r="215" spans="2:46" ht="52.5" customHeight="1" x14ac:dyDescent="0.25">
      <c r="B215" s="168"/>
      <c r="C215" s="149"/>
      <c r="D215" s="146"/>
      <c r="E215" s="146"/>
      <c r="F215" s="147"/>
      <c r="G215" s="147"/>
      <c r="H215" s="169"/>
      <c r="I215" s="169"/>
      <c r="J215" s="169"/>
      <c r="K215" s="169"/>
      <c r="L215" s="36" t="s">
        <v>778</v>
      </c>
      <c r="M215" s="173"/>
      <c r="N215" s="174"/>
      <c r="O215" s="174"/>
      <c r="P215" s="174"/>
      <c r="Q215" s="174"/>
      <c r="R215" s="174"/>
      <c r="S215" s="174"/>
      <c r="T215" s="174"/>
      <c r="U215" s="175"/>
      <c r="V215" s="169"/>
      <c r="W215" s="169"/>
      <c r="X215" s="169"/>
      <c r="Y215" s="169"/>
      <c r="Z215" s="229" t="s">
        <v>1034</v>
      </c>
      <c r="AA215" s="236" t="s">
        <v>1128</v>
      </c>
      <c r="AB215" s="36" t="s">
        <v>779</v>
      </c>
      <c r="AC215" s="1" t="s">
        <v>780</v>
      </c>
      <c r="AD215" s="8" t="s">
        <v>781</v>
      </c>
      <c r="AE215" s="1" t="s">
        <v>782</v>
      </c>
      <c r="AF215" s="2">
        <v>3</v>
      </c>
      <c r="AG215" s="3"/>
      <c r="AH215" s="3"/>
      <c r="AI215" s="3"/>
      <c r="AJ215" s="3">
        <v>1</v>
      </c>
      <c r="AK215" s="87"/>
      <c r="AL215" s="87"/>
      <c r="AM215" s="87"/>
      <c r="AN215" s="87">
        <v>1</v>
      </c>
      <c r="AO215" s="3"/>
      <c r="AP215" s="3"/>
      <c r="AQ215" s="3"/>
      <c r="AR215" s="3">
        <v>1</v>
      </c>
      <c r="AS215" s="237" t="s">
        <v>1034</v>
      </c>
      <c r="AT215" s="238" t="s">
        <v>1219</v>
      </c>
    </row>
    <row r="216" spans="2:46" ht="45" customHeight="1" x14ac:dyDescent="0.25">
      <c r="B216" s="168"/>
      <c r="C216" s="149"/>
      <c r="D216" s="146"/>
      <c r="E216" s="146"/>
      <c r="F216" s="145" t="str">
        <f>'[1]3-IDENTIFICACIÓN DEL RIESGO'!H85</f>
        <v>Existencia de intereses particulares y/o privados en predios de comunidades étnicas.</v>
      </c>
      <c r="G216" s="145" t="str">
        <f>'[1]3-IDENTIFICACIÓN DEL RIESGO'!L85</f>
        <v>Afectación en las relaciones de confianza con las comunidades étnicas.</v>
      </c>
      <c r="H216" s="169"/>
      <c r="I216" s="169"/>
      <c r="J216" s="169"/>
      <c r="K216" s="169"/>
      <c r="L216" s="36" t="s">
        <v>783</v>
      </c>
      <c r="M216" s="173"/>
      <c r="N216" s="174"/>
      <c r="O216" s="174"/>
      <c r="P216" s="174"/>
      <c r="Q216" s="174"/>
      <c r="R216" s="174"/>
      <c r="S216" s="174"/>
      <c r="T216" s="174"/>
      <c r="U216" s="175"/>
      <c r="V216" s="169"/>
      <c r="W216" s="169"/>
      <c r="X216" s="169"/>
      <c r="Y216" s="169"/>
      <c r="Z216" s="229" t="s">
        <v>1035</v>
      </c>
      <c r="AA216" s="230" t="s">
        <v>1178</v>
      </c>
      <c r="AB216" s="36" t="s">
        <v>784</v>
      </c>
      <c r="AC216" s="16" t="s">
        <v>785</v>
      </c>
      <c r="AD216" s="1" t="s">
        <v>786</v>
      </c>
      <c r="AE216" s="1" t="s">
        <v>787</v>
      </c>
      <c r="AF216" s="71">
        <v>4</v>
      </c>
      <c r="AG216" s="65"/>
      <c r="AH216" s="65"/>
      <c r="AI216" s="65">
        <v>1</v>
      </c>
      <c r="AJ216" s="65"/>
      <c r="AK216" s="98"/>
      <c r="AL216" s="98">
        <v>1</v>
      </c>
      <c r="AM216" s="98"/>
      <c r="AN216" s="98"/>
      <c r="AO216" s="65">
        <v>1</v>
      </c>
      <c r="AP216" s="65"/>
      <c r="AQ216" s="65"/>
      <c r="AR216" s="65">
        <v>1</v>
      </c>
      <c r="AS216" s="237" t="s">
        <v>1035</v>
      </c>
      <c r="AT216" s="238" t="s">
        <v>1095</v>
      </c>
    </row>
    <row r="217" spans="2:46" ht="58.5" customHeight="1" x14ac:dyDescent="0.25">
      <c r="B217" s="168"/>
      <c r="C217" s="149"/>
      <c r="D217" s="146"/>
      <c r="E217" s="146"/>
      <c r="F217" s="146"/>
      <c r="G217" s="146"/>
      <c r="H217" s="169"/>
      <c r="I217" s="169"/>
      <c r="J217" s="169"/>
      <c r="K217" s="169"/>
      <c r="L217" s="36" t="s">
        <v>788</v>
      </c>
      <c r="M217" s="173"/>
      <c r="N217" s="174"/>
      <c r="O217" s="174"/>
      <c r="P217" s="174"/>
      <c r="Q217" s="174"/>
      <c r="R217" s="174"/>
      <c r="S217" s="174"/>
      <c r="T217" s="174"/>
      <c r="U217" s="175"/>
      <c r="V217" s="169"/>
      <c r="W217" s="169"/>
      <c r="X217" s="169"/>
      <c r="Y217" s="169"/>
      <c r="Z217" s="229" t="s">
        <v>1035</v>
      </c>
      <c r="AA217" s="230" t="s">
        <v>1126</v>
      </c>
      <c r="AB217" s="36" t="s">
        <v>789</v>
      </c>
      <c r="AC217" s="1" t="s">
        <v>790</v>
      </c>
      <c r="AD217" s="1" t="s">
        <v>705</v>
      </c>
      <c r="AE217" s="1" t="s">
        <v>791</v>
      </c>
      <c r="AF217" s="2">
        <v>4</v>
      </c>
      <c r="AG217" s="3"/>
      <c r="AH217" s="3"/>
      <c r="AI217" s="3">
        <v>1</v>
      </c>
      <c r="AJ217" s="3"/>
      <c r="AK217" s="87"/>
      <c r="AL217" s="87">
        <v>1</v>
      </c>
      <c r="AM217" s="87"/>
      <c r="AN217" s="87"/>
      <c r="AO217" s="3">
        <v>1</v>
      </c>
      <c r="AP217" s="3"/>
      <c r="AQ217" s="3"/>
      <c r="AR217" s="3">
        <v>1</v>
      </c>
      <c r="AS217" s="237" t="s">
        <v>1035</v>
      </c>
      <c r="AT217" s="238" t="s">
        <v>1095</v>
      </c>
    </row>
    <row r="218" spans="2:46" ht="87" customHeight="1" x14ac:dyDescent="0.25">
      <c r="B218" s="168"/>
      <c r="C218" s="149"/>
      <c r="D218" s="146"/>
      <c r="E218" s="146"/>
      <c r="F218" s="146"/>
      <c r="G218" s="146"/>
      <c r="H218" s="169"/>
      <c r="I218" s="169"/>
      <c r="J218" s="169"/>
      <c r="K218" s="169"/>
      <c r="L218" s="36" t="s">
        <v>792</v>
      </c>
      <c r="M218" s="173"/>
      <c r="N218" s="174"/>
      <c r="O218" s="174"/>
      <c r="P218" s="174"/>
      <c r="Q218" s="174"/>
      <c r="R218" s="174"/>
      <c r="S218" s="174"/>
      <c r="T218" s="174"/>
      <c r="U218" s="175"/>
      <c r="V218" s="169"/>
      <c r="W218" s="169"/>
      <c r="X218" s="169"/>
      <c r="Y218" s="169"/>
      <c r="Z218" s="229" t="s">
        <v>1034</v>
      </c>
      <c r="AA218" s="230" t="s">
        <v>1127</v>
      </c>
      <c r="AB218" s="36" t="s">
        <v>793</v>
      </c>
      <c r="AC218" s="16" t="s">
        <v>438</v>
      </c>
      <c r="AD218" s="1" t="s">
        <v>163</v>
      </c>
      <c r="AE218" s="1" t="s">
        <v>794</v>
      </c>
      <c r="AF218" s="15">
        <v>100</v>
      </c>
      <c r="AG218" s="3"/>
      <c r="AH218" s="10">
        <v>0.3</v>
      </c>
      <c r="AI218" s="3"/>
      <c r="AJ218" s="10"/>
      <c r="AK218" s="87"/>
      <c r="AL218" s="88">
        <v>0.3</v>
      </c>
      <c r="AM218" s="87"/>
      <c r="AN218" s="87"/>
      <c r="AO218" s="3"/>
      <c r="AP218" s="10">
        <v>0.4</v>
      </c>
      <c r="AQ218" s="65"/>
      <c r="AR218" s="65"/>
      <c r="AS218" s="237" t="s">
        <v>1034</v>
      </c>
      <c r="AT218" s="238" t="s">
        <v>1079</v>
      </c>
    </row>
    <row r="219" spans="2:46" ht="60" customHeight="1" x14ac:dyDescent="0.25">
      <c r="B219" s="168"/>
      <c r="C219" s="149"/>
      <c r="D219" s="146"/>
      <c r="E219" s="146"/>
      <c r="F219" s="146"/>
      <c r="G219" s="146"/>
      <c r="H219" s="169"/>
      <c r="I219" s="169"/>
      <c r="J219" s="169"/>
      <c r="K219" s="169"/>
      <c r="L219" s="36" t="s">
        <v>795</v>
      </c>
      <c r="M219" s="173"/>
      <c r="N219" s="174"/>
      <c r="O219" s="174"/>
      <c r="P219" s="174"/>
      <c r="Q219" s="174"/>
      <c r="R219" s="174"/>
      <c r="S219" s="174"/>
      <c r="T219" s="174"/>
      <c r="U219" s="175"/>
      <c r="V219" s="169"/>
      <c r="W219" s="169"/>
      <c r="X219" s="169"/>
      <c r="Y219" s="169"/>
      <c r="Z219" s="229" t="s">
        <v>1034</v>
      </c>
      <c r="AA219" s="230" t="s">
        <v>1127</v>
      </c>
      <c r="AB219" s="36" t="s">
        <v>796</v>
      </c>
      <c r="AC219" s="1" t="s">
        <v>680</v>
      </c>
      <c r="AD219" s="1" t="s">
        <v>797</v>
      </c>
      <c r="AE219" s="1" t="s">
        <v>113</v>
      </c>
      <c r="AF219" s="2">
        <v>2</v>
      </c>
      <c r="AG219" s="3"/>
      <c r="AH219" s="3"/>
      <c r="AI219" s="3">
        <v>1</v>
      </c>
      <c r="AJ219" s="3"/>
      <c r="AK219" s="87"/>
      <c r="AL219" s="87"/>
      <c r="AM219" s="87"/>
      <c r="AN219" s="87"/>
      <c r="AO219" s="3">
        <v>1</v>
      </c>
      <c r="AP219" s="65"/>
      <c r="AQ219" s="65"/>
      <c r="AR219" s="65"/>
      <c r="AS219" s="237" t="s">
        <v>1036</v>
      </c>
      <c r="AT219" s="238" t="s">
        <v>1038</v>
      </c>
    </row>
    <row r="220" spans="2:46" ht="63" customHeight="1" x14ac:dyDescent="0.25">
      <c r="B220" s="168"/>
      <c r="C220" s="149"/>
      <c r="D220" s="146"/>
      <c r="E220" s="146"/>
      <c r="F220" s="146"/>
      <c r="G220" s="146"/>
      <c r="H220" s="169"/>
      <c r="I220" s="169"/>
      <c r="J220" s="169"/>
      <c r="K220" s="169"/>
      <c r="L220" s="36" t="s">
        <v>798</v>
      </c>
      <c r="M220" s="173"/>
      <c r="N220" s="174"/>
      <c r="O220" s="174"/>
      <c r="P220" s="174"/>
      <c r="Q220" s="174"/>
      <c r="R220" s="174"/>
      <c r="S220" s="174"/>
      <c r="T220" s="174"/>
      <c r="U220" s="175"/>
      <c r="V220" s="169"/>
      <c r="W220" s="169"/>
      <c r="X220" s="169"/>
      <c r="Y220" s="169"/>
      <c r="Z220" s="229" t="s">
        <v>1035</v>
      </c>
      <c r="AA220" s="230" t="s">
        <v>1244</v>
      </c>
      <c r="AB220" s="36" t="s">
        <v>799</v>
      </c>
      <c r="AC220" s="16" t="s">
        <v>680</v>
      </c>
      <c r="AD220" s="1" t="s">
        <v>171</v>
      </c>
      <c r="AE220" s="1" t="s">
        <v>242</v>
      </c>
      <c r="AF220" s="71">
        <v>1</v>
      </c>
      <c r="AG220" s="65"/>
      <c r="AH220" s="65"/>
      <c r="AI220" s="65"/>
      <c r="AJ220" s="65"/>
      <c r="AK220" s="98"/>
      <c r="AL220" s="98"/>
      <c r="AM220" s="98"/>
      <c r="AN220" s="98"/>
      <c r="AO220" s="65"/>
      <c r="AP220" s="65"/>
      <c r="AQ220" s="65"/>
      <c r="AR220" s="65">
        <v>1</v>
      </c>
      <c r="AS220" s="237" t="s">
        <v>1036</v>
      </c>
      <c r="AT220" s="238" t="s">
        <v>1038</v>
      </c>
    </row>
    <row r="221" spans="2:46" ht="60" customHeight="1" x14ac:dyDescent="0.25">
      <c r="B221" s="168"/>
      <c r="C221" s="149"/>
      <c r="D221" s="146"/>
      <c r="E221" s="146"/>
      <c r="F221" s="146"/>
      <c r="G221" s="146"/>
      <c r="H221" s="169"/>
      <c r="I221" s="169"/>
      <c r="J221" s="169"/>
      <c r="K221" s="169"/>
      <c r="L221" s="36" t="s">
        <v>800</v>
      </c>
      <c r="M221" s="173"/>
      <c r="N221" s="174"/>
      <c r="O221" s="174"/>
      <c r="P221" s="174"/>
      <c r="Q221" s="174"/>
      <c r="R221" s="174"/>
      <c r="S221" s="174"/>
      <c r="T221" s="174"/>
      <c r="U221" s="175"/>
      <c r="V221" s="169"/>
      <c r="W221" s="169"/>
      <c r="X221" s="169"/>
      <c r="Y221" s="169"/>
      <c r="Z221" s="229" t="s">
        <v>1035</v>
      </c>
      <c r="AA221" s="230" t="s">
        <v>1179</v>
      </c>
      <c r="AB221" s="36" t="s">
        <v>801</v>
      </c>
      <c r="AC221" s="16" t="s">
        <v>802</v>
      </c>
      <c r="AD221" s="1" t="s">
        <v>176</v>
      </c>
      <c r="AE221" s="1" t="s">
        <v>803</v>
      </c>
      <c r="AF221" s="71">
        <v>4</v>
      </c>
      <c r="AG221" s="65"/>
      <c r="AH221" s="65"/>
      <c r="AI221" s="65">
        <v>1</v>
      </c>
      <c r="AJ221" s="65"/>
      <c r="AK221" s="98"/>
      <c r="AL221" s="98">
        <v>1</v>
      </c>
      <c r="AM221" s="98"/>
      <c r="AN221" s="98"/>
      <c r="AO221" s="65">
        <v>1</v>
      </c>
      <c r="AP221" s="65"/>
      <c r="AQ221" s="65"/>
      <c r="AR221" s="65">
        <v>1</v>
      </c>
      <c r="AS221" s="237" t="s">
        <v>1035</v>
      </c>
      <c r="AT221" s="238" t="s">
        <v>1101</v>
      </c>
    </row>
    <row r="222" spans="2:46" ht="60" customHeight="1" x14ac:dyDescent="0.25">
      <c r="B222" s="168"/>
      <c r="C222" s="149"/>
      <c r="D222" s="146"/>
      <c r="E222" s="146"/>
      <c r="F222" s="146"/>
      <c r="G222" s="146"/>
      <c r="H222" s="169"/>
      <c r="I222" s="169"/>
      <c r="J222" s="169"/>
      <c r="K222" s="169"/>
      <c r="L222" s="36" t="s">
        <v>804</v>
      </c>
      <c r="M222" s="173"/>
      <c r="N222" s="174"/>
      <c r="O222" s="174"/>
      <c r="P222" s="174"/>
      <c r="Q222" s="174"/>
      <c r="R222" s="174"/>
      <c r="S222" s="174"/>
      <c r="T222" s="174"/>
      <c r="U222" s="175"/>
      <c r="V222" s="169"/>
      <c r="W222" s="169"/>
      <c r="X222" s="169"/>
      <c r="Y222" s="169"/>
      <c r="Z222" s="229" t="s">
        <v>1034</v>
      </c>
      <c r="AA222" s="230" t="s">
        <v>1127</v>
      </c>
      <c r="AB222" s="36" t="s">
        <v>805</v>
      </c>
      <c r="AC222" s="16" t="s">
        <v>806</v>
      </c>
      <c r="AD222" s="16" t="s">
        <v>807</v>
      </c>
      <c r="AE222" s="16" t="s">
        <v>720</v>
      </c>
      <c r="AF222" s="78">
        <v>2</v>
      </c>
      <c r="AG222" s="62"/>
      <c r="AH222" s="62">
        <v>1</v>
      </c>
      <c r="AI222" s="62"/>
      <c r="AJ222" s="62"/>
      <c r="AK222" s="96"/>
      <c r="AL222" s="96"/>
      <c r="AM222" s="96"/>
      <c r="AN222" s="96"/>
      <c r="AO222" s="62">
        <v>1</v>
      </c>
      <c r="AP222" s="65"/>
      <c r="AQ222" s="65"/>
      <c r="AR222" s="65"/>
      <c r="AS222" s="237" t="s">
        <v>1036</v>
      </c>
      <c r="AT222" s="238" t="s">
        <v>1038</v>
      </c>
    </row>
    <row r="223" spans="2:46" ht="72" customHeight="1" x14ac:dyDescent="0.25">
      <c r="B223" s="168"/>
      <c r="C223" s="149"/>
      <c r="D223" s="146"/>
      <c r="E223" s="146"/>
      <c r="F223" s="146"/>
      <c r="G223" s="146"/>
      <c r="H223" s="169"/>
      <c r="I223" s="169"/>
      <c r="J223" s="169"/>
      <c r="K223" s="169"/>
      <c r="L223" s="36" t="s">
        <v>808</v>
      </c>
      <c r="M223" s="173"/>
      <c r="N223" s="174"/>
      <c r="O223" s="174"/>
      <c r="P223" s="174"/>
      <c r="Q223" s="174"/>
      <c r="R223" s="174"/>
      <c r="S223" s="174"/>
      <c r="T223" s="174"/>
      <c r="U223" s="175"/>
      <c r="V223" s="169"/>
      <c r="W223" s="169"/>
      <c r="X223" s="169"/>
      <c r="Y223" s="169"/>
      <c r="Z223" s="229" t="s">
        <v>1035</v>
      </c>
      <c r="AA223" s="230" t="s">
        <v>1146</v>
      </c>
      <c r="AB223" s="36" t="s">
        <v>809</v>
      </c>
      <c r="AC223" s="16" t="s">
        <v>157</v>
      </c>
      <c r="AD223" s="16" t="s">
        <v>185</v>
      </c>
      <c r="AE223" s="16" t="s">
        <v>186</v>
      </c>
      <c r="AF223" s="38">
        <v>2</v>
      </c>
      <c r="AG223" s="10"/>
      <c r="AH223" s="39">
        <v>1</v>
      </c>
      <c r="AI223" s="39"/>
      <c r="AJ223" s="10"/>
      <c r="AK223" s="88"/>
      <c r="AL223" s="88"/>
      <c r="AM223" s="90">
        <v>1</v>
      </c>
      <c r="AN223" s="98"/>
      <c r="AO223" s="65"/>
      <c r="AP223" s="65"/>
      <c r="AQ223" s="65"/>
      <c r="AR223" s="65"/>
      <c r="AS223" s="237" t="s">
        <v>1035</v>
      </c>
      <c r="AT223" s="238" t="s">
        <v>1104</v>
      </c>
    </row>
    <row r="224" spans="2:46" ht="64.5" customHeight="1" x14ac:dyDescent="0.25">
      <c r="B224" s="168"/>
      <c r="C224" s="149"/>
      <c r="D224" s="146"/>
      <c r="E224" s="146"/>
      <c r="F224" s="146"/>
      <c r="G224" s="146"/>
      <c r="H224" s="169"/>
      <c r="I224" s="169"/>
      <c r="J224" s="169"/>
      <c r="K224" s="169"/>
      <c r="L224" s="36" t="s">
        <v>810</v>
      </c>
      <c r="M224" s="173"/>
      <c r="N224" s="174"/>
      <c r="O224" s="174"/>
      <c r="P224" s="174"/>
      <c r="Q224" s="174"/>
      <c r="R224" s="174"/>
      <c r="S224" s="174"/>
      <c r="T224" s="174"/>
      <c r="U224" s="175"/>
      <c r="V224" s="169"/>
      <c r="W224" s="169"/>
      <c r="X224" s="169"/>
      <c r="Y224" s="169"/>
      <c r="Z224" s="229" t="s">
        <v>1035</v>
      </c>
      <c r="AA224" s="230" t="s">
        <v>1180</v>
      </c>
      <c r="AB224" s="36" t="s">
        <v>811</v>
      </c>
      <c r="AC224" s="16" t="s">
        <v>812</v>
      </c>
      <c r="AD224" s="1" t="s">
        <v>190</v>
      </c>
      <c r="AE224" s="1" t="s">
        <v>74</v>
      </c>
      <c r="AF224" s="38">
        <v>4</v>
      </c>
      <c r="AG224" s="10"/>
      <c r="AH224" s="39"/>
      <c r="AI224" s="39">
        <v>1</v>
      </c>
      <c r="AJ224" s="10"/>
      <c r="AK224" s="88"/>
      <c r="AL224" s="90">
        <v>1</v>
      </c>
      <c r="AM224" s="88"/>
      <c r="AN224" s="87"/>
      <c r="AO224" s="3">
        <v>1</v>
      </c>
      <c r="AP224" s="3"/>
      <c r="AQ224" s="3"/>
      <c r="AR224" s="3">
        <v>1</v>
      </c>
      <c r="AS224" s="237" t="s">
        <v>1034</v>
      </c>
      <c r="AT224" s="238" t="s">
        <v>1105</v>
      </c>
    </row>
    <row r="225" spans="2:46" ht="49.5" customHeight="1" x14ac:dyDescent="0.25">
      <c r="B225" s="168"/>
      <c r="C225" s="149"/>
      <c r="D225" s="146"/>
      <c r="E225" s="146"/>
      <c r="F225" s="146"/>
      <c r="G225" s="146"/>
      <c r="H225" s="169"/>
      <c r="I225" s="169"/>
      <c r="J225" s="169"/>
      <c r="K225" s="169"/>
      <c r="L225" s="36" t="s">
        <v>813</v>
      </c>
      <c r="M225" s="173"/>
      <c r="N225" s="174"/>
      <c r="O225" s="174"/>
      <c r="P225" s="174"/>
      <c r="Q225" s="174"/>
      <c r="R225" s="174"/>
      <c r="S225" s="174"/>
      <c r="T225" s="174"/>
      <c r="U225" s="175"/>
      <c r="V225" s="169"/>
      <c r="W225" s="169"/>
      <c r="X225" s="169"/>
      <c r="Y225" s="169"/>
      <c r="Z225" s="229" t="s">
        <v>1035</v>
      </c>
      <c r="AA225" s="230" t="s">
        <v>1176</v>
      </c>
      <c r="AB225" s="36" t="s">
        <v>814</v>
      </c>
      <c r="AC225" s="16" t="s">
        <v>815</v>
      </c>
      <c r="AD225" s="1" t="s">
        <v>194</v>
      </c>
      <c r="AE225" s="3" t="s">
        <v>816</v>
      </c>
      <c r="AF225" s="71">
        <v>1</v>
      </c>
      <c r="AG225" s="65"/>
      <c r="AH225" s="65"/>
      <c r="AI225" s="65">
        <v>1</v>
      </c>
      <c r="AJ225" s="65"/>
      <c r="AK225" s="98"/>
      <c r="AL225" s="98"/>
      <c r="AM225" s="98"/>
      <c r="AN225" s="98"/>
      <c r="AO225" s="65"/>
      <c r="AP225" s="65"/>
      <c r="AQ225" s="65"/>
      <c r="AR225" s="65"/>
      <c r="AS225" s="237" t="s">
        <v>1211</v>
      </c>
      <c r="AT225" s="238" t="s">
        <v>1220</v>
      </c>
    </row>
    <row r="226" spans="2:46" ht="54" customHeight="1" x14ac:dyDescent="0.25">
      <c r="B226" s="168"/>
      <c r="C226" s="149"/>
      <c r="D226" s="146"/>
      <c r="E226" s="146"/>
      <c r="F226" s="146"/>
      <c r="G226" s="146"/>
      <c r="H226" s="169"/>
      <c r="I226" s="169"/>
      <c r="J226" s="169"/>
      <c r="K226" s="169"/>
      <c r="L226" s="36" t="s">
        <v>817</v>
      </c>
      <c r="M226" s="173"/>
      <c r="N226" s="174"/>
      <c r="O226" s="174"/>
      <c r="P226" s="174"/>
      <c r="Q226" s="174"/>
      <c r="R226" s="174"/>
      <c r="S226" s="174"/>
      <c r="T226" s="174"/>
      <c r="U226" s="175"/>
      <c r="V226" s="169"/>
      <c r="W226" s="169"/>
      <c r="X226" s="169"/>
      <c r="Y226" s="169"/>
      <c r="Z226" s="229" t="s">
        <v>1035</v>
      </c>
      <c r="AA226" s="230" t="s">
        <v>1126</v>
      </c>
      <c r="AB226" s="36" t="s">
        <v>818</v>
      </c>
      <c r="AC226" s="1" t="s">
        <v>819</v>
      </c>
      <c r="AD226" s="1" t="s">
        <v>820</v>
      </c>
      <c r="AE226" s="1" t="s">
        <v>821</v>
      </c>
      <c r="AF226" s="71">
        <v>2</v>
      </c>
      <c r="AG226" s="65"/>
      <c r="AH226" s="65"/>
      <c r="AI226" s="65"/>
      <c r="AJ226" s="65"/>
      <c r="AK226" s="98">
        <v>1</v>
      </c>
      <c r="AL226" s="98"/>
      <c r="AM226" s="98"/>
      <c r="AN226" s="98"/>
      <c r="AO226" s="65"/>
      <c r="AP226" s="65"/>
      <c r="AQ226" s="65">
        <v>1</v>
      </c>
      <c r="AR226" s="65"/>
      <c r="AS226" s="237" t="s">
        <v>1035</v>
      </c>
      <c r="AT226" s="238" t="s">
        <v>1106</v>
      </c>
    </row>
    <row r="227" spans="2:46" ht="60" customHeight="1" x14ac:dyDescent="0.25">
      <c r="B227" s="168"/>
      <c r="C227" s="149"/>
      <c r="D227" s="146"/>
      <c r="E227" s="146"/>
      <c r="F227" s="146"/>
      <c r="G227" s="146"/>
      <c r="H227" s="169"/>
      <c r="I227" s="169"/>
      <c r="J227" s="169"/>
      <c r="K227" s="169"/>
      <c r="L227" s="36" t="s">
        <v>822</v>
      </c>
      <c r="M227" s="173"/>
      <c r="N227" s="174"/>
      <c r="O227" s="174"/>
      <c r="P227" s="174"/>
      <c r="Q227" s="174"/>
      <c r="R227" s="174"/>
      <c r="S227" s="174"/>
      <c r="T227" s="174"/>
      <c r="U227" s="175"/>
      <c r="V227" s="169"/>
      <c r="W227" s="169"/>
      <c r="X227" s="169"/>
      <c r="Y227" s="169"/>
      <c r="Z227" s="229" t="s">
        <v>1036</v>
      </c>
      <c r="AA227" s="230" t="s">
        <v>1252</v>
      </c>
      <c r="AB227" s="36" t="s">
        <v>823</v>
      </c>
      <c r="AC227" s="12" t="s">
        <v>824</v>
      </c>
      <c r="AD227" s="12" t="s">
        <v>825</v>
      </c>
      <c r="AE227" s="12" t="s">
        <v>826</v>
      </c>
      <c r="AF227" s="13">
        <v>2</v>
      </c>
      <c r="AG227" s="14"/>
      <c r="AH227" s="14"/>
      <c r="AI227" s="14"/>
      <c r="AJ227" s="14"/>
      <c r="AK227" s="95"/>
      <c r="AL227" s="95">
        <v>1</v>
      </c>
      <c r="AM227" s="95"/>
      <c r="AN227" s="95"/>
      <c r="AO227" s="14"/>
      <c r="AP227" s="14"/>
      <c r="AQ227" s="14"/>
      <c r="AR227" s="14">
        <v>1</v>
      </c>
      <c r="AS227" s="237" t="s">
        <v>1034</v>
      </c>
      <c r="AT227" s="238" t="s">
        <v>1109</v>
      </c>
    </row>
    <row r="228" spans="2:46" ht="57" customHeight="1" x14ac:dyDescent="0.25">
      <c r="B228" s="168"/>
      <c r="C228" s="149"/>
      <c r="D228" s="146"/>
      <c r="E228" s="146"/>
      <c r="F228" s="146"/>
      <c r="G228" s="146"/>
      <c r="H228" s="169"/>
      <c r="I228" s="169"/>
      <c r="J228" s="169"/>
      <c r="K228" s="169"/>
      <c r="L228" s="36" t="s">
        <v>827</v>
      </c>
      <c r="M228" s="173"/>
      <c r="N228" s="174"/>
      <c r="O228" s="174"/>
      <c r="P228" s="174"/>
      <c r="Q228" s="174"/>
      <c r="R228" s="174"/>
      <c r="S228" s="174"/>
      <c r="T228" s="174"/>
      <c r="U228" s="175"/>
      <c r="V228" s="169"/>
      <c r="W228" s="169"/>
      <c r="X228" s="169"/>
      <c r="Y228" s="169"/>
      <c r="Z228" s="229" t="s">
        <v>1035</v>
      </c>
      <c r="AA228" s="230" t="s">
        <v>1132</v>
      </c>
      <c r="AB228" s="36" t="s">
        <v>828</v>
      </c>
      <c r="AC228" s="1" t="s">
        <v>829</v>
      </c>
      <c r="AD228" s="1" t="s">
        <v>635</v>
      </c>
      <c r="AE228" s="1" t="s">
        <v>366</v>
      </c>
      <c r="AF228" s="2">
        <v>3</v>
      </c>
      <c r="AG228" s="3">
        <v>1</v>
      </c>
      <c r="AH228" s="3"/>
      <c r="AI228" s="3"/>
      <c r="AJ228" s="3"/>
      <c r="AK228" s="87">
        <v>1</v>
      </c>
      <c r="AL228" s="87"/>
      <c r="AM228" s="87"/>
      <c r="AN228" s="87"/>
      <c r="AO228" s="3">
        <v>1</v>
      </c>
      <c r="AP228" s="65"/>
      <c r="AQ228" s="65"/>
      <c r="AR228" s="65"/>
      <c r="AS228" s="237" t="s">
        <v>1035</v>
      </c>
      <c r="AT228" s="238" t="s">
        <v>1110</v>
      </c>
    </row>
    <row r="229" spans="2:46" ht="49.5" customHeight="1" x14ac:dyDescent="0.25">
      <c r="B229" s="168"/>
      <c r="C229" s="149"/>
      <c r="D229" s="146"/>
      <c r="E229" s="146"/>
      <c r="F229" s="146"/>
      <c r="G229" s="146"/>
      <c r="H229" s="169"/>
      <c r="I229" s="169"/>
      <c r="J229" s="169"/>
      <c r="K229" s="169"/>
      <c r="L229" s="36" t="s">
        <v>830</v>
      </c>
      <c r="M229" s="173"/>
      <c r="N229" s="174"/>
      <c r="O229" s="174"/>
      <c r="P229" s="174"/>
      <c r="Q229" s="174"/>
      <c r="R229" s="174"/>
      <c r="S229" s="174"/>
      <c r="T229" s="174"/>
      <c r="U229" s="175"/>
      <c r="V229" s="169"/>
      <c r="W229" s="169"/>
      <c r="X229" s="169"/>
      <c r="Y229" s="169"/>
      <c r="Z229" s="229" t="s">
        <v>1034</v>
      </c>
      <c r="AA229" s="230" t="s">
        <v>1127</v>
      </c>
      <c r="AB229" s="36" t="s">
        <v>831</v>
      </c>
      <c r="AC229" s="1" t="s">
        <v>642</v>
      </c>
      <c r="AD229" s="1" t="s">
        <v>369</v>
      </c>
      <c r="AE229" s="1" t="s">
        <v>523</v>
      </c>
      <c r="AF229" s="2">
        <v>4</v>
      </c>
      <c r="AG229" s="3"/>
      <c r="AH229" s="3">
        <v>1</v>
      </c>
      <c r="AI229" s="10"/>
      <c r="AJ229" s="10"/>
      <c r="AK229" s="87">
        <v>1</v>
      </c>
      <c r="AL229" s="88"/>
      <c r="AM229" s="88"/>
      <c r="AN229" s="87">
        <v>1</v>
      </c>
      <c r="AO229" s="10"/>
      <c r="AP229" s="10"/>
      <c r="AQ229" s="3">
        <v>1</v>
      </c>
      <c r="AR229" s="65"/>
      <c r="AS229" s="237" t="s">
        <v>1035</v>
      </c>
      <c r="AT229" s="238" t="s">
        <v>1111</v>
      </c>
    </row>
    <row r="230" spans="2:46" ht="43.5" customHeight="1" x14ac:dyDescent="0.25">
      <c r="B230" s="168"/>
      <c r="C230" s="150"/>
      <c r="D230" s="147"/>
      <c r="E230" s="147"/>
      <c r="F230" s="147"/>
      <c r="G230" s="147"/>
      <c r="H230" s="164"/>
      <c r="I230" s="164"/>
      <c r="J230" s="164"/>
      <c r="K230" s="164"/>
      <c r="L230" s="36" t="s">
        <v>832</v>
      </c>
      <c r="M230" s="176"/>
      <c r="N230" s="177"/>
      <c r="O230" s="177"/>
      <c r="P230" s="177"/>
      <c r="Q230" s="177"/>
      <c r="R230" s="177"/>
      <c r="S230" s="177"/>
      <c r="T230" s="177"/>
      <c r="U230" s="178"/>
      <c r="V230" s="164"/>
      <c r="W230" s="164"/>
      <c r="X230" s="164"/>
      <c r="Y230" s="164"/>
      <c r="Z230" s="229" t="s">
        <v>1034</v>
      </c>
      <c r="AA230" s="230" t="s">
        <v>1127</v>
      </c>
      <c r="AB230" s="36" t="s">
        <v>833</v>
      </c>
      <c r="AC230" s="12" t="s">
        <v>824</v>
      </c>
      <c r="AD230" s="8" t="s">
        <v>645</v>
      </c>
      <c r="AE230" s="1" t="s">
        <v>782</v>
      </c>
      <c r="AF230" s="38">
        <v>2</v>
      </c>
      <c r="AG230" s="3"/>
      <c r="AH230" s="3"/>
      <c r="AI230" s="3"/>
      <c r="AJ230" s="3">
        <v>1</v>
      </c>
      <c r="AK230" s="87"/>
      <c r="AL230" s="89"/>
      <c r="AM230" s="87"/>
      <c r="AN230" s="87"/>
      <c r="AO230" s="3">
        <v>1</v>
      </c>
      <c r="AP230" s="3"/>
      <c r="AQ230" s="3"/>
      <c r="AR230" s="3"/>
      <c r="AS230" s="237" t="s">
        <v>1036</v>
      </c>
      <c r="AT230" s="238" t="s">
        <v>1038</v>
      </c>
    </row>
    <row r="231" spans="2:46" ht="54" customHeight="1" x14ac:dyDescent="0.25">
      <c r="B231" s="168"/>
      <c r="C231" s="148" t="s">
        <v>834</v>
      </c>
      <c r="D231" s="145" t="str">
        <f>'[1]3-IDENTIFICACIÓN DEL RIESGO'!G86</f>
        <v>Posibilidad de ocurrencia de prevaricato en la adquisición de predios para comunidades étnicas con avalúos mal practicados, o no aptos para beneficio de terceros.</v>
      </c>
      <c r="E231" s="145" t="s">
        <v>58</v>
      </c>
      <c r="F231" s="35" t="str">
        <f>'[1]3-IDENTIFICACIÓN DEL RIESGO'!H86</f>
        <v xml:space="preserve">Por que los avalúos son practicados por el IGAC o lonjas privadas, entidades diferentes a la ANT </v>
      </c>
      <c r="G231" s="35" t="str">
        <f>'[1]3-IDENTIFICACIÓN DEL RIESGO'!L86</f>
        <v>Detrimento patrimonial por pago de lo debido.</v>
      </c>
      <c r="H231" s="163" t="str">
        <f>'[1]4-VALORACIÓN DEL RIESGO'!G48</f>
        <v>Rara Vez</v>
      </c>
      <c r="I231" s="163" t="str">
        <f>'[1]4-VALORACIÓN DEL RIESGO'!AC48</f>
        <v>Catastrófico</v>
      </c>
      <c r="J231" s="163" t="str">
        <f>'[1]4-VALORACIÓN DEL RIESGO'!AE48</f>
        <v>Extremo</v>
      </c>
      <c r="K231" s="163" t="str">
        <f>'[1]4-VALORACIÓN DEL RIESGO'!AF48</f>
        <v>Reducir</v>
      </c>
      <c r="L231" s="36" t="s">
        <v>835</v>
      </c>
      <c r="M231" s="206" t="s">
        <v>60</v>
      </c>
      <c r="N231" s="207"/>
      <c r="O231" s="207"/>
      <c r="P231" s="207"/>
      <c r="Q231" s="207"/>
      <c r="R231" s="207"/>
      <c r="S231" s="207"/>
      <c r="T231" s="207"/>
      <c r="U231" s="208"/>
      <c r="V231" s="163" t="str">
        <f>'[1]5-CONTROLES'!AL266</f>
        <v>Rara Vez</v>
      </c>
      <c r="W231" s="163" t="str">
        <f>'[1]5-CONTROLES'!AP266</f>
        <v>Moderado</v>
      </c>
      <c r="X231" s="163" t="str">
        <f>'[1]5-CONTROLES'!AQ266</f>
        <v>Moderado</v>
      </c>
      <c r="Y231" s="163" t="str">
        <f>'[1]5-CONTROLES'!AS266</f>
        <v>Acción preventiva</v>
      </c>
      <c r="Z231" s="229" t="s">
        <v>1034</v>
      </c>
      <c r="AA231" s="230" t="s">
        <v>1181</v>
      </c>
      <c r="AB231" s="36" t="s">
        <v>836</v>
      </c>
      <c r="AC231" s="1" t="s">
        <v>837</v>
      </c>
      <c r="AD231" s="1" t="s">
        <v>838</v>
      </c>
      <c r="AE231" s="1" t="s">
        <v>839</v>
      </c>
      <c r="AF231" s="71">
        <v>4</v>
      </c>
      <c r="AG231" s="3"/>
      <c r="AH231" s="3"/>
      <c r="AI231" s="3"/>
      <c r="AJ231" s="3">
        <v>1</v>
      </c>
      <c r="AK231" s="87"/>
      <c r="AL231" s="87">
        <v>1</v>
      </c>
      <c r="AM231" s="87"/>
      <c r="AN231" s="87">
        <v>1</v>
      </c>
      <c r="AO231" s="3"/>
      <c r="AP231" s="3">
        <v>1</v>
      </c>
      <c r="AQ231" s="3"/>
      <c r="AR231" s="65"/>
      <c r="AS231" s="237" t="s">
        <v>1034</v>
      </c>
      <c r="AT231" s="238" t="s">
        <v>1209</v>
      </c>
    </row>
    <row r="232" spans="2:46" ht="50.25" customHeight="1" x14ac:dyDescent="0.25">
      <c r="B232" s="168"/>
      <c r="C232" s="150"/>
      <c r="D232" s="147"/>
      <c r="E232" s="147"/>
      <c r="F232" s="35" t="str">
        <f>'[1]3-IDENTIFICACIÓN DEL RIESGO'!H87</f>
        <v xml:space="preserve">Por que en la visita técnica se identifique que el predio es apto para beneficiar a la comunidad y que no tenga agua </v>
      </c>
      <c r="G232" s="35" t="str">
        <f>'[1]3-IDENTIFICACIÓN DEL RIESGO'!L87</f>
        <v>Consecuencia 2 Riesgo 1</v>
      </c>
      <c r="H232" s="164"/>
      <c r="I232" s="164"/>
      <c r="J232" s="164"/>
      <c r="K232" s="164"/>
      <c r="L232" s="36" t="s">
        <v>840</v>
      </c>
      <c r="M232" s="209"/>
      <c r="N232" s="210"/>
      <c r="O232" s="210"/>
      <c r="P232" s="210"/>
      <c r="Q232" s="210"/>
      <c r="R232" s="210"/>
      <c r="S232" s="210"/>
      <c r="T232" s="210"/>
      <c r="U232" s="211"/>
      <c r="V232" s="164"/>
      <c r="W232" s="164"/>
      <c r="X232" s="164"/>
      <c r="Y232" s="164"/>
      <c r="Z232" s="229" t="s">
        <v>1034</v>
      </c>
      <c r="AA232" s="230" t="s">
        <v>1181</v>
      </c>
      <c r="AB232" s="36" t="s">
        <v>841</v>
      </c>
      <c r="AC232" s="1" t="s">
        <v>842</v>
      </c>
      <c r="AD232" s="1" t="s">
        <v>838</v>
      </c>
      <c r="AE232" s="1" t="s">
        <v>843</v>
      </c>
      <c r="AF232" s="71">
        <v>4</v>
      </c>
      <c r="AG232" s="3"/>
      <c r="AH232" s="3"/>
      <c r="AI232" s="3"/>
      <c r="AJ232" s="3">
        <v>1</v>
      </c>
      <c r="AK232" s="87"/>
      <c r="AL232" s="87">
        <v>1</v>
      </c>
      <c r="AM232" s="87"/>
      <c r="AN232" s="87">
        <v>1</v>
      </c>
      <c r="AO232" s="3"/>
      <c r="AP232" s="3">
        <v>1</v>
      </c>
      <c r="AQ232" s="3"/>
      <c r="AR232" s="10"/>
      <c r="AS232" s="237" t="s">
        <v>1034</v>
      </c>
      <c r="AT232" s="248" t="s">
        <v>1061</v>
      </c>
    </row>
    <row r="233" spans="2:46" ht="64.5" customHeight="1" x14ac:dyDescent="0.25">
      <c r="B233" s="205" t="str">
        <f>'[1]3-IDENTIFICACIÓN DEL RIESGO'!B90</f>
        <v>Administración de Tierras.</v>
      </c>
      <c r="C233" s="148" t="s">
        <v>844</v>
      </c>
      <c r="D233" s="145" t="str">
        <f>'[1]3-IDENTIFICACIÓN DEL RIESGO'!G90</f>
        <v>Posibilidad de presentarse cohecho, concusión y/o prevaricato, en las actuaciones de algún profesional de la Subdirección de Administración de Tierras de la Nación, para agilizar trámites o proferir decisiones administrativas relacionadas con solicitudes de limitación a la propiedad</v>
      </c>
      <c r="E233" s="145" t="s">
        <v>58</v>
      </c>
      <c r="F233" s="35" t="str">
        <f>'[1]3-IDENTIFICACIÓN DEL RIESGO'!H90</f>
        <v>Presencia de intereses particulares o conductas del profesional designado por SATN, que conlleve a recibir o solicitar beneficios en la verificación del estudio del caso recibido para limitación de la propiedad</v>
      </c>
      <c r="G233" s="35" t="str">
        <f>'[1]3-IDENTIFICACIÓN DEL RIESGO'!L90</f>
        <v>Detrimento patrimonial o defraudación, tanto de los particulares como del Estado</v>
      </c>
      <c r="H233" s="163" t="str">
        <f>'[1]4-VALORACIÓN DEL RIESGO'!G50</f>
        <v>Posible</v>
      </c>
      <c r="I233" s="163" t="str">
        <f>'[1]4-VALORACIÓN DEL RIESGO'!AC50</f>
        <v>Catastrófico</v>
      </c>
      <c r="J233" s="163" t="str">
        <f>'[1]4-VALORACIÓN DEL RIESGO'!AE50</f>
        <v>Extremo</v>
      </c>
      <c r="K233" s="163" t="str">
        <f>'[1]4-VALORACIÓN DEL RIESGO'!AF50</f>
        <v>Reducir</v>
      </c>
      <c r="L233" s="36" t="s">
        <v>845</v>
      </c>
      <c r="M233" s="154" t="s">
        <v>60</v>
      </c>
      <c r="N233" s="155"/>
      <c r="O233" s="155"/>
      <c r="P233" s="155"/>
      <c r="Q233" s="155"/>
      <c r="R233" s="155"/>
      <c r="S233" s="155"/>
      <c r="T233" s="155"/>
      <c r="U233" s="156"/>
      <c r="V233" s="163" t="str">
        <f>'[1]5-CONTROLES'!AL268</f>
        <v>Rara Vez</v>
      </c>
      <c r="W233" s="163" t="str">
        <f>'[1]5-CONTROLES'!AP268</f>
        <v>Moderado</v>
      </c>
      <c r="X233" s="163" t="str">
        <f>'[1]5-CONTROLES'!AQ268</f>
        <v>Moderado</v>
      </c>
      <c r="Y233" s="163" t="str">
        <f>'[1]5-CONTROLES'!AS268</f>
        <v>Acción preventiva</v>
      </c>
      <c r="Z233" s="229" t="s">
        <v>1034</v>
      </c>
      <c r="AA233" s="230" t="s">
        <v>1154</v>
      </c>
      <c r="AB233" s="36" t="s">
        <v>846</v>
      </c>
      <c r="AC233" s="16" t="s">
        <v>847</v>
      </c>
      <c r="AD233" s="16" t="s">
        <v>848</v>
      </c>
      <c r="AE233" s="1" t="s">
        <v>849</v>
      </c>
      <c r="AF233" s="61">
        <v>0.7</v>
      </c>
      <c r="AG233" s="37"/>
      <c r="AH233" s="46"/>
      <c r="AI233" s="46">
        <v>0.7</v>
      </c>
      <c r="AJ233" s="10"/>
      <c r="AK233" s="87"/>
      <c r="AL233" s="87"/>
      <c r="AM233" s="87"/>
      <c r="AN233" s="87"/>
      <c r="AO233" s="3"/>
      <c r="AP233" s="3"/>
      <c r="AQ233" s="3"/>
      <c r="AR233" s="3"/>
      <c r="AS233" s="237" t="s">
        <v>1034</v>
      </c>
      <c r="AT233" s="249" t="s">
        <v>1048</v>
      </c>
    </row>
    <row r="234" spans="2:46" ht="72" customHeight="1" x14ac:dyDescent="0.25">
      <c r="B234" s="205"/>
      <c r="C234" s="150"/>
      <c r="D234" s="147"/>
      <c r="E234" s="147"/>
      <c r="F234" s="35" t="str">
        <f>'[1]3-IDENTIFICACIÓN DEL RIESGO'!H91</f>
        <v>Desconocimiento de los requisitos establecidos en el Procedimiento ADMTI-P-006 Limitación a la Propiedad por parte de colaboradores que ingresan al grupo de LP en la SATN</v>
      </c>
      <c r="G234" s="35" t="str">
        <f>'[1]3-IDENTIFICACIÓN DEL RIESGO'!L91</f>
        <v>Investigaciones internas (control interno) o externas (por parte de órganos de control)</v>
      </c>
      <c r="H234" s="164"/>
      <c r="I234" s="164"/>
      <c r="J234" s="164"/>
      <c r="K234" s="164"/>
      <c r="L234" s="36" t="s">
        <v>850</v>
      </c>
      <c r="M234" s="157"/>
      <c r="N234" s="158"/>
      <c r="O234" s="158"/>
      <c r="P234" s="158"/>
      <c r="Q234" s="158"/>
      <c r="R234" s="158"/>
      <c r="S234" s="158"/>
      <c r="T234" s="158"/>
      <c r="U234" s="159"/>
      <c r="V234" s="164"/>
      <c r="W234" s="164"/>
      <c r="X234" s="164"/>
      <c r="Y234" s="164"/>
      <c r="Z234" s="229" t="s">
        <v>1034</v>
      </c>
      <c r="AA234" s="230" t="s">
        <v>1182</v>
      </c>
      <c r="AB234" s="36" t="s">
        <v>851</v>
      </c>
      <c r="AC234" s="16" t="s">
        <v>852</v>
      </c>
      <c r="AD234" s="60" t="s">
        <v>853</v>
      </c>
      <c r="AE234" s="1" t="s">
        <v>854</v>
      </c>
      <c r="AF234" s="61">
        <v>0.8</v>
      </c>
      <c r="AG234" s="37"/>
      <c r="AH234" s="37"/>
      <c r="AI234" s="46">
        <v>0.8</v>
      </c>
      <c r="AJ234" s="10"/>
      <c r="AK234" s="87"/>
      <c r="AL234" s="87"/>
      <c r="AM234" s="87"/>
      <c r="AN234" s="87"/>
      <c r="AO234" s="3"/>
      <c r="AP234" s="3"/>
      <c r="AQ234" s="3"/>
      <c r="AR234" s="3"/>
      <c r="AS234" s="237" t="s">
        <v>1034</v>
      </c>
      <c r="AT234" s="249" t="s">
        <v>1049</v>
      </c>
    </row>
    <row r="235" spans="2:46" ht="72" customHeight="1" x14ac:dyDescent="0.25">
      <c r="B235" s="205"/>
      <c r="C235" s="148" t="s">
        <v>855</v>
      </c>
      <c r="D235" s="145" t="str">
        <f>'[1]3-IDENTIFICACIÓN DEL RIESGO'!G92</f>
        <v>Posibilidad de presentarse cohecho, concusión y/o prevaricato,  en las actuaciones de algún profesional de la Subdirección de Administración de Tierras de la Nación, sobre adjudicación de baldíos a Entidades de Derecho Público</v>
      </c>
      <c r="E235" s="145" t="s">
        <v>58</v>
      </c>
      <c r="F235" s="35" t="str">
        <f>'[1]3-IDENTIFICACIÓN DEL RIESGO'!H92</f>
        <v>Presencia de intereses particulares o conductas del profesional designado por SATN, que conlleve a recibir o solicitar beneficios para la adjudicación de terrenos baldíos de la Nación a favor de Entidades de Derecho Público.</v>
      </c>
      <c r="G235" s="35" t="str">
        <f>'[1]3-IDENTIFICACIÓN DEL RIESGO'!L92</f>
        <v>Afectación en el logro de indicadores y metas asociadas a Entidades de Derecho Público aprobadas en la SATN</v>
      </c>
      <c r="H235" s="163" t="str">
        <f>'[1]4-VALORACIÓN DEL RIESGO'!G51</f>
        <v>Posible</v>
      </c>
      <c r="I235" s="163" t="str">
        <f>'[1]4-VALORACIÓN DEL RIESGO'!AC51</f>
        <v>Catastrófico</v>
      </c>
      <c r="J235" s="163" t="str">
        <f>'[1]4-VALORACIÓN DEL RIESGO'!AE51</f>
        <v>Extremo</v>
      </c>
      <c r="K235" s="163" t="str">
        <f>'[1]4-VALORACIÓN DEL RIESGO'!AF51</f>
        <v>Reducir</v>
      </c>
      <c r="L235" s="36" t="s">
        <v>856</v>
      </c>
      <c r="M235" s="157"/>
      <c r="N235" s="158"/>
      <c r="O235" s="158"/>
      <c r="P235" s="158"/>
      <c r="Q235" s="158"/>
      <c r="R235" s="158"/>
      <c r="S235" s="158"/>
      <c r="T235" s="158"/>
      <c r="U235" s="159"/>
      <c r="V235" s="163" t="str">
        <f>'[1]5-CONTROLES'!AL270</f>
        <v>Rara Vez</v>
      </c>
      <c r="W235" s="163" t="str">
        <f>'[1]5-CONTROLES'!AP270</f>
        <v>Moderado</v>
      </c>
      <c r="X235" s="163" t="str">
        <f>'[1]5-CONTROLES'!AQ270</f>
        <v>Moderado</v>
      </c>
      <c r="Y235" s="163" t="str">
        <f>'[1]5-CONTROLES'!AS270</f>
        <v>Acción preventiva</v>
      </c>
      <c r="Z235" s="229" t="s">
        <v>1034</v>
      </c>
      <c r="AA235" s="230" t="s">
        <v>1183</v>
      </c>
      <c r="AB235" s="36" t="s">
        <v>857</v>
      </c>
      <c r="AC235" s="16" t="s">
        <v>858</v>
      </c>
      <c r="AD235" s="16" t="s">
        <v>848</v>
      </c>
      <c r="AE235" s="1" t="s">
        <v>859</v>
      </c>
      <c r="AF235" s="61">
        <v>0.7</v>
      </c>
      <c r="AG235" s="37"/>
      <c r="AH235" s="46"/>
      <c r="AI235" s="46">
        <v>0.7</v>
      </c>
      <c r="AJ235" s="10"/>
      <c r="AK235" s="87"/>
      <c r="AL235" s="87"/>
      <c r="AM235" s="87"/>
      <c r="AN235" s="87"/>
      <c r="AO235" s="3"/>
      <c r="AP235" s="3"/>
      <c r="AQ235" s="3"/>
      <c r="AR235" s="3"/>
      <c r="AS235" s="237" t="s">
        <v>1034</v>
      </c>
      <c r="AT235" s="249" t="s">
        <v>1050</v>
      </c>
    </row>
    <row r="236" spans="2:46" ht="79.5" customHeight="1" x14ac:dyDescent="0.25">
      <c r="B236" s="205"/>
      <c r="C236" s="150"/>
      <c r="D236" s="147"/>
      <c r="E236" s="147"/>
      <c r="F236" s="35" t="str">
        <f>'[1]3-IDENTIFICACIÓN DEL RIESGO'!H93</f>
        <v>Desconocimiento de los requisitos establecidos en el Procedimiento de Adjudicación de Baldíos a Entidades de Derecho Público por colaboradores que ingresan al grupo de EDP en la SATN.</v>
      </c>
      <c r="G236" s="35" t="str">
        <f>'[1]3-IDENTIFICACIÓN DEL RIESGO'!L93</f>
        <v>Investigaciones internas (control interno) o externas (por parte de órganos de control)</v>
      </c>
      <c r="H236" s="164"/>
      <c r="I236" s="164"/>
      <c r="J236" s="164"/>
      <c r="K236" s="164"/>
      <c r="L236" s="36" t="s">
        <v>860</v>
      </c>
      <c r="M236" s="160"/>
      <c r="N236" s="161"/>
      <c r="O236" s="161"/>
      <c r="P236" s="161"/>
      <c r="Q236" s="161"/>
      <c r="R236" s="161"/>
      <c r="S236" s="161"/>
      <c r="T236" s="161"/>
      <c r="U236" s="162"/>
      <c r="V236" s="164"/>
      <c r="W236" s="164"/>
      <c r="X236" s="164"/>
      <c r="Y236" s="164"/>
      <c r="Z236" s="229" t="s">
        <v>1034</v>
      </c>
      <c r="AA236" s="230" t="s">
        <v>1154</v>
      </c>
      <c r="AB236" s="36" t="s">
        <v>861</v>
      </c>
      <c r="AC236" s="16" t="s">
        <v>862</v>
      </c>
      <c r="AD236" s="16" t="s">
        <v>863</v>
      </c>
      <c r="AE236" s="1" t="s">
        <v>864</v>
      </c>
      <c r="AF236" s="61">
        <v>0.7</v>
      </c>
      <c r="AG236" s="37"/>
      <c r="AH236" s="37"/>
      <c r="AI236" s="46">
        <v>0.7</v>
      </c>
      <c r="AJ236" s="10"/>
      <c r="AK236" s="87"/>
      <c r="AL236" s="87"/>
      <c r="AM236" s="87"/>
      <c r="AN236" s="87"/>
      <c r="AO236" s="3"/>
      <c r="AP236" s="3"/>
      <c r="AQ236" s="3"/>
      <c r="AR236" s="3"/>
      <c r="AS236" s="237" t="s">
        <v>1034</v>
      </c>
      <c r="AT236" s="249" t="s">
        <v>1051</v>
      </c>
    </row>
    <row r="237" spans="2:46" ht="64.5" customHeight="1" x14ac:dyDescent="0.25">
      <c r="B237" s="205"/>
      <c r="C237" s="148" t="s">
        <v>865</v>
      </c>
      <c r="D237" s="145" t="str">
        <f>'[1]3-IDENTIFICACIÓN DEL RIESGO'!G94</f>
        <v>Posibilidad de ocurrencia de hechos de concusión o cohecho en la gestión de los trámites administrativos de caducidad administrativa y condición resolutoria realizados por las UGT .</v>
      </c>
      <c r="E237" s="145" t="s">
        <v>58</v>
      </c>
      <c r="F237" s="145" t="str">
        <f>'[1]3-IDENTIFICACIÓN DEL RIESGO'!H94</f>
        <v>Amenazas</v>
      </c>
      <c r="G237" s="145" t="str">
        <f>'[1]3-IDENTIFICACIÓN DEL RIESGO'!L94</f>
        <v>Investigaciones Penales, Disciplinarias y Fiscales.</v>
      </c>
      <c r="H237" s="163" t="str">
        <f>'[1]4-VALORACIÓN DEL RIESGO'!G52</f>
        <v>Posible</v>
      </c>
      <c r="I237" s="163" t="str">
        <f>'[1]4-VALORACIÓN DEL RIESGO'!AC52</f>
        <v>Catastrófico</v>
      </c>
      <c r="J237" s="163" t="str">
        <f>'[1]4-VALORACIÓN DEL RIESGO'!AE52</f>
        <v>Extremo</v>
      </c>
      <c r="K237" s="163" t="str">
        <f>'[1]4-VALORACIÓN DEL RIESGO'!AF52</f>
        <v>Reducir</v>
      </c>
      <c r="L237" s="36" t="s">
        <v>866</v>
      </c>
      <c r="M237" s="196" t="s">
        <v>60</v>
      </c>
      <c r="N237" s="197"/>
      <c r="O237" s="197"/>
      <c r="P237" s="197"/>
      <c r="Q237" s="197"/>
      <c r="R237" s="197"/>
      <c r="S237" s="197"/>
      <c r="T237" s="197"/>
      <c r="U237" s="198"/>
      <c r="V237" s="163" t="str">
        <f>'[1]5-CONTROLES'!AL272</f>
        <v>Posible</v>
      </c>
      <c r="W237" s="163" t="str">
        <f>'[1]5-CONTROLES'!AP272</f>
        <v>Catastrófico</v>
      </c>
      <c r="X237" s="163" t="str">
        <f>'[1]5-CONTROLES'!AQ272</f>
        <v>Extremo</v>
      </c>
      <c r="Y237" s="163" t="str">
        <f>'[1]5-CONTROLES'!AS272</f>
        <v>Acción preventiva</v>
      </c>
      <c r="Z237" s="229" t="s">
        <v>1039</v>
      </c>
      <c r="AA237" s="230" t="s">
        <v>1184</v>
      </c>
      <c r="AB237" s="36" t="s">
        <v>867</v>
      </c>
      <c r="AC237" s="67" t="s">
        <v>868</v>
      </c>
      <c r="AD237" s="67"/>
      <c r="AE237" s="67"/>
      <c r="AF237" s="79"/>
      <c r="AG237" s="69"/>
      <c r="AH237" s="69"/>
      <c r="AI237" s="69"/>
      <c r="AJ237" s="80"/>
      <c r="AK237" s="87"/>
      <c r="AL237" s="87"/>
      <c r="AM237" s="87"/>
      <c r="AN237" s="87"/>
      <c r="AO237" s="69"/>
      <c r="AP237" s="69"/>
      <c r="AQ237" s="69"/>
      <c r="AR237" s="69"/>
      <c r="AS237" s="237" t="s">
        <v>1039</v>
      </c>
      <c r="AT237" s="238" t="s">
        <v>1053</v>
      </c>
    </row>
    <row r="238" spans="2:46" ht="75" customHeight="1" x14ac:dyDescent="0.25">
      <c r="B238" s="205"/>
      <c r="C238" s="149"/>
      <c r="D238" s="146"/>
      <c r="E238" s="146"/>
      <c r="F238" s="146"/>
      <c r="G238" s="146"/>
      <c r="H238" s="169"/>
      <c r="I238" s="169"/>
      <c r="J238" s="169"/>
      <c r="K238" s="169"/>
      <c r="L238" s="36" t="s">
        <v>869</v>
      </c>
      <c r="M238" s="199"/>
      <c r="N238" s="200"/>
      <c r="O238" s="200"/>
      <c r="P238" s="200"/>
      <c r="Q238" s="200"/>
      <c r="R238" s="200"/>
      <c r="S238" s="200"/>
      <c r="T238" s="200"/>
      <c r="U238" s="201"/>
      <c r="V238" s="169"/>
      <c r="W238" s="169"/>
      <c r="X238" s="169"/>
      <c r="Y238" s="169"/>
      <c r="Z238" s="229" t="s">
        <v>1035</v>
      </c>
      <c r="AA238" s="230" t="s">
        <v>1158</v>
      </c>
      <c r="AB238" s="36" t="s">
        <v>870</v>
      </c>
      <c r="AC238" s="16" t="s">
        <v>847</v>
      </c>
      <c r="AD238" s="1" t="s">
        <v>73</v>
      </c>
      <c r="AE238" s="1" t="s">
        <v>871</v>
      </c>
      <c r="AF238" s="63">
        <v>0.9</v>
      </c>
      <c r="AG238" s="3"/>
      <c r="AH238" s="3"/>
      <c r="AI238" s="3"/>
      <c r="AJ238" s="3"/>
      <c r="AK238" s="87"/>
      <c r="AL238" s="87"/>
      <c r="AM238" s="87"/>
      <c r="AN238" s="87"/>
      <c r="AO238" s="3"/>
      <c r="AP238" s="3"/>
      <c r="AQ238" s="3"/>
      <c r="AR238" s="64">
        <v>0.9</v>
      </c>
      <c r="AS238" s="237" t="s">
        <v>1036</v>
      </c>
      <c r="AT238" s="238" t="s">
        <v>1038</v>
      </c>
    </row>
    <row r="239" spans="2:46" ht="55.5" customHeight="1" x14ac:dyDescent="0.25">
      <c r="B239" s="205"/>
      <c r="C239" s="149"/>
      <c r="D239" s="146"/>
      <c r="E239" s="146"/>
      <c r="F239" s="146"/>
      <c r="G239" s="146"/>
      <c r="H239" s="169"/>
      <c r="I239" s="169"/>
      <c r="J239" s="169"/>
      <c r="K239" s="169"/>
      <c r="L239" s="36" t="s">
        <v>872</v>
      </c>
      <c r="M239" s="199"/>
      <c r="N239" s="200"/>
      <c r="O239" s="200"/>
      <c r="P239" s="200"/>
      <c r="Q239" s="200"/>
      <c r="R239" s="200"/>
      <c r="S239" s="200"/>
      <c r="T239" s="200"/>
      <c r="U239" s="201"/>
      <c r="V239" s="169"/>
      <c r="W239" s="169"/>
      <c r="X239" s="169"/>
      <c r="Y239" s="169"/>
      <c r="Z239" s="229" t="s">
        <v>1034</v>
      </c>
      <c r="AA239" s="230" t="s">
        <v>1138</v>
      </c>
      <c r="AB239" s="36" t="s">
        <v>873</v>
      </c>
      <c r="AC239" s="1" t="s">
        <v>874</v>
      </c>
      <c r="AD239" s="1" t="s">
        <v>78</v>
      </c>
      <c r="AE239" s="1" t="s">
        <v>385</v>
      </c>
      <c r="AF239" s="2">
        <v>2</v>
      </c>
      <c r="AG239" s="3"/>
      <c r="AH239" s="3">
        <v>1</v>
      </c>
      <c r="AI239" s="3"/>
      <c r="AJ239" s="10"/>
      <c r="AK239" s="87"/>
      <c r="AL239" s="87"/>
      <c r="AM239" s="87"/>
      <c r="AN239" s="87">
        <v>1</v>
      </c>
      <c r="AO239" s="3"/>
      <c r="AP239" s="3"/>
      <c r="AQ239" s="3"/>
      <c r="AR239" s="3"/>
      <c r="AS239" s="237" t="s">
        <v>1035</v>
      </c>
      <c r="AT239" s="238" t="s">
        <v>1073</v>
      </c>
    </row>
    <row r="240" spans="2:46" ht="46.5" customHeight="1" x14ac:dyDescent="0.25">
      <c r="B240" s="205"/>
      <c r="C240" s="149"/>
      <c r="D240" s="146"/>
      <c r="E240" s="146"/>
      <c r="F240" s="146"/>
      <c r="G240" s="146"/>
      <c r="H240" s="169"/>
      <c r="I240" s="169"/>
      <c r="J240" s="169"/>
      <c r="K240" s="169"/>
      <c r="L240" s="36" t="s">
        <v>875</v>
      </c>
      <c r="M240" s="199"/>
      <c r="N240" s="200"/>
      <c r="O240" s="200"/>
      <c r="P240" s="200"/>
      <c r="Q240" s="200"/>
      <c r="R240" s="200"/>
      <c r="S240" s="200"/>
      <c r="T240" s="200"/>
      <c r="U240" s="201"/>
      <c r="V240" s="169"/>
      <c r="W240" s="169"/>
      <c r="X240" s="169"/>
      <c r="Y240" s="169"/>
      <c r="Z240" s="229" t="s">
        <v>1035</v>
      </c>
      <c r="AA240" s="230" t="s">
        <v>1185</v>
      </c>
      <c r="AB240" s="36" t="s">
        <v>876</v>
      </c>
      <c r="AC240" s="16" t="s">
        <v>877</v>
      </c>
      <c r="AD240" s="1" t="s">
        <v>83</v>
      </c>
      <c r="AE240" s="1" t="s">
        <v>84</v>
      </c>
      <c r="AF240" s="2">
        <v>1</v>
      </c>
      <c r="AG240" s="3"/>
      <c r="AH240" s="3"/>
      <c r="AI240" s="3"/>
      <c r="AJ240" s="10"/>
      <c r="AK240" s="87"/>
      <c r="AL240" s="87"/>
      <c r="AM240" s="87"/>
      <c r="AN240" s="87"/>
      <c r="AO240" s="3"/>
      <c r="AP240" s="3"/>
      <c r="AQ240" s="3"/>
      <c r="AR240" s="3">
        <v>1</v>
      </c>
      <c r="AS240" s="237" t="s">
        <v>1036</v>
      </c>
      <c r="AT240" s="238" t="s">
        <v>1038</v>
      </c>
    </row>
    <row r="241" spans="2:46" ht="72" customHeight="1" x14ac:dyDescent="0.25">
      <c r="B241" s="205"/>
      <c r="C241" s="149"/>
      <c r="D241" s="146"/>
      <c r="E241" s="146"/>
      <c r="F241" s="146"/>
      <c r="G241" s="146"/>
      <c r="H241" s="169"/>
      <c r="I241" s="169"/>
      <c r="J241" s="169"/>
      <c r="K241" s="169"/>
      <c r="L241" s="36" t="s">
        <v>878</v>
      </c>
      <c r="M241" s="199"/>
      <c r="N241" s="200"/>
      <c r="O241" s="200"/>
      <c r="P241" s="200"/>
      <c r="Q241" s="200"/>
      <c r="R241" s="200"/>
      <c r="S241" s="200"/>
      <c r="T241" s="200"/>
      <c r="U241" s="201"/>
      <c r="V241" s="169"/>
      <c r="W241" s="169"/>
      <c r="X241" s="169"/>
      <c r="Y241" s="169"/>
      <c r="Z241" s="229" t="s">
        <v>1035</v>
      </c>
      <c r="AA241" s="230" t="s">
        <v>1186</v>
      </c>
      <c r="AB241" s="36" t="s">
        <v>879</v>
      </c>
      <c r="AC241" s="1" t="s">
        <v>880</v>
      </c>
      <c r="AD241" s="1" t="s">
        <v>272</v>
      </c>
      <c r="AE241" s="1" t="s">
        <v>273</v>
      </c>
      <c r="AF241" s="2">
        <v>2</v>
      </c>
      <c r="AG241" s="3"/>
      <c r="AH241" s="3"/>
      <c r="AI241" s="3"/>
      <c r="AJ241" s="3"/>
      <c r="AK241" s="87"/>
      <c r="AL241" s="87">
        <v>1</v>
      </c>
      <c r="AM241" s="87"/>
      <c r="AN241" s="87"/>
      <c r="AO241" s="3"/>
      <c r="AP241" s="3">
        <v>1</v>
      </c>
      <c r="AQ241" s="3"/>
      <c r="AR241" s="3"/>
      <c r="AS241" s="237" t="s">
        <v>1034</v>
      </c>
      <c r="AT241" s="238" t="s">
        <v>1221</v>
      </c>
    </row>
    <row r="242" spans="2:46" ht="55.5" customHeight="1" x14ac:dyDescent="0.25">
      <c r="B242" s="205"/>
      <c r="C242" s="149"/>
      <c r="D242" s="146"/>
      <c r="E242" s="146"/>
      <c r="F242" s="146"/>
      <c r="G242" s="146"/>
      <c r="H242" s="169"/>
      <c r="I242" s="169"/>
      <c r="J242" s="169"/>
      <c r="K242" s="169"/>
      <c r="L242" s="36" t="s">
        <v>881</v>
      </c>
      <c r="M242" s="199"/>
      <c r="N242" s="200"/>
      <c r="O242" s="200"/>
      <c r="P242" s="200"/>
      <c r="Q242" s="200"/>
      <c r="R242" s="200"/>
      <c r="S242" s="200"/>
      <c r="T242" s="200"/>
      <c r="U242" s="201"/>
      <c r="V242" s="169"/>
      <c r="W242" s="169"/>
      <c r="X242" s="169"/>
      <c r="Y242" s="169"/>
      <c r="Z242" s="229" t="s">
        <v>1035</v>
      </c>
      <c r="AA242" s="230" t="s">
        <v>1208</v>
      </c>
      <c r="AB242" s="36" t="s">
        <v>882</v>
      </c>
      <c r="AC242" s="1" t="s">
        <v>539</v>
      </c>
      <c r="AD242" s="1" t="s">
        <v>883</v>
      </c>
      <c r="AE242" s="1" t="s">
        <v>94</v>
      </c>
      <c r="AF242" s="2">
        <v>12</v>
      </c>
      <c r="AG242" s="3">
        <v>1</v>
      </c>
      <c r="AH242" s="3">
        <v>1</v>
      </c>
      <c r="AI242" s="3">
        <v>1</v>
      </c>
      <c r="AJ242" s="3">
        <v>1</v>
      </c>
      <c r="AK242" s="87">
        <v>1</v>
      </c>
      <c r="AL242" s="87">
        <v>1</v>
      </c>
      <c r="AM242" s="87">
        <v>1</v>
      </c>
      <c r="AN242" s="87">
        <v>1</v>
      </c>
      <c r="AO242" s="3">
        <v>1</v>
      </c>
      <c r="AP242" s="3">
        <v>1</v>
      </c>
      <c r="AQ242" s="3">
        <v>1</v>
      </c>
      <c r="AR242" s="3">
        <v>1</v>
      </c>
      <c r="AS242" s="237" t="s">
        <v>1035</v>
      </c>
      <c r="AT242" s="238" t="s">
        <v>1075</v>
      </c>
    </row>
    <row r="243" spans="2:46" ht="49.5" customHeight="1" x14ac:dyDescent="0.25">
      <c r="B243" s="205"/>
      <c r="C243" s="149"/>
      <c r="D243" s="146"/>
      <c r="E243" s="146"/>
      <c r="F243" s="146"/>
      <c r="G243" s="146"/>
      <c r="H243" s="169"/>
      <c r="I243" s="169"/>
      <c r="J243" s="169"/>
      <c r="K243" s="169"/>
      <c r="L243" s="36" t="s">
        <v>884</v>
      </c>
      <c r="M243" s="199"/>
      <c r="N243" s="200"/>
      <c r="O243" s="200"/>
      <c r="P243" s="200"/>
      <c r="Q243" s="200"/>
      <c r="R243" s="200"/>
      <c r="S243" s="200"/>
      <c r="T243" s="200"/>
      <c r="U243" s="201"/>
      <c r="V243" s="169"/>
      <c r="W243" s="169"/>
      <c r="X243" s="169"/>
      <c r="Y243" s="169"/>
      <c r="Z243" s="229" t="s">
        <v>1034</v>
      </c>
      <c r="AA243" s="230" t="s">
        <v>1206</v>
      </c>
      <c r="AB243" s="36" t="s">
        <v>885</v>
      </c>
      <c r="AC243" s="1" t="s">
        <v>886</v>
      </c>
      <c r="AD243" s="1" t="s">
        <v>98</v>
      </c>
      <c r="AE243" s="1" t="s">
        <v>69</v>
      </c>
      <c r="AF243" s="2">
        <v>2</v>
      </c>
      <c r="AG243" s="3"/>
      <c r="AH243" s="3"/>
      <c r="AI243" s="3"/>
      <c r="AJ243" s="3"/>
      <c r="AK243" s="87"/>
      <c r="AL243" s="87">
        <v>1</v>
      </c>
      <c r="AM243" s="87"/>
      <c r="AN243" s="87"/>
      <c r="AO243" s="3"/>
      <c r="AP243" s="3"/>
      <c r="AQ243" s="3"/>
      <c r="AR243" s="3">
        <v>1</v>
      </c>
      <c r="AS243" s="237" t="s">
        <v>1034</v>
      </c>
      <c r="AT243" s="238" t="s">
        <v>1077</v>
      </c>
    </row>
    <row r="244" spans="2:46" ht="66" customHeight="1" x14ac:dyDescent="0.25">
      <c r="B244" s="205"/>
      <c r="C244" s="149"/>
      <c r="D244" s="146"/>
      <c r="E244" s="146"/>
      <c r="F244" s="146"/>
      <c r="G244" s="146"/>
      <c r="H244" s="169"/>
      <c r="I244" s="169"/>
      <c r="J244" s="169"/>
      <c r="K244" s="169"/>
      <c r="L244" s="36" t="s">
        <v>887</v>
      </c>
      <c r="M244" s="199"/>
      <c r="N244" s="200"/>
      <c r="O244" s="200"/>
      <c r="P244" s="200"/>
      <c r="Q244" s="200"/>
      <c r="R244" s="200"/>
      <c r="S244" s="200"/>
      <c r="T244" s="200"/>
      <c r="U244" s="201"/>
      <c r="V244" s="169"/>
      <c r="W244" s="169"/>
      <c r="X244" s="169"/>
      <c r="Y244" s="169"/>
      <c r="Z244" s="229" t="s">
        <v>1034</v>
      </c>
      <c r="AA244" s="230" t="s">
        <v>1236</v>
      </c>
      <c r="AB244" s="36" t="s">
        <v>888</v>
      </c>
      <c r="AC244" s="1" t="s">
        <v>889</v>
      </c>
      <c r="AD244" s="1" t="s">
        <v>890</v>
      </c>
      <c r="AE244" s="1" t="s">
        <v>523</v>
      </c>
      <c r="AF244" s="2">
        <v>3</v>
      </c>
      <c r="AG244" s="3">
        <v>1</v>
      </c>
      <c r="AH244" s="3"/>
      <c r="AI244" s="3"/>
      <c r="AJ244" s="3"/>
      <c r="AK244" s="87"/>
      <c r="AL244" s="87">
        <v>1</v>
      </c>
      <c r="AM244" s="87"/>
      <c r="AN244" s="87"/>
      <c r="AO244" s="3"/>
      <c r="AP244" s="3">
        <v>1</v>
      </c>
      <c r="AQ244" s="3"/>
      <c r="AR244" s="3"/>
      <c r="AS244" s="237" t="s">
        <v>1034</v>
      </c>
      <c r="AT244" s="238" t="s">
        <v>1079</v>
      </c>
    </row>
    <row r="245" spans="2:46" ht="81.75" customHeight="1" x14ac:dyDescent="0.25">
      <c r="B245" s="205"/>
      <c r="C245" s="149"/>
      <c r="D245" s="146"/>
      <c r="E245" s="146"/>
      <c r="F245" s="146"/>
      <c r="G245" s="146"/>
      <c r="H245" s="169"/>
      <c r="I245" s="169"/>
      <c r="J245" s="169"/>
      <c r="K245" s="169"/>
      <c r="L245" s="36" t="s">
        <v>891</v>
      </c>
      <c r="M245" s="199"/>
      <c r="N245" s="200"/>
      <c r="O245" s="200"/>
      <c r="P245" s="200"/>
      <c r="Q245" s="200"/>
      <c r="R245" s="200"/>
      <c r="S245" s="200"/>
      <c r="T245" s="200"/>
      <c r="U245" s="201"/>
      <c r="V245" s="169"/>
      <c r="W245" s="169"/>
      <c r="X245" s="169"/>
      <c r="Y245" s="169"/>
      <c r="Z245" s="229" t="s">
        <v>1034</v>
      </c>
      <c r="AA245" s="230" t="s">
        <v>1187</v>
      </c>
      <c r="AB245" s="36" t="s">
        <v>892</v>
      </c>
      <c r="AC245" s="1" t="s">
        <v>893</v>
      </c>
      <c r="AD245" s="1" t="s">
        <v>894</v>
      </c>
      <c r="AE245" s="1" t="s">
        <v>523</v>
      </c>
      <c r="AF245" s="2">
        <v>3</v>
      </c>
      <c r="AG245" s="3">
        <v>1</v>
      </c>
      <c r="AH245" s="3"/>
      <c r="AI245" s="3"/>
      <c r="AJ245" s="3"/>
      <c r="AK245" s="87"/>
      <c r="AL245" s="87">
        <v>1</v>
      </c>
      <c r="AM245" s="87"/>
      <c r="AN245" s="87"/>
      <c r="AO245" s="3"/>
      <c r="AP245" s="3">
        <v>1</v>
      </c>
      <c r="AQ245" s="3"/>
      <c r="AR245" s="3"/>
      <c r="AS245" s="237" t="s">
        <v>1034</v>
      </c>
      <c r="AT245" s="238" t="s">
        <v>1079</v>
      </c>
    </row>
    <row r="246" spans="2:46" ht="46.5" customHeight="1" x14ac:dyDescent="0.25">
      <c r="B246" s="205"/>
      <c r="C246" s="149"/>
      <c r="D246" s="146"/>
      <c r="E246" s="146"/>
      <c r="F246" s="146"/>
      <c r="G246" s="146"/>
      <c r="H246" s="169"/>
      <c r="I246" s="169"/>
      <c r="J246" s="169"/>
      <c r="K246" s="169"/>
      <c r="L246" s="36" t="s">
        <v>895</v>
      </c>
      <c r="M246" s="199"/>
      <c r="N246" s="200"/>
      <c r="O246" s="200"/>
      <c r="P246" s="200"/>
      <c r="Q246" s="200"/>
      <c r="R246" s="200"/>
      <c r="S246" s="200"/>
      <c r="T246" s="200"/>
      <c r="U246" s="201"/>
      <c r="V246" s="169"/>
      <c r="W246" s="169"/>
      <c r="X246" s="169"/>
      <c r="Y246" s="169"/>
      <c r="Z246" s="229" t="s">
        <v>1034</v>
      </c>
      <c r="AA246" s="230" t="s">
        <v>1188</v>
      </c>
      <c r="AB246" s="36" t="s">
        <v>896</v>
      </c>
      <c r="AC246" s="1" t="s">
        <v>897</v>
      </c>
      <c r="AD246" s="1" t="s">
        <v>898</v>
      </c>
      <c r="AE246" s="1" t="s">
        <v>899</v>
      </c>
      <c r="AF246" s="15">
        <v>2</v>
      </c>
      <c r="AG246" s="3"/>
      <c r="AH246" s="3"/>
      <c r="AI246" s="3">
        <v>1</v>
      </c>
      <c r="AJ246" s="10"/>
      <c r="AK246" s="87"/>
      <c r="AL246" s="87"/>
      <c r="AM246" s="87"/>
      <c r="AN246" s="87"/>
      <c r="AO246" s="3">
        <v>1</v>
      </c>
      <c r="AP246" s="3"/>
      <c r="AQ246" s="3"/>
      <c r="AR246" s="3"/>
      <c r="AS246" s="237" t="s">
        <v>1036</v>
      </c>
      <c r="AT246" s="238" t="s">
        <v>1038</v>
      </c>
    </row>
    <row r="247" spans="2:46" ht="42" customHeight="1" x14ac:dyDescent="0.25">
      <c r="B247" s="205"/>
      <c r="C247" s="149"/>
      <c r="D247" s="146"/>
      <c r="E247" s="146"/>
      <c r="F247" s="146"/>
      <c r="G247" s="146"/>
      <c r="H247" s="169"/>
      <c r="I247" s="169"/>
      <c r="J247" s="169"/>
      <c r="K247" s="169"/>
      <c r="L247" s="36" t="s">
        <v>900</v>
      </c>
      <c r="M247" s="199"/>
      <c r="N247" s="200"/>
      <c r="O247" s="200"/>
      <c r="P247" s="200"/>
      <c r="Q247" s="200"/>
      <c r="R247" s="200"/>
      <c r="S247" s="200"/>
      <c r="T247" s="200"/>
      <c r="U247" s="201"/>
      <c r="V247" s="169"/>
      <c r="W247" s="169"/>
      <c r="X247" s="169"/>
      <c r="Y247" s="169"/>
      <c r="Z247" s="229" t="s">
        <v>1034</v>
      </c>
      <c r="AA247" s="230" t="s">
        <v>1127</v>
      </c>
      <c r="AB247" s="36" t="s">
        <v>901</v>
      </c>
      <c r="AC247" s="16" t="s">
        <v>902</v>
      </c>
      <c r="AD247" s="16" t="s">
        <v>903</v>
      </c>
      <c r="AE247" s="16" t="s">
        <v>523</v>
      </c>
      <c r="AF247" s="15">
        <v>2</v>
      </c>
      <c r="AG247" s="37">
        <v>1</v>
      </c>
      <c r="AH247" s="37"/>
      <c r="AI247" s="37"/>
      <c r="AJ247" s="46"/>
      <c r="AK247" s="86"/>
      <c r="AL247" s="86"/>
      <c r="AM247" s="86">
        <v>1</v>
      </c>
      <c r="AN247" s="87"/>
      <c r="AO247" s="3"/>
      <c r="AP247" s="3"/>
      <c r="AQ247" s="3"/>
      <c r="AR247" s="3"/>
      <c r="AS247" s="237" t="s">
        <v>1035</v>
      </c>
      <c r="AT247" s="238" t="s">
        <v>1084</v>
      </c>
    </row>
    <row r="248" spans="2:46" ht="58.5" customHeight="1" x14ac:dyDescent="0.25">
      <c r="B248" s="205"/>
      <c r="C248" s="149"/>
      <c r="D248" s="146"/>
      <c r="E248" s="146"/>
      <c r="F248" s="146"/>
      <c r="G248" s="146"/>
      <c r="H248" s="169"/>
      <c r="I248" s="169"/>
      <c r="J248" s="169"/>
      <c r="K248" s="169"/>
      <c r="L248" s="66"/>
      <c r="M248" s="199"/>
      <c r="N248" s="200"/>
      <c r="O248" s="200"/>
      <c r="P248" s="200"/>
      <c r="Q248" s="200"/>
      <c r="R248" s="200"/>
      <c r="S248" s="200"/>
      <c r="T248" s="200"/>
      <c r="U248" s="201"/>
      <c r="V248" s="169"/>
      <c r="W248" s="169"/>
      <c r="X248" s="169"/>
      <c r="Y248" s="169"/>
      <c r="Z248" s="229"/>
      <c r="AA248" s="230"/>
      <c r="AB248" s="36" t="s">
        <v>904</v>
      </c>
      <c r="AC248" s="40" t="s">
        <v>905</v>
      </c>
      <c r="AD248" s="1" t="s">
        <v>117</v>
      </c>
      <c r="AE248" s="1" t="s">
        <v>906</v>
      </c>
      <c r="AF248" s="15">
        <v>4</v>
      </c>
      <c r="AG248" s="3"/>
      <c r="AH248" s="3"/>
      <c r="AI248" s="3">
        <v>1</v>
      </c>
      <c r="AJ248" s="41"/>
      <c r="AK248" s="87"/>
      <c r="AL248" s="87">
        <v>1</v>
      </c>
      <c r="AM248" s="89"/>
      <c r="AN248" s="89"/>
      <c r="AO248" s="3">
        <v>1</v>
      </c>
      <c r="AP248" s="3"/>
      <c r="AQ248" s="3"/>
      <c r="AR248" s="41">
        <v>1</v>
      </c>
      <c r="AS248" s="237" t="s">
        <v>1035</v>
      </c>
      <c r="AT248" s="238" t="s">
        <v>1085</v>
      </c>
    </row>
    <row r="249" spans="2:46" ht="48" customHeight="1" x14ac:dyDescent="0.25">
      <c r="B249" s="205"/>
      <c r="C249" s="149"/>
      <c r="D249" s="146"/>
      <c r="E249" s="146"/>
      <c r="F249" s="146"/>
      <c r="G249" s="146"/>
      <c r="H249" s="169"/>
      <c r="I249" s="169"/>
      <c r="J249" s="169"/>
      <c r="K249" s="169"/>
      <c r="L249" s="36" t="s">
        <v>907</v>
      </c>
      <c r="M249" s="199"/>
      <c r="N249" s="200"/>
      <c r="O249" s="200"/>
      <c r="P249" s="200"/>
      <c r="Q249" s="200"/>
      <c r="R249" s="200"/>
      <c r="S249" s="200"/>
      <c r="T249" s="200"/>
      <c r="U249" s="201"/>
      <c r="V249" s="169"/>
      <c r="W249" s="169"/>
      <c r="X249" s="169"/>
      <c r="Y249" s="169"/>
      <c r="Z249" s="229" t="s">
        <v>1034</v>
      </c>
      <c r="AA249" s="230" t="s">
        <v>1127</v>
      </c>
      <c r="AB249" s="66"/>
      <c r="AC249" s="40" t="s">
        <v>120</v>
      </c>
      <c r="AD249" s="1" t="s">
        <v>121</v>
      </c>
      <c r="AE249" s="1"/>
      <c r="AF249" s="9"/>
      <c r="AG249" s="3"/>
      <c r="AH249" s="3"/>
      <c r="AI249" s="3"/>
      <c r="AJ249" s="10"/>
      <c r="AK249" s="87"/>
      <c r="AL249" s="87"/>
      <c r="AM249" s="87"/>
      <c r="AN249" s="87"/>
      <c r="AO249" s="3"/>
      <c r="AP249" s="3"/>
      <c r="AQ249" s="3"/>
      <c r="AR249" s="3"/>
      <c r="AS249" s="237" t="s">
        <v>1042</v>
      </c>
      <c r="AT249" s="238" t="s">
        <v>1043</v>
      </c>
    </row>
    <row r="250" spans="2:46" ht="63" customHeight="1" x14ac:dyDescent="0.25">
      <c r="B250" s="205"/>
      <c r="C250" s="149"/>
      <c r="D250" s="146"/>
      <c r="E250" s="146"/>
      <c r="F250" s="146"/>
      <c r="G250" s="146"/>
      <c r="H250" s="169"/>
      <c r="I250" s="169"/>
      <c r="J250" s="169"/>
      <c r="K250" s="169"/>
      <c r="L250" s="36" t="s">
        <v>908</v>
      </c>
      <c r="M250" s="199"/>
      <c r="N250" s="200"/>
      <c r="O250" s="200"/>
      <c r="P250" s="200"/>
      <c r="Q250" s="200"/>
      <c r="R250" s="200"/>
      <c r="S250" s="200"/>
      <c r="T250" s="200"/>
      <c r="U250" s="201"/>
      <c r="V250" s="169"/>
      <c r="W250" s="169"/>
      <c r="X250" s="169"/>
      <c r="Y250" s="169"/>
      <c r="Z250" s="229" t="s">
        <v>1034</v>
      </c>
      <c r="AA250" s="230" t="s">
        <v>1127</v>
      </c>
      <c r="AB250" s="36" t="s">
        <v>909</v>
      </c>
      <c r="AC250" s="16" t="s">
        <v>910</v>
      </c>
      <c r="AD250" s="1" t="s">
        <v>125</v>
      </c>
      <c r="AE250" s="1" t="s">
        <v>911</v>
      </c>
      <c r="AF250" s="2">
        <v>12</v>
      </c>
      <c r="AG250" s="3">
        <v>1</v>
      </c>
      <c r="AH250" s="3">
        <v>1</v>
      </c>
      <c r="AI250" s="3">
        <v>1</v>
      </c>
      <c r="AJ250" s="3">
        <v>1</v>
      </c>
      <c r="AK250" s="87">
        <v>1</v>
      </c>
      <c r="AL250" s="87">
        <v>1</v>
      </c>
      <c r="AM250" s="87">
        <v>1</v>
      </c>
      <c r="AN250" s="87">
        <v>1</v>
      </c>
      <c r="AO250" s="3">
        <v>1</v>
      </c>
      <c r="AP250" s="3">
        <v>1</v>
      </c>
      <c r="AQ250" s="3">
        <v>1</v>
      </c>
      <c r="AR250" s="3">
        <v>1</v>
      </c>
      <c r="AS250" s="237" t="s">
        <v>1034</v>
      </c>
      <c r="AT250" s="238" t="s">
        <v>1089</v>
      </c>
    </row>
    <row r="251" spans="2:46" ht="58.5" customHeight="1" x14ac:dyDescent="0.25">
      <c r="B251" s="205"/>
      <c r="C251" s="149"/>
      <c r="D251" s="146"/>
      <c r="E251" s="146"/>
      <c r="F251" s="146"/>
      <c r="G251" s="146"/>
      <c r="H251" s="169"/>
      <c r="I251" s="169"/>
      <c r="J251" s="169"/>
      <c r="K251" s="169"/>
      <c r="L251" s="36" t="s">
        <v>912</v>
      </c>
      <c r="M251" s="199"/>
      <c r="N251" s="200"/>
      <c r="O251" s="200"/>
      <c r="P251" s="200"/>
      <c r="Q251" s="200"/>
      <c r="R251" s="200"/>
      <c r="S251" s="200"/>
      <c r="T251" s="200"/>
      <c r="U251" s="201"/>
      <c r="V251" s="169"/>
      <c r="W251" s="169"/>
      <c r="X251" s="169"/>
      <c r="Y251" s="169"/>
      <c r="Z251" s="229" t="s">
        <v>1034</v>
      </c>
      <c r="AA251" s="230" t="s">
        <v>1127</v>
      </c>
      <c r="AB251" s="36" t="s">
        <v>913</v>
      </c>
      <c r="AC251" s="1" t="s">
        <v>914</v>
      </c>
      <c r="AD251" s="1" t="s">
        <v>129</v>
      </c>
      <c r="AE251" s="1" t="s">
        <v>915</v>
      </c>
      <c r="AF251" s="2">
        <v>1</v>
      </c>
      <c r="AG251" s="3"/>
      <c r="AH251" s="3"/>
      <c r="AI251" s="3">
        <v>1</v>
      </c>
      <c r="AJ251" s="3"/>
      <c r="AK251" s="87"/>
      <c r="AL251" s="87"/>
      <c r="AM251" s="87"/>
      <c r="AN251" s="87"/>
      <c r="AO251" s="3"/>
      <c r="AP251" s="3"/>
      <c r="AQ251" s="3"/>
      <c r="AR251" s="3"/>
      <c r="AS251" s="237" t="s">
        <v>1034</v>
      </c>
      <c r="AT251" s="238" t="s">
        <v>1052</v>
      </c>
    </row>
    <row r="252" spans="2:46" ht="52.5" customHeight="1" x14ac:dyDescent="0.25">
      <c r="B252" s="205"/>
      <c r="C252" s="149"/>
      <c r="D252" s="146"/>
      <c r="E252" s="146"/>
      <c r="F252" s="146"/>
      <c r="G252" s="146"/>
      <c r="H252" s="169"/>
      <c r="I252" s="169"/>
      <c r="J252" s="169"/>
      <c r="K252" s="169"/>
      <c r="L252" s="36" t="s">
        <v>916</v>
      </c>
      <c r="M252" s="199"/>
      <c r="N252" s="200"/>
      <c r="O252" s="200"/>
      <c r="P252" s="200"/>
      <c r="Q252" s="200"/>
      <c r="R252" s="200"/>
      <c r="S252" s="200"/>
      <c r="T252" s="200"/>
      <c r="U252" s="201"/>
      <c r="V252" s="169"/>
      <c r="W252" s="169"/>
      <c r="X252" s="169"/>
      <c r="Y252" s="169"/>
      <c r="Z252" s="229" t="s">
        <v>1034</v>
      </c>
      <c r="AA252" s="230" t="s">
        <v>1163</v>
      </c>
      <c r="AB252" s="36" t="s">
        <v>917</v>
      </c>
      <c r="AC252" s="1" t="s">
        <v>862</v>
      </c>
      <c r="AD252" s="1" t="s">
        <v>129</v>
      </c>
      <c r="AE252" s="1" t="s">
        <v>915</v>
      </c>
      <c r="AF252" s="2">
        <v>1</v>
      </c>
      <c r="AG252" s="3"/>
      <c r="AH252" s="3"/>
      <c r="AI252" s="3"/>
      <c r="AJ252" s="3"/>
      <c r="AK252" s="87"/>
      <c r="AL252" s="87"/>
      <c r="AM252" s="87"/>
      <c r="AN252" s="87">
        <v>1</v>
      </c>
      <c r="AO252" s="3"/>
      <c r="AP252" s="3"/>
      <c r="AQ252" s="3"/>
      <c r="AR252" s="3"/>
      <c r="AS252" s="237" t="s">
        <v>1035</v>
      </c>
      <c r="AT252" s="238" t="s">
        <v>1085</v>
      </c>
    </row>
    <row r="253" spans="2:46" ht="54" customHeight="1" x14ac:dyDescent="0.25">
      <c r="B253" s="205"/>
      <c r="C253" s="149"/>
      <c r="D253" s="146"/>
      <c r="E253" s="146"/>
      <c r="F253" s="146"/>
      <c r="G253" s="146"/>
      <c r="H253" s="169"/>
      <c r="I253" s="169"/>
      <c r="J253" s="169"/>
      <c r="K253" s="169"/>
      <c r="L253" s="36" t="s">
        <v>918</v>
      </c>
      <c r="M253" s="199"/>
      <c r="N253" s="200"/>
      <c r="O253" s="200"/>
      <c r="P253" s="200"/>
      <c r="Q253" s="200"/>
      <c r="R253" s="200"/>
      <c r="S253" s="200"/>
      <c r="T253" s="200"/>
      <c r="U253" s="201"/>
      <c r="V253" s="169"/>
      <c r="W253" s="169"/>
      <c r="X253" s="169"/>
      <c r="Y253" s="169"/>
      <c r="Z253" s="229" t="s">
        <v>1034</v>
      </c>
      <c r="AA253" s="230" t="s">
        <v>1145</v>
      </c>
      <c r="AB253" s="36" t="s">
        <v>919</v>
      </c>
      <c r="AC253" s="67" t="s">
        <v>420</v>
      </c>
      <c r="AD253" s="67"/>
      <c r="AE253" s="67"/>
      <c r="AF253" s="38"/>
      <c r="AG253" s="3"/>
      <c r="AH253" s="3"/>
      <c r="AI253" s="3"/>
      <c r="AJ253" s="10"/>
      <c r="AK253" s="87"/>
      <c r="AL253" s="87"/>
      <c r="AM253" s="87"/>
      <c r="AN253" s="87"/>
      <c r="AO253" s="3"/>
      <c r="AP253" s="3"/>
      <c r="AQ253" s="3"/>
      <c r="AR253" s="3"/>
      <c r="AS253" s="237" t="s">
        <v>1039</v>
      </c>
      <c r="AT253" s="238" t="s">
        <v>1054</v>
      </c>
    </row>
    <row r="254" spans="2:46" ht="45" customHeight="1" x14ac:dyDescent="0.25">
      <c r="B254" s="205"/>
      <c r="C254" s="149"/>
      <c r="D254" s="146"/>
      <c r="E254" s="146"/>
      <c r="F254" s="147"/>
      <c r="G254" s="147"/>
      <c r="H254" s="169"/>
      <c r="I254" s="169"/>
      <c r="J254" s="169"/>
      <c r="K254" s="169"/>
      <c r="L254" s="36" t="s">
        <v>920</v>
      </c>
      <c r="M254" s="199"/>
      <c r="N254" s="200"/>
      <c r="O254" s="200"/>
      <c r="P254" s="200"/>
      <c r="Q254" s="200"/>
      <c r="R254" s="200"/>
      <c r="S254" s="200"/>
      <c r="T254" s="200"/>
      <c r="U254" s="201"/>
      <c r="V254" s="169"/>
      <c r="W254" s="169"/>
      <c r="X254" s="169"/>
      <c r="Y254" s="169"/>
      <c r="Z254" s="229" t="s">
        <v>1035</v>
      </c>
      <c r="AA254" s="236" t="s">
        <v>1176</v>
      </c>
      <c r="AB254" s="36" t="s">
        <v>921</v>
      </c>
      <c r="AC254" s="16" t="s">
        <v>922</v>
      </c>
      <c r="AD254" s="1" t="s">
        <v>138</v>
      </c>
      <c r="AE254" s="17" t="s">
        <v>923</v>
      </c>
      <c r="AF254" s="3">
        <v>1</v>
      </c>
      <c r="AG254" s="17"/>
      <c r="AH254" s="17"/>
      <c r="AI254" s="17"/>
      <c r="AJ254" s="43"/>
      <c r="AK254" s="97">
        <v>1</v>
      </c>
      <c r="AL254" s="87"/>
      <c r="AM254" s="87"/>
      <c r="AN254" s="87"/>
      <c r="AO254" s="3"/>
      <c r="AP254" s="3"/>
      <c r="AQ254" s="3"/>
      <c r="AR254" s="3"/>
      <c r="AS254" s="237" t="s">
        <v>1034</v>
      </c>
      <c r="AT254" s="238" t="s">
        <v>1222</v>
      </c>
    </row>
    <row r="255" spans="2:46" ht="61.5" customHeight="1" x14ac:dyDescent="0.25">
      <c r="B255" s="205"/>
      <c r="C255" s="149"/>
      <c r="D255" s="146"/>
      <c r="E255" s="146"/>
      <c r="F255" s="145" t="str">
        <f>'[1]3-IDENTIFICACIÓN DEL RIESGO'!H95</f>
        <v>Sobornos</v>
      </c>
      <c r="G255" s="145" t="str">
        <f>'[1]3-IDENTIFICACIÓN DEL RIESGO'!L95</f>
        <v xml:space="preserve">2. Caducidad de la potestad administrativa sancionatoria </v>
      </c>
      <c r="H255" s="169"/>
      <c r="I255" s="169"/>
      <c r="J255" s="169"/>
      <c r="K255" s="169"/>
      <c r="L255" s="36" t="s">
        <v>924</v>
      </c>
      <c r="M255" s="199"/>
      <c r="N255" s="200"/>
      <c r="O255" s="200"/>
      <c r="P255" s="200"/>
      <c r="Q255" s="200"/>
      <c r="R255" s="200"/>
      <c r="S255" s="200"/>
      <c r="T255" s="200"/>
      <c r="U255" s="201"/>
      <c r="V255" s="169"/>
      <c r="W255" s="169"/>
      <c r="X255" s="169"/>
      <c r="Y255" s="169"/>
      <c r="Z255" s="229" t="s">
        <v>1035</v>
      </c>
      <c r="AA255" s="230" t="s">
        <v>1189</v>
      </c>
      <c r="AB255" s="36" t="s">
        <v>925</v>
      </c>
      <c r="AC255" s="16" t="s">
        <v>926</v>
      </c>
      <c r="AD255" s="1" t="s">
        <v>927</v>
      </c>
      <c r="AE255" s="1" t="s">
        <v>928</v>
      </c>
      <c r="AF255" s="38">
        <v>4</v>
      </c>
      <c r="AG255" s="3"/>
      <c r="AH255" s="3"/>
      <c r="AI255" s="3">
        <v>1</v>
      </c>
      <c r="AJ255" s="10"/>
      <c r="AK255" s="87"/>
      <c r="AL255" s="87">
        <v>1</v>
      </c>
      <c r="AM255" s="87"/>
      <c r="AN255" s="87"/>
      <c r="AO255" s="3">
        <v>1</v>
      </c>
      <c r="AP255" s="3"/>
      <c r="AQ255" s="3"/>
      <c r="AR255" s="3">
        <v>1</v>
      </c>
      <c r="AS255" s="237" t="s">
        <v>1035</v>
      </c>
      <c r="AT255" s="238" t="s">
        <v>1094</v>
      </c>
    </row>
    <row r="256" spans="2:46" ht="75" customHeight="1" x14ac:dyDescent="0.25">
      <c r="B256" s="205"/>
      <c r="C256" s="149"/>
      <c r="D256" s="146"/>
      <c r="E256" s="146"/>
      <c r="F256" s="146"/>
      <c r="G256" s="146"/>
      <c r="H256" s="169"/>
      <c r="I256" s="169"/>
      <c r="J256" s="169"/>
      <c r="K256" s="169"/>
      <c r="L256" s="36" t="s">
        <v>929</v>
      </c>
      <c r="M256" s="199"/>
      <c r="N256" s="200"/>
      <c r="O256" s="200"/>
      <c r="P256" s="200"/>
      <c r="Q256" s="200"/>
      <c r="R256" s="200"/>
      <c r="S256" s="200"/>
      <c r="T256" s="200"/>
      <c r="U256" s="201"/>
      <c r="V256" s="169"/>
      <c r="W256" s="169"/>
      <c r="X256" s="169"/>
      <c r="Y256" s="169"/>
      <c r="Z256" s="229" t="s">
        <v>1035</v>
      </c>
      <c r="AA256" s="230" t="s">
        <v>1126</v>
      </c>
      <c r="AB256" s="36" t="s">
        <v>930</v>
      </c>
      <c r="AC256" s="16" t="s">
        <v>931</v>
      </c>
      <c r="AD256" s="1" t="s">
        <v>932</v>
      </c>
      <c r="AE256" s="16" t="s">
        <v>933</v>
      </c>
      <c r="AF256" s="38">
        <v>4</v>
      </c>
      <c r="AG256" s="3"/>
      <c r="AH256" s="3"/>
      <c r="AI256" s="3">
        <v>1</v>
      </c>
      <c r="AJ256" s="10"/>
      <c r="AK256" s="87"/>
      <c r="AL256" s="87">
        <v>1</v>
      </c>
      <c r="AM256" s="87"/>
      <c r="AN256" s="87"/>
      <c r="AO256" s="3">
        <v>1</v>
      </c>
      <c r="AP256" s="3"/>
      <c r="AQ256" s="3"/>
      <c r="AR256" s="3">
        <v>1</v>
      </c>
      <c r="AS256" s="237" t="s">
        <v>1035</v>
      </c>
      <c r="AT256" s="238" t="s">
        <v>1095</v>
      </c>
    </row>
    <row r="257" spans="2:46" ht="59.25" customHeight="1" x14ac:dyDescent="0.25">
      <c r="B257" s="205"/>
      <c r="C257" s="149"/>
      <c r="D257" s="146"/>
      <c r="E257" s="146"/>
      <c r="F257" s="146"/>
      <c r="G257" s="146"/>
      <c r="H257" s="169"/>
      <c r="I257" s="169"/>
      <c r="J257" s="169"/>
      <c r="K257" s="169"/>
      <c r="L257" s="36" t="s">
        <v>934</v>
      </c>
      <c r="M257" s="199"/>
      <c r="N257" s="200"/>
      <c r="O257" s="200"/>
      <c r="P257" s="200"/>
      <c r="Q257" s="200"/>
      <c r="R257" s="200"/>
      <c r="S257" s="200"/>
      <c r="T257" s="200"/>
      <c r="U257" s="201"/>
      <c r="V257" s="169"/>
      <c r="W257" s="169"/>
      <c r="X257" s="169"/>
      <c r="Y257" s="169"/>
      <c r="Z257" s="229" t="s">
        <v>1034</v>
      </c>
      <c r="AA257" s="230" t="s">
        <v>1127</v>
      </c>
      <c r="AB257" s="36" t="s">
        <v>935</v>
      </c>
      <c r="AC257" s="1" t="s">
        <v>936</v>
      </c>
      <c r="AD257" s="1" t="s">
        <v>324</v>
      </c>
      <c r="AE257" s="1" t="s">
        <v>937</v>
      </c>
      <c r="AF257" s="9">
        <v>0.7</v>
      </c>
      <c r="AG257" s="3"/>
      <c r="AH257" s="3"/>
      <c r="AI257" s="3"/>
      <c r="AJ257" s="3"/>
      <c r="AK257" s="88">
        <v>0.2</v>
      </c>
      <c r="AL257" s="87"/>
      <c r="AM257" s="88">
        <v>0.3</v>
      </c>
      <c r="AN257" s="87"/>
      <c r="AO257" s="10">
        <v>0.1</v>
      </c>
      <c r="AP257" s="3"/>
      <c r="AQ257" s="10">
        <v>0.1</v>
      </c>
      <c r="AR257" s="3"/>
      <c r="AS257" s="237" t="s">
        <v>1035</v>
      </c>
      <c r="AT257" s="238" t="s">
        <v>1095</v>
      </c>
    </row>
    <row r="258" spans="2:46" ht="73.5" customHeight="1" x14ac:dyDescent="0.25">
      <c r="B258" s="205"/>
      <c r="C258" s="149"/>
      <c r="D258" s="146"/>
      <c r="E258" s="146"/>
      <c r="F258" s="146"/>
      <c r="G258" s="146"/>
      <c r="H258" s="169"/>
      <c r="I258" s="169"/>
      <c r="J258" s="169"/>
      <c r="K258" s="169"/>
      <c r="L258" s="36" t="s">
        <v>938</v>
      </c>
      <c r="M258" s="199"/>
      <c r="N258" s="200"/>
      <c r="O258" s="200"/>
      <c r="P258" s="200"/>
      <c r="Q258" s="200"/>
      <c r="R258" s="200"/>
      <c r="S258" s="200"/>
      <c r="T258" s="200"/>
      <c r="U258" s="201"/>
      <c r="V258" s="169"/>
      <c r="W258" s="169"/>
      <c r="X258" s="169"/>
      <c r="Y258" s="169"/>
      <c r="Z258" s="229" t="s">
        <v>1034</v>
      </c>
      <c r="AA258" s="230" t="s">
        <v>1127</v>
      </c>
      <c r="AB258" s="36" t="s">
        <v>939</v>
      </c>
      <c r="AC258" s="1" t="s">
        <v>940</v>
      </c>
      <c r="AD258" s="1" t="s">
        <v>163</v>
      </c>
      <c r="AE258" s="1" t="s">
        <v>108</v>
      </c>
      <c r="AF258" s="9">
        <v>1</v>
      </c>
      <c r="AG258" s="3"/>
      <c r="AH258" s="10">
        <v>0.2</v>
      </c>
      <c r="AI258" s="3"/>
      <c r="AJ258" s="10">
        <v>0.2</v>
      </c>
      <c r="AK258" s="87"/>
      <c r="AL258" s="87"/>
      <c r="AM258" s="88">
        <v>0.2</v>
      </c>
      <c r="AN258" s="87"/>
      <c r="AO258" s="10">
        <v>0.2</v>
      </c>
      <c r="AP258" s="3"/>
      <c r="AQ258" s="10">
        <v>0.2</v>
      </c>
      <c r="AR258" s="3"/>
      <c r="AS258" s="237" t="s">
        <v>1034</v>
      </c>
      <c r="AT258" s="238" t="s">
        <v>1079</v>
      </c>
    </row>
    <row r="259" spans="2:46" ht="52.5" customHeight="1" x14ac:dyDescent="0.25">
      <c r="B259" s="205"/>
      <c r="C259" s="149"/>
      <c r="D259" s="146"/>
      <c r="E259" s="146"/>
      <c r="F259" s="146"/>
      <c r="G259" s="146"/>
      <c r="H259" s="169"/>
      <c r="I259" s="169"/>
      <c r="J259" s="169"/>
      <c r="K259" s="169"/>
      <c r="L259" s="36" t="s">
        <v>941</v>
      </c>
      <c r="M259" s="199"/>
      <c r="N259" s="200"/>
      <c r="O259" s="200"/>
      <c r="P259" s="200"/>
      <c r="Q259" s="200"/>
      <c r="R259" s="200"/>
      <c r="S259" s="200"/>
      <c r="T259" s="200"/>
      <c r="U259" s="201"/>
      <c r="V259" s="169"/>
      <c r="W259" s="169"/>
      <c r="X259" s="169"/>
      <c r="Y259" s="169"/>
      <c r="Z259" s="229" t="s">
        <v>1035</v>
      </c>
      <c r="AA259" s="230" t="s">
        <v>1190</v>
      </c>
      <c r="AB259" s="36" t="s">
        <v>942</v>
      </c>
      <c r="AC259" s="1" t="s">
        <v>943</v>
      </c>
      <c r="AD259" s="1" t="s">
        <v>944</v>
      </c>
      <c r="AE259" s="1" t="s">
        <v>945</v>
      </c>
      <c r="AF259" s="38">
        <v>3</v>
      </c>
      <c r="AG259" s="3"/>
      <c r="AH259" s="3"/>
      <c r="AI259" s="3"/>
      <c r="AJ259" s="3">
        <v>1</v>
      </c>
      <c r="AK259" s="87"/>
      <c r="AL259" s="87"/>
      <c r="AM259" s="87"/>
      <c r="AN259" s="87">
        <v>1</v>
      </c>
      <c r="AO259" s="3"/>
      <c r="AP259" s="3"/>
      <c r="AQ259" s="3"/>
      <c r="AR259" s="3">
        <v>1</v>
      </c>
      <c r="AS259" s="237" t="s">
        <v>1034</v>
      </c>
      <c r="AT259" s="238" t="s">
        <v>1099</v>
      </c>
    </row>
    <row r="260" spans="2:46" ht="66" customHeight="1" x14ac:dyDescent="0.25">
      <c r="B260" s="205"/>
      <c r="C260" s="149"/>
      <c r="D260" s="146"/>
      <c r="E260" s="146"/>
      <c r="F260" s="146"/>
      <c r="G260" s="146"/>
      <c r="H260" s="169"/>
      <c r="I260" s="169"/>
      <c r="J260" s="169"/>
      <c r="K260" s="169"/>
      <c r="L260" s="36" t="s">
        <v>946</v>
      </c>
      <c r="M260" s="199"/>
      <c r="N260" s="200"/>
      <c r="O260" s="200"/>
      <c r="P260" s="200"/>
      <c r="Q260" s="200"/>
      <c r="R260" s="200"/>
      <c r="S260" s="200"/>
      <c r="T260" s="200"/>
      <c r="U260" s="201"/>
      <c r="V260" s="169"/>
      <c r="W260" s="169"/>
      <c r="X260" s="169"/>
      <c r="Y260" s="169"/>
      <c r="Z260" s="229" t="s">
        <v>1035</v>
      </c>
      <c r="AA260" s="230" t="s">
        <v>1191</v>
      </c>
      <c r="AB260" s="36" t="s">
        <v>947</v>
      </c>
      <c r="AC260" s="16" t="s">
        <v>914</v>
      </c>
      <c r="AD260" s="1" t="s">
        <v>171</v>
      </c>
      <c r="AE260" s="1" t="s">
        <v>84</v>
      </c>
      <c r="AF260" s="2">
        <v>1</v>
      </c>
      <c r="AG260" s="3"/>
      <c r="AH260" s="3"/>
      <c r="AI260" s="3"/>
      <c r="AJ260" s="10"/>
      <c r="AK260" s="87"/>
      <c r="AL260" s="87"/>
      <c r="AM260" s="87"/>
      <c r="AN260" s="87"/>
      <c r="AO260" s="3"/>
      <c r="AP260" s="3"/>
      <c r="AQ260" s="3"/>
      <c r="AR260" s="3">
        <v>1</v>
      </c>
      <c r="AS260" s="237" t="s">
        <v>1036</v>
      </c>
      <c r="AT260" s="238" t="s">
        <v>1038</v>
      </c>
    </row>
    <row r="261" spans="2:46" ht="52.5" customHeight="1" x14ac:dyDescent="0.25">
      <c r="B261" s="205"/>
      <c r="C261" s="149"/>
      <c r="D261" s="146"/>
      <c r="E261" s="146"/>
      <c r="F261" s="146"/>
      <c r="G261" s="146"/>
      <c r="H261" s="169"/>
      <c r="I261" s="169"/>
      <c r="J261" s="169"/>
      <c r="K261" s="169"/>
      <c r="L261" s="36" t="s">
        <v>948</v>
      </c>
      <c r="M261" s="199"/>
      <c r="N261" s="200"/>
      <c r="O261" s="200"/>
      <c r="P261" s="200"/>
      <c r="Q261" s="200"/>
      <c r="R261" s="200"/>
      <c r="S261" s="200"/>
      <c r="T261" s="200"/>
      <c r="U261" s="201"/>
      <c r="V261" s="169"/>
      <c r="W261" s="169"/>
      <c r="X261" s="169"/>
      <c r="Y261" s="169"/>
      <c r="Z261" s="229" t="s">
        <v>1034</v>
      </c>
      <c r="AA261" s="230" t="s">
        <v>1127</v>
      </c>
      <c r="AB261" s="36" t="s">
        <v>949</v>
      </c>
      <c r="AC261" s="17" t="s">
        <v>950</v>
      </c>
      <c r="AD261" s="1" t="s">
        <v>176</v>
      </c>
      <c r="AE261" s="17" t="s">
        <v>951</v>
      </c>
      <c r="AF261" s="2">
        <v>2</v>
      </c>
      <c r="AG261" s="17"/>
      <c r="AH261" s="17"/>
      <c r="AI261" s="17">
        <v>1</v>
      </c>
      <c r="AJ261" s="43"/>
      <c r="AK261" s="97"/>
      <c r="AL261" s="97"/>
      <c r="AM261" s="97"/>
      <c r="AN261" s="97"/>
      <c r="AO261" s="17">
        <v>1</v>
      </c>
      <c r="AP261" s="3"/>
      <c r="AQ261" s="3"/>
      <c r="AR261" s="3"/>
      <c r="AS261" s="237" t="s">
        <v>1036</v>
      </c>
      <c r="AT261" s="238" t="s">
        <v>1038</v>
      </c>
    </row>
    <row r="262" spans="2:46" ht="57" customHeight="1" x14ac:dyDescent="0.25">
      <c r="B262" s="205"/>
      <c r="C262" s="149"/>
      <c r="D262" s="146"/>
      <c r="E262" s="146"/>
      <c r="F262" s="146"/>
      <c r="G262" s="146"/>
      <c r="H262" s="169"/>
      <c r="I262" s="169"/>
      <c r="J262" s="169"/>
      <c r="K262" s="169"/>
      <c r="L262" s="36" t="s">
        <v>952</v>
      </c>
      <c r="M262" s="199"/>
      <c r="N262" s="200"/>
      <c r="O262" s="200"/>
      <c r="P262" s="200"/>
      <c r="Q262" s="200"/>
      <c r="R262" s="200"/>
      <c r="S262" s="200"/>
      <c r="T262" s="200"/>
      <c r="U262" s="201"/>
      <c r="V262" s="169"/>
      <c r="W262" s="169"/>
      <c r="X262" s="169"/>
      <c r="Y262" s="169"/>
      <c r="Z262" s="229" t="s">
        <v>1036</v>
      </c>
      <c r="AA262" s="230" t="s">
        <v>1245</v>
      </c>
      <c r="AB262" s="36" t="s">
        <v>953</v>
      </c>
      <c r="AC262" s="16" t="s">
        <v>954</v>
      </c>
      <c r="AD262" s="16" t="s">
        <v>955</v>
      </c>
      <c r="AE262" s="16" t="s">
        <v>956</v>
      </c>
      <c r="AF262" s="45">
        <v>2</v>
      </c>
      <c r="AG262" s="37"/>
      <c r="AH262" s="37"/>
      <c r="AI262" s="37">
        <v>1</v>
      </c>
      <c r="AJ262" s="46"/>
      <c r="AK262" s="86"/>
      <c r="AL262" s="86"/>
      <c r="AM262" s="86"/>
      <c r="AN262" s="86"/>
      <c r="AO262" s="37"/>
      <c r="AP262" s="37"/>
      <c r="AQ262" s="37"/>
      <c r="AR262" s="37">
        <v>1</v>
      </c>
      <c r="AS262" s="237" t="s">
        <v>1036</v>
      </c>
      <c r="AT262" s="238" t="s">
        <v>1038</v>
      </c>
    </row>
    <row r="263" spans="2:46" ht="48" customHeight="1" x14ac:dyDescent="0.25">
      <c r="B263" s="205"/>
      <c r="C263" s="149"/>
      <c r="D263" s="146"/>
      <c r="E263" s="146"/>
      <c r="F263" s="146"/>
      <c r="G263" s="146"/>
      <c r="H263" s="169"/>
      <c r="I263" s="169"/>
      <c r="J263" s="169"/>
      <c r="K263" s="169"/>
      <c r="L263" s="36" t="s">
        <v>957</v>
      </c>
      <c r="M263" s="199"/>
      <c r="N263" s="200"/>
      <c r="O263" s="200"/>
      <c r="P263" s="200"/>
      <c r="Q263" s="200"/>
      <c r="R263" s="200"/>
      <c r="S263" s="200"/>
      <c r="T263" s="200"/>
      <c r="U263" s="201"/>
      <c r="V263" s="169"/>
      <c r="W263" s="169"/>
      <c r="X263" s="169"/>
      <c r="Y263" s="169"/>
      <c r="Z263" s="229" t="s">
        <v>1035</v>
      </c>
      <c r="AA263" s="230" t="s">
        <v>1192</v>
      </c>
      <c r="AB263" s="36" t="s">
        <v>958</v>
      </c>
      <c r="AC263" s="1" t="s">
        <v>152</v>
      </c>
      <c r="AD263" s="1" t="s">
        <v>455</v>
      </c>
      <c r="AE263" s="1" t="s">
        <v>456</v>
      </c>
      <c r="AF263" s="2">
        <v>2</v>
      </c>
      <c r="AG263" s="3"/>
      <c r="AH263" s="3">
        <v>1</v>
      </c>
      <c r="AI263" s="3"/>
      <c r="AJ263" s="3"/>
      <c r="AK263" s="87"/>
      <c r="AL263" s="87"/>
      <c r="AM263" s="87">
        <v>1</v>
      </c>
      <c r="AN263" s="87"/>
      <c r="AO263" s="3"/>
      <c r="AP263" s="3"/>
      <c r="AQ263" s="3"/>
      <c r="AR263" s="3"/>
      <c r="AS263" s="237" t="s">
        <v>1035</v>
      </c>
      <c r="AT263" s="238" t="s">
        <v>1104</v>
      </c>
    </row>
    <row r="264" spans="2:46" ht="51" customHeight="1" x14ac:dyDescent="0.25">
      <c r="B264" s="205"/>
      <c r="C264" s="149"/>
      <c r="D264" s="146"/>
      <c r="E264" s="146"/>
      <c r="F264" s="146"/>
      <c r="G264" s="146"/>
      <c r="H264" s="169"/>
      <c r="I264" s="169"/>
      <c r="J264" s="169"/>
      <c r="K264" s="169"/>
      <c r="L264" s="36" t="s">
        <v>959</v>
      </c>
      <c r="M264" s="199"/>
      <c r="N264" s="200"/>
      <c r="O264" s="200"/>
      <c r="P264" s="200"/>
      <c r="Q264" s="200"/>
      <c r="R264" s="200"/>
      <c r="S264" s="200"/>
      <c r="T264" s="200"/>
      <c r="U264" s="201"/>
      <c r="V264" s="169"/>
      <c r="W264" s="169"/>
      <c r="X264" s="169"/>
      <c r="Y264" s="169"/>
      <c r="Z264" s="229" t="s">
        <v>1035</v>
      </c>
      <c r="AA264" s="230" t="s">
        <v>1168</v>
      </c>
      <c r="AB264" s="36" t="s">
        <v>960</v>
      </c>
      <c r="AC264" s="1" t="s">
        <v>152</v>
      </c>
      <c r="AD264" s="1" t="s">
        <v>190</v>
      </c>
      <c r="AE264" s="1" t="s">
        <v>456</v>
      </c>
      <c r="AF264" s="2">
        <v>2</v>
      </c>
      <c r="AG264" s="3"/>
      <c r="AH264" s="3">
        <v>1</v>
      </c>
      <c r="AI264" s="3"/>
      <c r="AJ264" s="3"/>
      <c r="AK264" s="87"/>
      <c r="AL264" s="87"/>
      <c r="AM264" s="87">
        <v>1</v>
      </c>
      <c r="AN264" s="87"/>
      <c r="AO264" s="3"/>
      <c r="AP264" s="3"/>
      <c r="AQ264" s="3"/>
      <c r="AR264" s="3"/>
      <c r="AS264" s="237" t="s">
        <v>1035</v>
      </c>
      <c r="AT264" s="238" t="s">
        <v>1106</v>
      </c>
    </row>
    <row r="265" spans="2:46" ht="51" customHeight="1" x14ac:dyDescent="0.25">
      <c r="B265" s="205"/>
      <c r="C265" s="149"/>
      <c r="D265" s="146"/>
      <c r="E265" s="146"/>
      <c r="F265" s="146"/>
      <c r="G265" s="146"/>
      <c r="H265" s="169"/>
      <c r="I265" s="169"/>
      <c r="J265" s="169"/>
      <c r="K265" s="169"/>
      <c r="L265" s="36" t="s">
        <v>961</v>
      </c>
      <c r="M265" s="199"/>
      <c r="N265" s="200"/>
      <c r="O265" s="200"/>
      <c r="P265" s="200"/>
      <c r="Q265" s="200"/>
      <c r="R265" s="200"/>
      <c r="S265" s="200"/>
      <c r="T265" s="200"/>
      <c r="U265" s="201"/>
      <c r="V265" s="169"/>
      <c r="W265" s="169"/>
      <c r="X265" s="169"/>
      <c r="Y265" s="169"/>
      <c r="Z265" s="229" t="s">
        <v>1036</v>
      </c>
      <c r="AA265" s="230" t="s">
        <v>1247</v>
      </c>
      <c r="AB265" s="36" t="s">
        <v>962</v>
      </c>
      <c r="AC265" s="1" t="s">
        <v>352</v>
      </c>
      <c r="AD265" s="1" t="s">
        <v>353</v>
      </c>
      <c r="AE265" s="1" t="s">
        <v>354</v>
      </c>
      <c r="AF265" s="2">
        <v>2</v>
      </c>
      <c r="AG265" s="3">
        <v>1</v>
      </c>
      <c r="AH265" s="3"/>
      <c r="AI265" s="3"/>
      <c r="AJ265" s="3"/>
      <c r="AK265" s="87"/>
      <c r="AL265" s="87">
        <v>1</v>
      </c>
      <c r="AM265" s="87"/>
      <c r="AN265" s="87"/>
      <c r="AO265" s="3"/>
      <c r="AP265" s="3"/>
      <c r="AQ265" s="3"/>
      <c r="AR265" s="3"/>
      <c r="AS265" s="237" t="s">
        <v>1034</v>
      </c>
      <c r="AT265" s="238" t="s">
        <v>1105</v>
      </c>
    </row>
    <row r="266" spans="2:46" ht="48" customHeight="1" x14ac:dyDescent="0.25">
      <c r="B266" s="205"/>
      <c r="C266" s="149"/>
      <c r="D266" s="146"/>
      <c r="E266" s="146"/>
      <c r="F266" s="146"/>
      <c r="G266" s="146"/>
      <c r="H266" s="169"/>
      <c r="I266" s="169"/>
      <c r="J266" s="169"/>
      <c r="K266" s="169"/>
      <c r="L266" s="36" t="s">
        <v>963</v>
      </c>
      <c r="M266" s="199"/>
      <c r="N266" s="200"/>
      <c r="O266" s="200"/>
      <c r="P266" s="200"/>
      <c r="Q266" s="200"/>
      <c r="R266" s="200"/>
      <c r="S266" s="200"/>
      <c r="T266" s="200"/>
      <c r="U266" s="201"/>
      <c r="V266" s="169"/>
      <c r="W266" s="169"/>
      <c r="X266" s="169"/>
      <c r="Y266" s="169"/>
      <c r="Z266" s="229" t="s">
        <v>1036</v>
      </c>
      <c r="AA266" s="230" t="s">
        <v>1248</v>
      </c>
      <c r="AB266" s="36" t="s">
        <v>964</v>
      </c>
      <c r="AC266" s="1" t="s">
        <v>965</v>
      </c>
      <c r="AD266" s="1" t="s">
        <v>356</v>
      </c>
      <c r="AE266" s="1" t="s">
        <v>966</v>
      </c>
      <c r="AF266" s="2">
        <v>2</v>
      </c>
      <c r="AG266" s="3"/>
      <c r="AH266" s="3"/>
      <c r="AI266" s="3"/>
      <c r="AJ266" s="10"/>
      <c r="AK266" s="87"/>
      <c r="AL266" s="87">
        <v>1</v>
      </c>
      <c r="AM266" s="87"/>
      <c r="AN266" s="87"/>
      <c r="AO266" s="3"/>
      <c r="AP266" s="3"/>
      <c r="AQ266" s="3"/>
      <c r="AR266" s="3">
        <v>1</v>
      </c>
      <c r="AS266" s="237" t="s">
        <v>1035</v>
      </c>
      <c r="AT266" s="238" t="s">
        <v>1106</v>
      </c>
    </row>
    <row r="267" spans="2:46" ht="54" customHeight="1" x14ac:dyDescent="0.25">
      <c r="B267" s="205"/>
      <c r="C267" s="149"/>
      <c r="D267" s="146"/>
      <c r="E267" s="146"/>
      <c r="F267" s="146"/>
      <c r="G267" s="146"/>
      <c r="H267" s="169"/>
      <c r="I267" s="169"/>
      <c r="J267" s="169"/>
      <c r="K267" s="169"/>
      <c r="L267" s="36" t="s">
        <v>967</v>
      </c>
      <c r="M267" s="199"/>
      <c r="N267" s="200"/>
      <c r="O267" s="200"/>
      <c r="P267" s="200"/>
      <c r="Q267" s="200"/>
      <c r="R267" s="200"/>
      <c r="S267" s="200"/>
      <c r="T267" s="200"/>
      <c r="U267" s="201"/>
      <c r="V267" s="169"/>
      <c r="W267" s="169"/>
      <c r="X267" s="169"/>
      <c r="Y267" s="169"/>
      <c r="Z267" s="229" t="s">
        <v>1035</v>
      </c>
      <c r="AA267" s="230" t="s">
        <v>1132</v>
      </c>
      <c r="AB267" s="36" t="s">
        <v>968</v>
      </c>
      <c r="AC267" s="1" t="s">
        <v>969</v>
      </c>
      <c r="AD267" s="1" t="s">
        <v>204</v>
      </c>
      <c r="AE267" s="1" t="s">
        <v>928</v>
      </c>
      <c r="AF267" s="2">
        <v>4</v>
      </c>
      <c r="AG267" s="3"/>
      <c r="AH267" s="3"/>
      <c r="AI267" s="3">
        <v>1</v>
      </c>
      <c r="AJ267" s="3"/>
      <c r="AK267" s="87"/>
      <c r="AL267" s="87">
        <v>1</v>
      </c>
      <c r="AM267" s="87"/>
      <c r="AN267" s="87"/>
      <c r="AO267" s="3">
        <v>1</v>
      </c>
      <c r="AP267" s="3"/>
      <c r="AQ267" s="3"/>
      <c r="AR267" s="3">
        <v>1</v>
      </c>
      <c r="AS267" s="237" t="s">
        <v>1034</v>
      </c>
      <c r="AT267" s="238" t="s">
        <v>1109</v>
      </c>
    </row>
    <row r="268" spans="2:46" ht="61.5" customHeight="1" x14ac:dyDescent="0.25">
      <c r="B268" s="205"/>
      <c r="C268" s="149"/>
      <c r="D268" s="146"/>
      <c r="E268" s="146"/>
      <c r="F268" s="146"/>
      <c r="G268" s="146"/>
      <c r="H268" s="169"/>
      <c r="I268" s="169"/>
      <c r="J268" s="169"/>
      <c r="K268" s="169"/>
      <c r="L268" s="36" t="s">
        <v>970</v>
      </c>
      <c r="M268" s="199"/>
      <c r="N268" s="200"/>
      <c r="O268" s="200"/>
      <c r="P268" s="200"/>
      <c r="Q268" s="200"/>
      <c r="R268" s="200"/>
      <c r="S268" s="200"/>
      <c r="T268" s="200"/>
      <c r="U268" s="201"/>
      <c r="V268" s="169"/>
      <c r="W268" s="169"/>
      <c r="X268" s="169"/>
      <c r="Y268" s="169"/>
      <c r="Z268" s="229" t="s">
        <v>1034</v>
      </c>
      <c r="AA268" s="230" t="s">
        <v>1127</v>
      </c>
      <c r="AB268" s="36" t="s">
        <v>971</v>
      </c>
      <c r="AC268" s="1" t="s">
        <v>972</v>
      </c>
      <c r="AD268" s="1" t="s">
        <v>635</v>
      </c>
      <c r="AE268" s="1" t="s">
        <v>973</v>
      </c>
      <c r="AF268" s="2">
        <v>2</v>
      </c>
      <c r="AG268" s="3">
        <v>1</v>
      </c>
      <c r="AH268" s="3"/>
      <c r="AI268" s="3"/>
      <c r="AJ268" s="3"/>
      <c r="AK268" s="87"/>
      <c r="AL268" s="87">
        <v>1</v>
      </c>
      <c r="AM268" s="87"/>
      <c r="AN268" s="87"/>
      <c r="AO268" s="3"/>
      <c r="AP268" s="3"/>
      <c r="AQ268" s="3"/>
      <c r="AR268" s="3"/>
      <c r="AS268" s="237" t="s">
        <v>1035</v>
      </c>
      <c r="AT268" s="238" t="s">
        <v>1110</v>
      </c>
    </row>
    <row r="269" spans="2:46" ht="51" customHeight="1" x14ac:dyDescent="0.25">
      <c r="B269" s="205"/>
      <c r="C269" s="149"/>
      <c r="D269" s="146"/>
      <c r="E269" s="146"/>
      <c r="F269" s="146"/>
      <c r="G269" s="146"/>
      <c r="H269" s="169"/>
      <c r="I269" s="169"/>
      <c r="J269" s="169"/>
      <c r="K269" s="169"/>
      <c r="L269" s="148"/>
      <c r="M269" s="199"/>
      <c r="N269" s="200"/>
      <c r="O269" s="200"/>
      <c r="P269" s="200"/>
      <c r="Q269" s="200"/>
      <c r="R269" s="200"/>
      <c r="S269" s="200"/>
      <c r="T269" s="200"/>
      <c r="U269" s="201"/>
      <c r="V269" s="169"/>
      <c r="W269" s="169"/>
      <c r="X269" s="169"/>
      <c r="Y269" s="169"/>
      <c r="Z269" s="232"/>
      <c r="AA269" s="233"/>
      <c r="AB269" s="36" t="s">
        <v>974</v>
      </c>
      <c r="AC269" s="1" t="s">
        <v>893</v>
      </c>
      <c r="AD269" s="1" t="s">
        <v>369</v>
      </c>
      <c r="AE269" s="1" t="s">
        <v>523</v>
      </c>
      <c r="AF269" s="2">
        <v>3</v>
      </c>
      <c r="AG269" s="3">
        <v>1</v>
      </c>
      <c r="AH269" s="17"/>
      <c r="AI269" s="17"/>
      <c r="AJ269" s="43"/>
      <c r="AK269" s="97"/>
      <c r="AL269" s="87">
        <v>1</v>
      </c>
      <c r="AM269" s="97"/>
      <c r="AN269" s="97"/>
      <c r="AO269" s="17"/>
      <c r="AP269" s="3">
        <v>1</v>
      </c>
      <c r="AQ269" s="3"/>
      <c r="AR269" s="3"/>
      <c r="AS269" s="237" t="s">
        <v>1034</v>
      </c>
      <c r="AT269" s="238" t="s">
        <v>1113</v>
      </c>
    </row>
    <row r="270" spans="2:46" ht="55.5" customHeight="1" x14ac:dyDescent="0.25">
      <c r="B270" s="205"/>
      <c r="C270" s="150"/>
      <c r="D270" s="147"/>
      <c r="E270" s="147"/>
      <c r="F270" s="147"/>
      <c r="G270" s="147"/>
      <c r="H270" s="164"/>
      <c r="I270" s="164"/>
      <c r="J270" s="164"/>
      <c r="K270" s="164"/>
      <c r="L270" s="150"/>
      <c r="M270" s="202"/>
      <c r="N270" s="203"/>
      <c r="O270" s="203"/>
      <c r="P270" s="203"/>
      <c r="Q270" s="203"/>
      <c r="R270" s="203"/>
      <c r="S270" s="203"/>
      <c r="T270" s="203"/>
      <c r="U270" s="204"/>
      <c r="V270" s="164"/>
      <c r="W270" s="164"/>
      <c r="X270" s="164"/>
      <c r="Y270" s="164"/>
      <c r="Z270" s="234"/>
      <c r="AA270" s="235"/>
      <c r="AB270" s="36"/>
      <c r="AC270" s="57" t="s">
        <v>370</v>
      </c>
      <c r="AD270" s="1" t="s">
        <v>371</v>
      </c>
      <c r="AE270" s="1"/>
      <c r="AF270" s="2"/>
      <c r="AG270" s="3"/>
      <c r="AH270" s="3"/>
      <c r="AI270" s="3"/>
      <c r="AJ270" s="3"/>
      <c r="AK270" s="87"/>
      <c r="AL270" s="87"/>
      <c r="AM270" s="87"/>
      <c r="AN270" s="87"/>
      <c r="AO270" s="3"/>
      <c r="AP270" s="3"/>
      <c r="AQ270" s="3"/>
      <c r="AR270" s="3"/>
      <c r="AS270" s="237" t="s">
        <v>1042</v>
      </c>
      <c r="AT270" s="238" t="s">
        <v>1043</v>
      </c>
    </row>
    <row r="271" spans="2:46" ht="89.25" customHeight="1" x14ac:dyDescent="0.25">
      <c r="B271" s="205" t="str">
        <f>'[1]3-IDENTIFICACIÓN DEL RIESGO'!B110</f>
        <v>Gestión de la Información</v>
      </c>
      <c r="C271" s="148" t="s">
        <v>975</v>
      </c>
      <c r="D271" s="145" t="str">
        <f>'[1]3-IDENTIFICACIÓN DEL RIESGO'!G110</f>
        <v>Posibilidad de ocurrencia de revelación de secreto, por publicación de información reservada o clasificada sobre los  predios que han sido ofertados a la entidad.</v>
      </c>
      <c r="E271" s="145" t="s">
        <v>58</v>
      </c>
      <c r="F271" s="145" t="str">
        <f>'[1]3-IDENTIFICACIÓN DEL RIESGO'!H110</f>
        <v>Por la filtración y divulgación de información que deba mantenerse en reserva</v>
      </c>
      <c r="G271" s="145" t="str">
        <f>'[1]3-IDENTIFICACIÓN DEL RIESGO'!L110</f>
        <v>Lo que generaría la indebida ocupación del predio - Invasión de tierras.</v>
      </c>
      <c r="H271" s="163" t="str">
        <f>'[1]4-VALORACIÓN DEL RIESGO'!G60</f>
        <v>Probable</v>
      </c>
      <c r="I271" s="163" t="str">
        <f>'[1]4-VALORACIÓN DEL RIESGO'!AC60</f>
        <v>Catastrófico</v>
      </c>
      <c r="J271" s="163" t="str">
        <f>'[1]4-VALORACIÓN DEL RIESGO'!AE60</f>
        <v>Extremo</v>
      </c>
      <c r="K271" s="163" t="str">
        <f>'[1]4-VALORACIÓN DEL RIESGO'!AF60</f>
        <v>Reducir</v>
      </c>
      <c r="L271" s="148" t="s">
        <v>976</v>
      </c>
      <c r="M271" s="154" t="s">
        <v>60</v>
      </c>
      <c r="N271" s="155"/>
      <c r="O271" s="155"/>
      <c r="P271" s="155"/>
      <c r="Q271" s="155"/>
      <c r="R271" s="155"/>
      <c r="S271" s="155"/>
      <c r="T271" s="155"/>
      <c r="U271" s="156"/>
      <c r="V271" s="163" t="str">
        <f>'[1]5-CONTROLES'!AL321</f>
        <v>Improbable</v>
      </c>
      <c r="W271" s="163" t="str">
        <f>'[1]5-CONTROLES'!AP321</f>
        <v>Mayor</v>
      </c>
      <c r="X271" s="163" t="str">
        <f>'[1]5-CONTROLES'!AQ321</f>
        <v>Alto</v>
      </c>
      <c r="Y271" s="163" t="str">
        <f>'[1]5-CONTROLES'!AS321</f>
        <v>Acción preventiva</v>
      </c>
      <c r="Z271" s="232" t="s">
        <v>1034</v>
      </c>
      <c r="AA271" s="233" t="s">
        <v>1193</v>
      </c>
      <c r="AB271" s="148" t="s">
        <v>977</v>
      </c>
      <c r="AC271" s="151" t="s">
        <v>978</v>
      </c>
      <c r="AD271" s="151" t="s">
        <v>979</v>
      </c>
      <c r="AE271" s="151" t="s">
        <v>980</v>
      </c>
      <c r="AF271" s="190">
        <v>12</v>
      </c>
      <c r="AG271" s="111">
        <v>1</v>
      </c>
      <c r="AH271" s="111">
        <v>1</v>
      </c>
      <c r="AI271" s="111">
        <v>1</v>
      </c>
      <c r="AJ271" s="111">
        <v>1</v>
      </c>
      <c r="AK271" s="188">
        <v>1</v>
      </c>
      <c r="AL271" s="188">
        <v>1</v>
      </c>
      <c r="AM271" s="188">
        <v>1</v>
      </c>
      <c r="AN271" s="188">
        <v>1</v>
      </c>
      <c r="AO271" s="111">
        <v>1</v>
      </c>
      <c r="AP271" s="111">
        <v>1</v>
      </c>
      <c r="AQ271" s="111">
        <v>1</v>
      </c>
      <c r="AR271" s="111">
        <v>1</v>
      </c>
      <c r="AS271" s="239" t="s">
        <v>1034</v>
      </c>
      <c r="AT271" s="250" t="s">
        <v>1063</v>
      </c>
    </row>
    <row r="272" spans="2:46" ht="12.75" customHeight="1" x14ac:dyDescent="0.25">
      <c r="B272" s="205"/>
      <c r="C272" s="150"/>
      <c r="D272" s="147"/>
      <c r="E272" s="147"/>
      <c r="F272" s="147"/>
      <c r="G272" s="147"/>
      <c r="H272" s="164"/>
      <c r="I272" s="164"/>
      <c r="J272" s="164"/>
      <c r="K272" s="164"/>
      <c r="L272" s="150"/>
      <c r="M272" s="157"/>
      <c r="N272" s="158"/>
      <c r="O272" s="158"/>
      <c r="P272" s="158"/>
      <c r="Q272" s="158"/>
      <c r="R272" s="158"/>
      <c r="S272" s="158"/>
      <c r="T272" s="158"/>
      <c r="U272" s="159"/>
      <c r="V272" s="164"/>
      <c r="W272" s="164"/>
      <c r="X272" s="164"/>
      <c r="Y272" s="164"/>
      <c r="Z272" s="234"/>
      <c r="AA272" s="235"/>
      <c r="AB272" s="150"/>
      <c r="AC272" s="153"/>
      <c r="AD272" s="153"/>
      <c r="AE272" s="153"/>
      <c r="AF272" s="191"/>
      <c r="AG272" s="112"/>
      <c r="AH272" s="112"/>
      <c r="AI272" s="112"/>
      <c r="AJ272" s="112"/>
      <c r="AK272" s="189"/>
      <c r="AL272" s="189"/>
      <c r="AM272" s="189"/>
      <c r="AN272" s="189"/>
      <c r="AO272" s="112"/>
      <c r="AP272" s="112"/>
      <c r="AQ272" s="112"/>
      <c r="AR272" s="112"/>
      <c r="AS272" s="243"/>
      <c r="AT272" s="251"/>
    </row>
    <row r="273" spans="2:46" ht="89.25" customHeight="1" x14ac:dyDescent="0.25">
      <c r="B273" s="205"/>
      <c r="C273" s="148" t="s">
        <v>981</v>
      </c>
      <c r="D273" s="145" t="str">
        <f>'[1]3-IDENTIFICACIÓN DEL RIESGO'!G112</f>
        <v>Posibilidad de ocurrencia de utilización de asunto sometido a secreto o reserva, por publicación de información reservada o clasificada sobre los Aspirantes a ser beneficiarios de la Reforma Rural Integral y personas que se encuentran en el proceso de compra de tierras por parte de la ANT.</v>
      </c>
      <c r="E273" s="145" t="s">
        <v>58</v>
      </c>
      <c r="F273" s="145" t="str">
        <f>'[1]3-IDENTIFICACIÓN DEL RIESGO'!H112</f>
        <v xml:space="preserve">Filtración y divulgación de datos específicos del negocio jurídico </v>
      </c>
      <c r="G273" s="35" t="str">
        <f>'[1]3-IDENTIFICACIÓN DEL RIESGO'!L112</f>
        <v>Lo que generaría  la aparición de falsos tramitadores</v>
      </c>
      <c r="H273" s="163" t="str">
        <f>'[1]4-VALORACIÓN DEL RIESGO'!G61</f>
        <v>Posible</v>
      </c>
      <c r="I273" s="163" t="str">
        <f>'[1]4-VALORACIÓN DEL RIESGO'!AC61</f>
        <v>Catastrófico</v>
      </c>
      <c r="J273" s="163" t="str">
        <f>'[1]4-VALORACIÓN DEL RIESGO'!AE61</f>
        <v>Extremo</v>
      </c>
      <c r="K273" s="163" t="str">
        <f>'[1]4-VALORACIÓN DEL RIESGO'!AF61</f>
        <v>Reducir</v>
      </c>
      <c r="L273" s="148" t="s">
        <v>982</v>
      </c>
      <c r="M273" s="157"/>
      <c r="N273" s="158"/>
      <c r="O273" s="158"/>
      <c r="P273" s="158"/>
      <c r="Q273" s="158"/>
      <c r="R273" s="158"/>
      <c r="S273" s="158"/>
      <c r="T273" s="158"/>
      <c r="U273" s="159"/>
      <c r="V273" s="163" t="str">
        <f>'[1]5-CONTROLES'!AL323</f>
        <v>Improbable</v>
      </c>
      <c r="W273" s="163" t="str">
        <f>'[1]5-CONTROLES'!AP323</f>
        <v>Catastrófico</v>
      </c>
      <c r="X273" s="163" t="str">
        <f>'[1]5-CONTROLES'!AQ323</f>
        <v>Extremo</v>
      </c>
      <c r="Y273" s="163" t="str">
        <f>'[1]5-CONTROLES'!AS323</f>
        <v>Acción preventiva</v>
      </c>
      <c r="Z273" s="232" t="s">
        <v>1034</v>
      </c>
      <c r="AA273" s="233" t="s">
        <v>1194</v>
      </c>
      <c r="AB273" s="148" t="s">
        <v>983</v>
      </c>
      <c r="AC273" s="151" t="s">
        <v>978</v>
      </c>
      <c r="AD273" s="151" t="s">
        <v>979</v>
      </c>
      <c r="AE273" s="151" t="s">
        <v>980</v>
      </c>
      <c r="AF273" s="190">
        <v>12</v>
      </c>
      <c r="AG273" s="111">
        <v>1</v>
      </c>
      <c r="AH273" s="111">
        <v>1</v>
      </c>
      <c r="AI273" s="111">
        <v>1</v>
      </c>
      <c r="AJ273" s="111">
        <v>1</v>
      </c>
      <c r="AK273" s="188">
        <v>1</v>
      </c>
      <c r="AL273" s="188">
        <v>1</v>
      </c>
      <c r="AM273" s="188">
        <v>1</v>
      </c>
      <c r="AN273" s="188">
        <v>1</v>
      </c>
      <c r="AO273" s="111">
        <v>1</v>
      </c>
      <c r="AP273" s="111">
        <v>1</v>
      </c>
      <c r="AQ273" s="111">
        <v>1</v>
      </c>
      <c r="AR273" s="111">
        <v>1</v>
      </c>
      <c r="AS273" s="239" t="s">
        <v>1034</v>
      </c>
      <c r="AT273" s="240" t="s">
        <v>1063</v>
      </c>
    </row>
    <row r="274" spans="2:46" ht="25.5" x14ac:dyDescent="0.25">
      <c r="B274" s="205"/>
      <c r="C274" s="150"/>
      <c r="D274" s="147"/>
      <c r="E274" s="147"/>
      <c r="F274" s="147"/>
      <c r="G274" s="35" t="str">
        <f>'[1]3-IDENTIFICACIÓN DEL RIESGO'!L113</f>
        <v>Lo que generaría la vulnerabilidad de la persona que está adelantando el negocio al conocerce detalles económicos.</v>
      </c>
      <c r="H274" s="164"/>
      <c r="I274" s="164"/>
      <c r="J274" s="164"/>
      <c r="K274" s="164"/>
      <c r="L274" s="150"/>
      <c r="M274" s="157"/>
      <c r="N274" s="158"/>
      <c r="O274" s="158"/>
      <c r="P274" s="158"/>
      <c r="Q274" s="158"/>
      <c r="R274" s="158"/>
      <c r="S274" s="158"/>
      <c r="T274" s="158"/>
      <c r="U274" s="159"/>
      <c r="V274" s="164"/>
      <c r="W274" s="164"/>
      <c r="X274" s="164"/>
      <c r="Y274" s="164"/>
      <c r="Z274" s="234"/>
      <c r="AA274" s="235"/>
      <c r="AB274" s="150"/>
      <c r="AC274" s="153"/>
      <c r="AD274" s="153"/>
      <c r="AE274" s="153"/>
      <c r="AF274" s="191"/>
      <c r="AG274" s="112"/>
      <c r="AH274" s="112"/>
      <c r="AI274" s="112"/>
      <c r="AJ274" s="112"/>
      <c r="AK274" s="189"/>
      <c r="AL274" s="189"/>
      <c r="AM274" s="189"/>
      <c r="AN274" s="189"/>
      <c r="AO274" s="112"/>
      <c r="AP274" s="112"/>
      <c r="AQ274" s="112"/>
      <c r="AR274" s="112"/>
      <c r="AS274" s="243"/>
      <c r="AT274" s="244"/>
    </row>
    <row r="275" spans="2:46" ht="89.25" customHeight="1" x14ac:dyDescent="0.25">
      <c r="B275" s="205"/>
      <c r="C275" s="148" t="s">
        <v>984</v>
      </c>
      <c r="D275" s="145" t="str">
        <f>'[1]3-IDENTIFICACIÓN DEL RIESGO'!G114</f>
        <v>Posibilidad de ocurrencia de utilización indebida de información oficial privilegiada, cuando un colaborador no autorizado, asuma la representación de la entidad frente a los medios de comunicación y la opinión pública.</v>
      </c>
      <c r="E275" s="145" t="s">
        <v>58</v>
      </c>
      <c r="F275" s="145" t="str">
        <f>'[1]3-IDENTIFICACIÓN DEL RIESGO'!H114</f>
        <v>Suplantación de la vocería oficial de la entidad</v>
      </c>
      <c r="G275" s="145" t="str">
        <f>'[1]3-IDENTIFICACIÓN DEL RIESGO'!L114</f>
        <v>Lo que generaría el beneficio particular del tercero con el uso indebido de la imagen institucional.</v>
      </c>
      <c r="H275" s="163" t="str">
        <f>'[1]4-VALORACIÓN DEL RIESGO'!G62</f>
        <v>Posible</v>
      </c>
      <c r="I275" s="163" t="str">
        <f>'[1]4-VALORACIÓN DEL RIESGO'!AC62</f>
        <v>Mayor</v>
      </c>
      <c r="J275" s="163" t="str">
        <f>'[1]4-VALORACIÓN DEL RIESGO'!AE62</f>
        <v>Extremo</v>
      </c>
      <c r="K275" s="163" t="str">
        <f>'[1]4-VALORACIÓN DEL RIESGO'!AF62</f>
        <v>Reducir</v>
      </c>
      <c r="L275" s="148" t="s">
        <v>985</v>
      </c>
      <c r="M275" s="157"/>
      <c r="N275" s="158"/>
      <c r="O275" s="158"/>
      <c r="P275" s="158"/>
      <c r="Q275" s="158"/>
      <c r="R275" s="158"/>
      <c r="S275" s="158"/>
      <c r="T275" s="158"/>
      <c r="U275" s="159"/>
      <c r="V275" s="163" t="str">
        <f>'[1]5-CONTROLES'!AL325</f>
        <v>Posible</v>
      </c>
      <c r="W275" s="163" t="str">
        <f>'[1]5-CONTROLES'!AP325</f>
        <v>Moderado</v>
      </c>
      <c r="X275" s="163" t="str">
        <f>'[1]5-CONTROLES'!AQ325</f>
        <v>Alto</v>
      </c>
      <c r="Y275" s="163" t="str">
        <f>'[1]5-CONTROLES'!AS325</f>
        <v>Acción preventiva</v>
      </c>
      <c r="Z275" s="232" t="s">
        <v>1035</v>
      </c>
      <c r="AA275" s="233" t="s">
        <v>1199</v>
      </c>
      <c r="AB275" s="148" t="s">
        <v>986</v>
      </c>
      <c r="AC275" s="151" t="s">
        <v>987</v>
      </c>
      <c r="AD275" s="151" t="s">
        <v>979</v>
      </c>
      <c r="AE275" s="151" t="s">
        <v>988</v>
      </c>
      <c r="AF275" s="190">
        <v>4</v>
      </c>
      <c r="AG275" s="111"/>
      <c r="AH275" s="111"/>
      <c r="AI275" s="111">
        <v>1</v>
      </c>
      <c r="AJ275" s="111"/>
      <c r="AK275" s="188">
        <v>1</v>
      </c>
      <c r="AL275" s="188"/>
      <c r="AM275" s="188"/>
      <c r="AN275" s="188">
        <v>1</v>
      </c>
      <c r="AO275" s="111"/>
      <c r="AP275" s="111"/>
      <c r="AQ275" s="111">
        <v>1</v>
      </c>
      <c r="AR275" s="111"/>
      <c r="AS275" s="239" t="s">
        <v>1034</v>
      </c>
      <c r="AT275" s="240" t="s">
        <v>1068</v>
      </c>
    </row>
    <row r="276" spans="2:46" ht="12.75" customHeight="1" x14ac:dyDescent="0.25">
      <c r="B276" s="205"/>
      <c r="C276" s="150"/>
      <c r="D276" s="147"/>
      <c r="E276" s="147"/>
      <c r="F276" s="147"/>
      <c r="G276" s="147"/>
      <c r="H276" s="164"/>
      <c r="I276" s="164"/>
      <c r="J276" s="164"/>
      <c r="K276" s="164"/>
      <c r="L276" s="150"/>
      <c r="M276" s="157"/>
      <c r="N276" s="158"/>
      <c r="O276" s="158"/>
      <c r="P276" s="158"/>
      <c r="Q276" s="158"/>
      <c r="R276" s="158"/>
      <c r="S276" s="158"/>
      <c r="T276" s="158"/>
      <c r="U276" s="159"/>
      <c r="V276" s="164"/>
      <c r="W276" s="164"/>
      <c r="X276" s="164"/>
      <c r="Y276" s="164"/>
      <c r="Z276" s="234"/>
      <c r="AA276" s="235"/>
      <c r="AB276" s="150"/>
      <c r="AC276" s="153"/>
      <c r="AD276" s="153"/>
      <c r="AE276" s="153"/>
      <c r="AF276" s="191"/>
      <c r="AG276" s="112"/>
      <c r="AH276" s="112"/>
      <c r="AI276" s="112"/>
      <c r="AJ276" s="112"/>
      <c r="AK276" s="189"/>
      <c r="AL276" s="189"/>
      <c r="AM276" s="189"/>
      <c r="AN276" s="189"/>
      <c r="AO276" s="112"/>
      <c r="AP276" s="112"/>
      <c r="AQ276" s="112"/>
      <c r="AR276" s="112"/>
      <c r="AS276" s="243"/>
      <c r="AT276" s="244"/>
    </row>
    <row r="277" spans="2:46" ht="39" customHeight="1" x14ac:dyDescent="0.25">
      <c r="B277" s="167" t="str">
        <f>'[1]3-IDENTIFICACIÓN DEL RIESGO'!B120</f>
        <v>Gestión del Talento Humano</v>
      </c>
      <c r="C277" s="148" t="s">
        <v>989</v>
      </c>
      <c r="D277" s="145" t="str">
        <f>'[1]3-IDENTIFICACIÓN DEL RIESGO'!G120</f>
        <v>Posibilidad de ocurrencia de prevaricato por la vinculación de personal sin cumplimiento de requisitos mínimos en beneficio particular o de un tercero.</v>
      </c>
      <c r="E277" s="145" t="s">
        <v>58</v>
      </c>
      <c r="F277" s="35" t="str">
        <f>'[1]3-IDENTIFICACIÓN DEL RIESGO'!H120</f>
        <v xml:space="preserve">Intereses de terceros. Omisión intencional en la aplicación de criterios definidos en el Manual de Funciones, competencias y requisitos o la  modificación de los mismos </v>
      </c>
      <c r="G277" s="35" t="str">
        <f>'[1]3-IDENTIFICACIÓN DEL RIESGO'!L120</f>
        <v xml:space="preserve"> Investigaciones por parte de órganos de control.</v>
      </c>
      <c r="H277" s="163" t="str">
        <f>'[1]4-VALORACIÓN DEL RIESGO'!G65</f>
        <v>Rara Vez</v>
      </c>
      <c r="I277" s="163" t="str">
        <f>'[1]4-VALORACIÓN DEL RIESGO'!AC65</f>
        <v>Mayor</v>
      </c>
      <c r="J277" s="163" t="str">
        <f>'[1]4-VALORACIÓN DEL RIESGO'!AE65</f>
        <v>Alto</v>
      </c>
      <c r="K277" s="163" t="str">
        <f>'[1]4-VALORACIÓN DEL RIESGO'!AF65</f>
        <v>Reducir</v>
      </c>
      <c r="L277" s="148" t="s">
        <v>990</v>
      </c>
      <c r="M277" s="157"/>
      <c r="N277" s="158"/>
      <c r="O277" s="158"/>
      <c r="P277" s="158"/>
      <c r="Q277" s="158"/>
      <c r="R277" s="158"/>
      <c r="S277" s="158"/>
      <c r="T277" s="158"/>
      <c r="U277" s="159"/>
      <c r="V277" s="163" t="str">
        <f>'[1]5-CONTROLES'!AL331</f>
        <v>Rara Vez</v>
      </c>
      <c r="W277" s="163" t="str">
        <f>'[1]5-CONTROLES'!AP331</f>
        <v>Moderado</v>
      </c>
      <c r="X277" s="163" t="str">
        <f>'[1]5-CONTROLES'!AQ331</f>
        <v>Moderado</v>
      </c>
      <c r="Y277" s="163" t="str">
        <f>'[1]5-CONTROLES'!AS331</f>
        <v>Acción preventiva</v>
      </c>
      <c r="Z277" s="232" t="s">
        <v>1034</v>
      </c>
      <c r="AA277" s="233" t="s">
        <v>1231</v>
      </c>
      <c r="AB277" s="148" t="s">
        <v>991</v>
      </c>
      <c r="AC277" s="151" t="s">
        <v>992</v>
      </c>
      <c r="AD277" s="151" t="s">
        <v>993</v>
      </c>
      <c r="AE277" s="151" t="s">
        <v>381</v>
      </c>
      <c r="AF277" s="213">
        <v>1</v>
      </c>
      <c r="AG277" s="111"/>
      <c r="AH277" s="111"/>
      <c r="AI277" s="111"/>
      <c r="AJ277" s="111"/>
      <c r="AK277" s="188"/>
      <c r="AL277" s="227">
        <v>1</v>
      </c>
      <c r="AM277" s="188"/>
      <c r="AN277" s="188"/>
      <c r="AO277" s="111"/>
      <c r="AP277" s="111"/>
      <c r="AQ277" s="111"/>
      <c r="AR277" s="225">
        <v>1</v>
      </c>
      <c r="AS277" s="239" t="s">
        <v>1034</v>
      </c>
      <c r="AT277" s="252" t="s">
        <v>1115</v>
      </c>
    </row>
    <row r="278" spans="2:46" ht="54" customHeight="1" x14ac:dyDescent="0.25">
      <c r="B278" s="168"/>
      <c r="C278" s="150"/>
      <c r="D278" s="147"/>
      <c r="E278" s="147"/>
      <c r="F278" s="35" t="str">
        <f>'[1]3-IDENTIFICACIÓN DEL RIESGO'!H121</f>
        <v xml:space="preserve">  Presión indebida por parte de jefes o superiores lo cual conlleva a verificación sesgada de cumplimiento de requisitos de vinculación.</v>
      </c>
      <c r="G278" s="35" t="str">
        <f>'[1]3-IDENTIFICACIÓN DEL RIESGO'!L121</f>
        <v>Perdida de la credibilidad institucional</v>
      </c>
      <c r="H278" s="164"/>
      <c r="I278" s="164"/>
      <c r="J278" s="164"/>
      <c r="K278" s="164"/>
      <c r="L278" s="150"/>
      <c r="M278" s="160"/>
      <c r="N278" s="161"/>
      <c r="O278" s="161"/>
      <c r="P278" s="161"/>
      <c r="Q278" s="161"/>
      <c r="R278" s="161"/>
      <c r="S278" s="161"/>
      <c r="T278" s="161"/>
      <c r="U278" s="162"/>
      <c r="V278" s="164"/>
      <c r="W278" s="164"/>
      <c r="X278" s="164"/>
      <c r="Y278" s="164"/>
      <c r="Z278" s="234"/>
      <c r="AA278" s="235"/>
      <c r="AB278" s="150"/>
      <c r="AC278" s="153"/>
      <c r="AD278" s="153"/>
      <c r="AE278" s="153"/>
      <c r="AF278" s="214"/>
      <c r="AG278" s="112"/>
      <c r="AH278" s="112"/>
      <c r="AI278" s="112"/>
      <c r="AJ278" s="112"/>
      <c r="AK278" s="189"/>
      <c r="AL278" s="228"/>
      <c r="AM278" s="189"/>
      <c r="AN278" s="189"/>
      <c r="AO278" s="112"/>
      <c r="AP278" s="112"/>
      <c r="AQ278" s="112"/>
      <c r="AR278" s="226"/>
      <c r="AS278" s="243"/>
      <c r="AT278" s="253"/>
    </row>
    <row r="279" spans="2:46" ht="204" customHeight="1" x14ac:dyDescent="0.25">
      <c r="B279" s="212" t="str">
        <f>'[1]3-IDENTIFICACIÓN DEL RIESGO'!B130</f>
        <v>Apoyo Jurídico</v>
      </c>
      <c r="C279" s="148" t="s">
        <v>994</v>
      </c>
      <c r="D279" s="145" t="str">
        <f>'[1]3-IDENTIFICACIÓN DEL RIESGO'!G130</f>
        <v>Posibilidad de ocurrencia de hechos de prevaricato en las actuaciones administrativas de la Oficina Jurídica relacionadas con la emisión de conceptos jurídicos o en la gestión del cobro coactivo, así como en la defensa técnica frente a demandas, acciones de tutela y demás requerimientos de los jueces de la república.</v>
      </c>
      <c r="E279" s="145" t="s">
        <v>58</v>
      </c>
      <c r="F279" s="35" t="str">
        <f>'[1]3-IDENTIFICACIÓN DEL RIESGO'!H130</f>
        <v>1. Amenazas o presiones indebidas.</v>
      </c>
      <c r="G279" s="35" t="str">
        <f>'[1]3-IDENTIFICACIÓN DEL RIESGO'!L130</f>
        <v>1. Investigaciones y sanciones.</v>
      </c>
      <c r="H279" s="163" t="str">
        <f>'[1]4-VALORACIÓN DEL RIESGO'!G70</f>
        <v>Posible</v>
      </c>
      <c r="I279" s="163" t="str">
        <f>'[1]4-VALORACIÓN DEL RIESGO'!AC70</f>
        <v>Mayor</v>
      </c>
      <c r="J279" s="163" t="str">
        <f>'[1]4-VALORACIÓN DEL RIESGO'!AE70</f>
        <v>Extremo</v>
      </c>
      <c r="K279" s="163" t="str">
        <f>'[1]4-VALORACIÓN DEL RIESGO'!AF70</f>
        <v>Reducir</v>
      </c>
      <c r="L279" s="148" t="s">
        <v>995</v>
      </c>
      <c r="M279" s="154" t="s">
        <v>60</v>
      </c>
      <c r="N279" s="155"/>
      <c r="O279" s="155"/>
      <c r="P279" s="155"/>
      <c r="Q279" s="155"/>
      <c r="R279" s="155"/>
      <c r="S279" s="155"/>
      <c r="T279" s="155"/>
      <c r="U279" s="156"/>
      <c r="V279" s="163" t="str">
        <f>'[1]5-CONTROLES'!AL341</f>
        <v>Rara Vez</v>
      </c>
      <c r="W279" s="163" t="str">
        <f>'[1]5-CONTROLES'!AP341</f>
        <v>Moderado</v>
      </c>
      <c r="X279" s="163" t="str">
        <f>'[1]5-CONTROLES'!AQ341</f>
        <v>Moderado</v>
      </c>
      <c r="Y279" s="163" t="str">
        <f>'[1]5-CONTROLES'!AS341</f>
        <v>Acción preventiva</v>
      </c>
      <c r="Z279" s="232" t="s">
        <v>1034</v>
      </c>
      <c r="AA279" s="233" t="s">
        <v>1133</v>
      </c>
      <c r="AB279" s="36" t="s">
        <v>996</v>
      </c>
      <c r="AC279" s="81" t="s">
        <v>997</v>
      </c>
      <c r="AD279" s="1" t="s">
        <v>998</v>
      </c>
      <c r="AE279" s="81" t="s">
        <v>999</v>
      </c>
      <c r="AF279" s="2">
        <v>1</v>
      </c>
      <c r="AG279" s="3"/>
      <c r="AH279" s="3"/>
      <c r="AI279" s="3"/>
      <c r="AJ279" s="3"/>
      <c r="AK279" s="87"/>
      <c r="AL279" s="87"/>
      <c r="AM279" s="87"/>
      <c r="AN279" s="87"/>
      <c r="AO279" s="3"/>
      <c r="AP279" s="3"/>
      <c r="AQ279" s="3"/>
      <c r="AR279" s="3">
        <v>1</v>
      </c>
      <c r="AS279" s="237" t="s">
        <v>1036</v>
      </c>
      <c r="AT279" s="254" t="s">
        <v>1066</v>
      </c>
    </row>
    <row r="280" spans="2:46" ht="51" customHeight="1" x14ac:dyDescent="0.25">
      <c r="B280" s="212"/>
      <c r="C280" s="150"/>
      <c r="D280" s="147"/>
      <c r="E280" s="147"/>
      <c r="F280" s="35" t="str">
        <f>'[1]3-IDENTIFICACIÓN DEL RIESGO'!H131</f>
        <v>2. Intereses personales y/o profesionales del colaborador</v>
      </c>
      <c r="G280" s="35" t="str">
        <f>'[1]3-IDENTIFICACIÓN DEL RIESGO'!L131</f>
        <v>2. Detrimento patrimonial
3. Perdida de credibilidad institucional (interna y externa)</v>
      </c>
      <c r="H280" s="164"/>
      <c r="I280" s="164"/>
      <c r="J280" s="164"/>
      <c r="K280" s="164"/>
      <c r="L280" s="150"/>
      <c r="M280" s="157"/>
      <c r="N280" s="158"/>
      <c r="O280" s="158"/>
      <c r="P280" s="158"/>
      <c r="Q280" s="158"/>
      <c r="R280" s="158"/>
      <c r="S280" s="158"/>
      <c r="T280" s="158"/>
      <c r="U280" s="159"/>
      <c r="V280" s="164"/>
      <c r="W280" s="164"/>
      <c r="X280" s="164"/>
      <c r="Y280" s="164"/>
      <c r="Z280" s="234"/>
      <c r="AA280" s="235"/>
      <c r="AB280" s="36" t="s">
        <v>1000</v>
      </c>
      <c r="AC280" s="81" t="s">
        <v>1001</v>
      </c>
      <c r="AD280" s="1" t="s">
        <v>1002</v>
      </c>
      <c r="AE280" s="1" t="s">
        <v>1003</v>
      </c>
      <c r="AF280" s="2">
        <v>24</v>
      </c>
      <c r="AG280" s="3">
        <v>2</v>
      </c>
      <c r="AH280" s="3">
        <v>2</v>
      </c>
      <c r="AI280" s="3">
        <v>2</v>
      </c>
      <c r="AJ280" s="3">
        <v>2</v>
      </c>
      <c r="AK280" s="87">
        <v>2</v>
      </c>
      <c r="AL280" s="87">
        <v>2</v>
      </c>
      <c r="AM280" s="87">
        <v>2</v>
      </c>
      <c r="AN280" s="87">
        <v>2</v>
      </c>
      <c r="AO280" s="3">
        <v>2</v>
      </c>
      <c r="AP280" s="3">
        <v>2</v>
      </c>
      <c r="AQ280" s="3">
        <v>2</v>
      </c>
      <c r="AR280" s="3">
        <v>2</v>
      </c>
      <c r="AS280" s="237" t="s">
        <v>1034</v>
      </c>
      <c r="AT280" s="238" t="s">
        <v>1069</v>
      </c>
    </row>
    <row r="281" spans="2:46" ht="204" customHeight="1" x14ac:dyDescent="0.25">
      <c r="B281" s="212"/>
      <c r="C281" s="148" t="s">
        <v>1004</v>
      </c>
      <c r="D281" s="145" t="str">
        <f>'[1]3-IDENTIFICACIÓN DEL RIESGO'!G132</f>
        <v>La probabilidad de que ocurran actos de cohecho en las acciones administrativas de la Oficina Jurídica ya sea en la emisión de conceptos jurídicos o en la gestión del cobro coactivo, así como en la defensa técnica frente a demandas, acciones de tutela y demás requerimientos de los jueces de la república.</v>
      </c>
      <c r="E281" s="145" t="s">
        <v>58</v>
      </c>
      <c r="F281" s="35" t="str">
        <f>'[1]3-IDENTIFICACIÓN DEL RIESGO'!H132</f>
        <v>1. Beneficios particulares del colaborador.</v>
      </c>
      <c r="G281" s="35" t="str">
        <f>'[1]3-IDENTIFICACIÓN DEL RIESGO'!L132</f>
        <v>1. Investigaciones y sanciones.</v>
      </c>
      <c r="H281" s="163" t="str">
        <f>'[1]4-VALORACIÓN DEL RIESGO'!G71</f>
        <v>Posible</v>
      </c>
      <c r="I281" s="163" t="str">
        <f>'[1]4-VALORACIÓN DEL RIESGO'!AC71</f>
        <v>Catastrófico</v>
      </c>
      <c r="J281" s="163" t="str">
        <f>'[1]4-VALORACIÓN DEL RIESGO'!AE71</f>
        <v>Extremo</v>
      </c>
      <c r="K281" s="163" t="str">
        <f>'[1]4-VALORACIÓN DEL RIESGO'!AF71</f>
        <v>Reducir</v>
      </c>
      <c r="L281" s="148" t="s">
        <v>1005</v>
      </c>
      <c r="M281" s="157"/>
      <c r="N281" s="158"/>
      <c r="O281" s="158"/>
      <c r="P281" s="158"/>
      <c r="Q281" s="158"/>
      <c r="R281" s="158"/>
      <c r="S281" s="158"/>
      <c r="T281" s="158"/>
      <c r="U281" s="159"/>
      <c r="V281" s="163" t="str">
        <f>'[1]5-CONTROLES'!AL343</f>
        <v>Rara Vez</v>
      </c>
      <c r="W281" s="163" t="str">
        <f>'[1]5-CONTROLES'!AP343</f>
        <v>Moderado</v>
      </c>
      <c r="X281" s="163" t="str">
        <f>'[1]5-CONTROLES'!AQ343</f>
        <v>Moderado</v>
      </c>
      <c r="Y281" s="163" t="str">
        <f>'[1]5-CONTROLES'!AS343</f>
        <v>Acción preventiva</v>
      </c>
      <c r="Z281" s="232" t="s">
        <v>1034</v>
      </c>
      <c r="AA281" s="233" t="s">
        <v>1200</v>
      </c>
      <c r="AB281" s="148" t="s">
        <v>1006</v>
      </c>
      <c r="AC281" s="215" t="s">
        <v>1007</v>
      </c>
      <c r="AD281" s="151" t="s">
        <v>1008</v>
      </c>
      <c r="AE281" s="151" t="s">
        <v>1009</v>
      </c>
      <c r="AF281" s="190">
        <v>4</v>
      </c>
      <c r="AG281" s="111">
        <v>1</v>
      </c>
      <c r="AH281" s="111"/>
      <c r="AI281" s="111"/>
      <c r="AJ281" s="111">
        <v>1</v>
      </c>
      <c r="AK281" s="188"/>
      <c r="AL281" s="188"/>
      <c r="AM281" s="188">
        <v>1</v>
      </c>
      <c r="AN281" s="188"/>
      <c r="AO281" s="111"/>
      <c r="AP281" s="111">
        <v>1</v>
      </c>
      <c r="AQ281" s="111"/>
      <c r="AR281" s="111"/>
      <c r="AS281" s="239" t="s">
        <v>1034</v>
      </c>
      <c r="AT281" s="240" t="s">
        <v>1069</v>
      </c>
    </row>
    <row r="282" spans="2:46" ht="25.5" x14ac:dyDescent="0.25">
      <c r="B282" s="212"/>
      <c r="C282" s="150"/>
      <c r="D282" s="147"/>
      <c r="E282" s="147"/>
      <c r="F282" s="35" t="str">
        <f>'[1]3-IDENTIFICACIÓN DEL RIESGO'!H133</f>
        <v>2. Presiones indebidas.</v>
      </c>
      <c r="G282" s="35" t="str">
        <f>'[1]3-IDENTIFICACIÓN DEL RIESGO'!L133</f>
        <v>2. Detrimento patrimonial
3. Perdida de credibilidad institucional (interna y externa)</v>
      </c>
      <c r="H282" s="164"/>
      <c r="I282" s="164"/>
      <c r="J282" s="164"/>
      <c r="K282" s="164"/>
      <c r="L282" s="150"/>
      <c r="M282" s="160"/>
      <c r="N282" s="161"/>
      <c r="O282" s="161"/>
      <c r="P282" s="161"/>
      <c r="Q282" s="161"/>
      <c r="R282" s="161"/>
      <c r="S282" s="161"/>
      <c r="T282" s="161"/>
      <c r="U282" s="162"/>
      <c r="V282" s="164"/>
      <c r="W282" s="164"/>
      <c r="X282" s="164"/>
      <c r="Y282" s="164"/>
      <c r="Z282" s="234"/>
      <c r="AA282" s="235"/>
      <c r="AB282" s="150"/>
      <c r="AC282" s="216"/>
      <c r="AD282" s="153"/>
      <c r="AE282" s="153"/>
      <c r="AF282" s="191"/>
      <c r="AG282" s="112"/>
      <c r="AH282" s="112"/>
      <c r="AI282" s="112"/>
      <c r="AJ282" s="112"/>
      <c r="AK282" s="189"/>
      <c r="AL282" s="189"/>
      <c r="AM282" s="189"/>
      <c r="AN282" s="189"/>
      <c r="AO282" s="112"/>
      <c r="AP282" s="112"/>
      <c r="AQ282" s="112"/>
      <c r="AR282" s="112"/>
      <c r="AS282" s="243"/>
      <c r="AT282" s="244"/>
    </row>
    <row r="283" spans="2:46" ht="47.25" customHeight="1" x14ac:dyDescent="0.25">
      <c r="B283" s="167" t="str">
        <f>'[1]3-IDENTIFICACIÓN DEL RIESGO'!B140</f>
        <v>Adquisición de Bienes y Servicios</v>
      </c>
      <c r="C283" s="148" t="s">
        <v>1010</v>
      </c>
      <c r="D283" s="145" t="str">
        <f>'[1]3-IDENTIFICACIÓN DEL RIESGO'!G140</f>
        <v>Posibilidad de ocurrencia de celebración indebida de contratos en la adquisición de bienes y servicios de la ANT</v>
      </c>
      <c r="E283" s="145" t="s">
        <v>58</v>
      </c>
      <c r="F283" s="35" t="str">
        <f>'[1]3-IDENTIFICACIÓN DEL RIESGO'!H140</f>
        <v>Indebida verificación de requisitos y evaluación no objetiva de los proveedores.</v>
      </c>
      <c r="G283" s="35" t="str">
        <f>'[1]3-IDENTIFICACIÓN DEL RIESGO'!L140</f>
        <v>Detrimento patrimonial.</v>
      </c>
      <c r="H283" s="163" t="str">
        <f>'[1]4-VALORACIÓN DEL RIESGO'!G75</f>
        <v>Probable</v>
      </c>
      <c r="I283" s="163" t="str">
        <f>'[1]4-VALORACIÓN DEL RIESGO'!AC75</f>
        <v>Catastrófico</v>
      </c>
      <c r="J283" s="163" t="str">
        <f>'[1]4-VALORACIÓN DEL RIESGO'!AE75</f>
        <v>Extremo</v>
      </c>
      <c r="K283" s="163" t="str">
        <f>'[1]4-VALORACIÓN DEL RIESGO'!AF75</f>
        <v>Reducir</v>
      </c>
      <c r="L283" s="148" t="s">
        <v>1011</v>
      </c>
      <c r="M283" s="154" t="s">
        <v>60</v>
      </c>
      <c r="N283" s="155"/>
      <c r="O283" s="155"/>
      <c r="P283" s="155"/>
      <c r="Q283" s="155"/>
      <c r="R283" s="155"/>
      <c r="S283" s="155"/>
      <c r="T283" s="155"/>
      <c r="U283" s="156"/>
      <c r="V283" s="163" t="str">
        <f>'[1]5-CONTROLES'!AL351</f>
        <v>Probable</v>
      </c>
      <c r="W283" s="163" t="str">
        <f>'[1]5-CONTROLES'!AP351</f>
        <v>Catastrófico</v>
      </c>
      <c r="X283" s="163" t="str">
        <f>'[1]5-CONTROLES'!AQ351</f>
        <v>Extremo</v>
      </c>
      <c r="Y283" s="163" t="str">
        <f>'[1]5-CONTROLES'!AS351</f>
        <v>Acción preventiva</v>
      </c>
      <c r="Z283" s="232" t="s">
        <v>1034</v>
      </c>
      <c r="AA283" s="233" t="s">
        <v>1200</v>
      </c>
      <c r="AB283" s="148" t="s">
        <v>1012</v>
      </c>
      <c r="AC283" s="151" t="s">
        <v>1013</v>
      </c>
      <c r="AD283" s="151" t="s">
        <v>1014</v>
      </c>
      <c r="AE283" s="151" t="s">
        <v>1015</v>
      </c>
      <c r="AF283" s="190">
        <v>2</v>
      </c>
      <c r="AG283" s="217"/>
      <c r="AH283" s="217"/>
      <c r="AI283" s="217"/>
      <c r="AJ283" s="217"/>
      <c r="AK283" s="219"/>
      <c r="AL283" s="219">
        <v>1</v>
      </c>
      <c r="AM283" s="219"/>
      <c r="AN283" s="219"/>
      <c r="AO283" s="217"/>
      <c r="AP283" s="217"/>
      <c r="AQ283" s="217"/>
      <c r="AR283" s="217">
        <v>1</v>
      </c>
      <c r="AS283" s="239" t="s">
        <v>1034</v>
      </c>
      <c r="AT283" s="240" t="s">
        <v>1057</v>
      </c>
    </row>
    <row r="284" spans="2:46" ht="25.5" x14ac:dyDescent="0.25">
      <c r="B284" s="168"/>
      <c r="C284" s="150"/>
      <c r="D284" s="147"/>
      <c r="E284" s="147"/>
      <c r="F284" s="35" t="str">
        <f>'[1]3-IDENTIFICACIÓN DEL RIESGO'!H141</f>
        <v>Vicios en la estructuración de los pliegos y términos por presiones indebidas de superiores.</v>
      </c>
      <c r="G284" s="35" t="str">
        <f>'[1]3-IDENTIFICACIÓN DEL RIESGO'!L141</f>
        <v>Investigaciones y sanciones por parte de órganos de control, así como pérdida de credibilidad institucional.</v>
      </c>
      <c r="H284" s="164"/>
      <c r="I284" s="164"/>
      <c r="J284" s="164"/>
      <c r="K284" s="164"/>
      <c r="L284" s="150"/>
      <c r="M284" s="157"/>
      <c r="N284" s="158"/>
      <c r="O284" s="158"/>
      <c r="P284" s="158"/>
      <c r="Q284" s="158"/>
      <c r="R284" s="158"/>
      <c r="S284" s="158"/>
      <c r="T284" s="158"/>
      <c r="U284" s="159"/>
      <c r="V284" s="164"/>
      <c r="W284" s="164"/>
      <c r="X284" s="164"/>
      <c r="Y284" s="164"/>
      <c r="Z284" s="234"/>
      <c r="AA284" s="235"/>
      <c r="AB284" s="150"/>
      <c r="AC284" s="153"/>
      <c r="AD284" s="153"/>
      <c r="AE284" s="153"/>
      <c r="AF284" s="191"/>
      <c r="AG284" s="218"/>
      <c r="AH284" s="218"/>
      <c r="AI284" s="218"/>
      <c r="AJ284" s="218"/>
      <c r="AK284" s="220"/>
      <c r="AL284" s="220"/>
      <c r="AM284" s="220"/>
      <c r="AN284" s="220"/>
      <c r="AO284" s="218"/>
      <c r="AP284" s="218"/>
      <c r="AQ284" s="218"/>
      <c r="AR284" s="218"/>
      <c r="AS284" s="243"/>
      <c r="AT284" s="244"/>
    </row>
    <row r="285" spans="2:46" ht="63.75" customHeight="1" x14ac:dyDescent="0.25">
      <c r="B285" s="212" t="str">
        <f>'[1]3-IDENTIFICACIÓN DEL RIESGO'!B150</f>
        <v>Administración de Bienes y Servicios</v>
      </c>
      <c r="C285" s="148" t="s">
        <v>1016</v>
      </c>
      <c r="D285" s="145" t="str">
        <f>'[1]3-IDENTIFICACIÓN DEL RIESGO'!G150</f>
        <v>Posibilidad de incurrir en peculado con los bienes devolutivos de la Agencia Nacional de Tierras.</v>
      </c>
      <c r="E285" s="145" t="s">
        <v>58</v>
      </c>
      <c r="F285" s="35" t="str">
        <f>'[1]3-IDENTIFICACIÓN DEL RIESGO'!H150</f>
        <v>Desconocimiento de los procedimientos de usos de bienes de la Agencia Nacional de Tierras</v>
      </c>
      <c r="G285" s="35" t="str">
        <f>'[1]3-IDENTIFICACIÓN DEL RIESGO'!L150</f>
        <v xml:space="preserve">Detrimento patrimonial e investigaciones y sanciones </v>
      </c>
      <c r="H285" s="163" t="str">
        <f>'[1]4-VALORACIÓN DEL RIESGO'!G80</f>
        <v>Probable</v>
      </c>
      <c r="I285" s="163" t="str">
        <f>'[1]4-VALORACIÓN DEL RIESGO'!AC80</f>
        <v>Mayor</v>
      </c>
      <c r="J285" s="163" t="str">
        <f>'[1]4-VALORACIÓN DEL RIESGO'!AE80</f>
        <v>Extremo</v>
      </c>
      <c r="K285" s="163" t="str">
        <f>'[1]4-VALORACIÓN DEL RIESGO'!AF80</f>
        <v>Reducir</v>
      </c>
      <c r="L285" s="148" t="s">
        <v>1017</v>
      </c>
      <c r="M285" s="157"/>
      <c r="N285" s="158"/>
      <c r="O285" s="158"/>
      <c r="P285" s="158"/>
      <c r="Q285" s="158"/>
      <c r="R285" s="158"/>
      <c r="S285" s="158"/>
      <c r="T285" s="158"/>
      <c r="U285" s="159"/>
      <c r="V285" s="163" t="str">
        <f>'[1]5-CONTROLES'!AL361</f>
        <v>Improbable</v>
      </c>
      <c r="W285" s="163" t="str">
        <f>'[1]5-CONTROLES'!AP361</f>
        <v>Mayor</v>
      </c>
      <c r="X285" s="163" t="str">
        <f>'[1]5-CONTROLES'!AQ361</f>
        <v>Alto</v>
      </c>
      <c r="Y285" s="163" t="str">
        <f>'[1]5-CONTROLES'!AS361</f>
        <v>Acción preventiva</v>
      </c>
      <c r="Z285" s="232" t="s">
        <v>1034</v>
      </c>
      <c r="AA285" s="233" t="s">
        <v>1195</v>
      </c>
      <c r="AB285" s="148" t="s">
        <v>1018</v>
      </c>
      <c r="AC285" s="151" t="s">
        <v>1019</v>
      </c>
      <c r="AD285" s="151" t="s">
        <v>1020</v>
      </c>
      <c r="AE285" s="151" t="s">
        <v>1021</v>
      </c>
      <c r="AF285" s="190">
        <v>1</v>
      </c>
      <c r="AG285" s="111"/>
      <c r="AH285" s="111"/>
      <c r="AI285" s="111"/>
      <c r="AJ285" s="111"/>
      <c r="AK285" s="188"/>
      <c r="AL285" s="188"/>
      <c r="AM285" s="188"/>
      <c r="AN285" s="188"/>
      <c r="AO285" s="111"/>
      <c r="AP285" s="111"/>
      <c r="AQ285" s="111"/>
      <c r="AR285" s="111">
        <v>1</v>
      </c>
      <c r="AS285" s="239" t="s">
        <v>1036</v>
      </c>
      <c r="AT285" s="255" t="s">
        <v>1103</v>
      </c>
    </row>
    <row r="286" spans="2:46" ht="33" customHeight="1" x14ac:dyDescent="0.25">
      <c r="B286" s="212"/>
      <c r="C286" s="150"/>
      <c r="D286" s="147"/>
      <c r="E286" s="147"/>
      <c r="F286" s="35" t="str">
        <f>'[1]3-IDENTIFICACIÓN DEL RIESGO'!H151</f>
        <v>Falta de controles en la asignación y actualización de bienes en el aplicativo</v>
      </c>
      <c r="G286" s="35" t="str">
        <f>'[1]3-IDENTIFICACIÓN DEL RIESGO'!L151</f>
        <v>Aumento de costos en mantenimiento y adquisición de bienes</v>
      </c>
      <c r="H286" s="164"/>
      <c r="I286" s="164"/>
      <c r="J286" s="164"/>
      <c r="K286" s="164"/>
      <c r="L286" s="150"/>
      <c r="M286" s="157"/>
      <c r="N286" s="158"/>
      <c r="O286" s="158"/>
      <c r="P286" s="158"/>
      <c r="Q286" s="158"/>
      <c r="R286" s="158"/>
      <c r="S286" s="158"/>
      <c r="T286" s="158"/>
      <c r="U286" s="159"/>
      <c r="V286" s="164"/>
      <c r="W286" s="164"/>
      <c r="X286" s="164"/>
      <c r="Y286" s="164"/>
      <c r="Z286" s="234"/>
      <c r="AA286" s="235"/>
      <c r="AB286" s="221"/>
      <c r="AC286" s="153"/>
      <c r="AD286" s="153"/>
      <c r="AE286" s="153"/>
      <c r="AF286" s="191"/>
      <c r="AG286" s="112"/>
      <c r="AH286" s="112"/>
      <c r="AI286" s="112"/>
      <c r="AJ286" s="112"/>
      <c r="AK286" s="189"/>
      <c r="AL286" s="189"/>
      <c r="AM286" s="189"/>
      <c r="AN286" s="189"/>
      <c r="AO286" s="112"/>
      <c r="AP286" s="112"/>
      <c r="AQ286" s="112"/>
      <c r="AR286" s="112"/>
      <c r="AS286" s="243"/>
      <c r="AT286" s="256"/>
    </row>
    <row r="287" spans="2:46" ht="60" customHeight="1" x14ac:dyDescent="0.25">
      <c r="B287" s="205" t="str">
        <f>'[1]3-IDENTIFICACIÓN DEL RIESGO'!B160</f>
        <v>Gestión Financiera</v>
      </c>
      <c r="C287" s="148" t="s">
        <v>1022</v>
      </c>
      <c r="D287" s="145" t="str">
        <f>'[1]3-IDENTIFICACIÓN DEL RIESGO'!G160</f>
        <v>Posibilidad de ocurrencia de hechos de prevaricato por legalización y obligación de las cuentas de cobro generadas por los proveedores de la Agencia Nacional de Tierras, sin el cumplimiento de requisitos presupuestales y contables exigidos por la entidad y la ley.</v>
      </c>
      <c r="E287" s="145" t="s">
        <v>58</v>
      </c>
      <c r="F287" s="35" t="str">
        <f>'[1]3-IDENTIFICACIÓN DEL RIESGO'!H160</f>
        <v>Fallas en el control de los requisitos para la causación económica</v>
      </c>
      <c r="G287" s="35" t="str">
        <f>'[1]3-IDENTIFICACIÓN DEL RIESGO'!L160</f>
        <v>Detrimento patrimonial</v>
      </c>
      <c r="H287" s="163" t="str">
        <f>'[1]4-VALORACIÓN DEL RIESGO'!G85</f>
        <v>Rara Vez</v>
      </c>
      <c r="I287" s="163" t="str">
        <f>'[1]4-VALORACIÓN DEL RIESGO'!AC85</f>
        <v>Catastrófico</v>
      </c>
      <c r="J287" s="163" t="str">
        <f>'[1]4-VALORACIÓN DEL RIESGO'!AE85</f>
        <v>Extremo</v>
      </c>
      <c r="K287" s="163" t="str">
        <f>'[1]4-VALORACIÓN DEL RIESGO'!AF85</f>
        <v>Reducir</v>
      </c>
      <c r="L287" s="148" t="s">
        <v>1023</v>
      </c>
      <c r="M287" s="157"/>
      <c r="N287" s="158"/>
      <c r="O287" s="158"/>
      <c r="P287" s="158"/>
      <c r="Q287" s="158"/>
      <c r="R287" s="158"/>
      <c r="S287" s="158"/>
      <c r="T287" s="158"/>
      <c r="U287" s="159"/>
      <c r="V287" s="163" t="str">
        <f>'[1]5-CONTROLES'!AL371</f>
        <v>Rara Vez</v>
      </c>
      <c r="W287" s="163" t="str">
        <f>'[1]5-CONTROLES'!AP371</f>
        <v>Mayor</v>
      </c>
      <c r="X287" s="163" t="str">
        <f>'[1]5-CONTROLES'!AQ371</f>
        <v>Alto</v>
      </c>
      <c r="Y287" s="163" t="str">
        <f>'[1]5-CONTROLES'!AS371</f>
        <v>Acción preventiva</v>
      </c>
      <c r="Z287" s="232" t="s">
        <v>1034</v>
      </c>
      <c r="AA287" s="233" t="s">
        <v>1196</v>
      </c>
      <c r="AB287" s="36" t="s">
        <v>1024</v>
      </c>
      <c r="AC287" s="1" t="s">
        <v>1025</v>
      </c>
      <c r="AD287" s="1" t="s">
        <v>1026</v>
      </c>
      <c r="AE287" s="1" t="s">
        <v>1027</v>
      </c>
      <c r="AF287" s="2">
        <v>4</v>
      </c>
      <c r="AG287" s="3"/>
      <c r="AH287" s="3"/>
      <c r="AI287" s="3">
        <v>1</v>
      </c>
      <c r="AJ287" s="3"/>
      <c r="AK287" s="87"/>
      <c r="AL287" s="87">
        <v>1</v>
      </c>
      <c r="AM287" s="87"/>
      <c r="AN287" s="87"/>
      <c r="AO287" s="3">
        <v>1</v>
      </c>
      <c r="AP287" s="3"/>
      <c r="AQ287" s="3">
        <v>1</v>
      </c>
      <c r="AR287" s="3"/>
      <c r="AS287" s="237" t="s">
        <v>1034</v>
      </c>
      <c r="AT287" s="238" t="s">
        <v>1223</v>
      </c>
    </row>
    <row r="288" spans="2:46" ht="48.75" customHeight="1" x14ac:dyDescent="0.25">
      <c r="B288" s="205"/>
      <c r="C288" s="150"/>
      <c r="D288" s="147"/>
      <c r="E288" s="147"/>
      <c r="F288" s="35" t="str">
        <f>'[1]3-IDENTIFICACIÓN DEL RIESGO'!H161</f>
        <v>Desconocimiento del procedimiento de pagos y listas de chequeo</v>
      </c>
      <c r="G288" s="35" t="str">
        <f>'[1]3-IDENTIFICACIÓN DEL RIESGO'!L161</f>
        <v>Investigaciones y sanciones por parte de órganos de control, así como perdida de credibilidad institucional</v>
      </c>
      <c r="H288" s="164"/>
      <c r="I288" s="164"/>
      <c r="J288" s="164"/>
      <c r="K288" s="164"/>
      <c r="L288" s="150"/>
      <c r="M288" s="160"/>
      <c r="N288" s="161"/>
      <c r="O288" s="161"/>
      <c r="P288" s="161"/>
      <c r="Q288" s="161"/>
      <c r="R288" s="161"/>
      <c r="S288" s="161"/>
      <c r="T288" s="161"/>
      <c r="U288" s="162"/>
      <c r="V288" s="164"/>
      <c r="W288" s="164"/>
      <c r="X288" s="164"/>
      <c r="Y288" s="164"/>
      <c r="Z288" s="234"/>
      <c r="AA288" s="235"/>
      <c r="AB288" s="36" t="s">
        <v>1028</v>
      </c>
      <c r="AC288" s="1" t="s">
        <v>1029</v>
      </c>
      <c r="AD288" s="1" t="s">
        <v>1026</v>
      </c>
      <c r="AE288" s="1" t="s">
        <v>1030</v>
      </c>
      <c r="AF288" s="2">
        <v>1</v>
      </c>
      <c r="AG288" s="3"/>
      <c r="AH288" s="3">
        <v>1</v>
      </c>
      <c r="AI288" s="3"/>
      <c r="AJ288" s="3"/>
      <c r="AK288" s="87"/>
      <c r="AL288" s="87"/>
      <c r="AM288" s="87"/>
      <c r="AN288" s="87"/>
      <c r="AO288" s="3"/>
      <c r="AP288" s="3"/>
      <c r="AQ288" s="3"/>
      <c r="AR288" s="3"/>
      <c r="AS288" s="237" t="s">
        <v>1034</v>
      </c>
      <c r="AT288" s="238" t="s">
        <v>1055</v>
      </c>
    </row>
    <row r="289" spans="2:46" ht="18" x14ac:dyDescent="0.25">
      <c r="B289" s="82"/>
      <c r="C289" s="83"/>
      <c r="D289" s="84"/>
      <c r="E289" s="85"/>
      <c r="F289" s="85"/>
      <c r="G289" s="85"/>
      <c r="H289" s="85"/>
      <c r="I289" s="85"/>
      <c r="J289" s="85"/>
      <c r="K289" s="85"/>
      <c r="L289" s="85"/>
      <c r="M289" s="85"/>
      <c r="N289" s="85"/>
      <c r="O289" s="85"/>
      <c r="P289" s="85"/>
      <c r="Q289" s="85"/>
      <c r="R289" s="85"/>
      <c r="S289" s="85"/>
      <c r="T289" s="85"/>
      <c r="U289" s="85"/>
      <c r="V289" s="103" t="s">
        <v>1035</v>
      </c>
      <c r="W289" s="103"/>
      <c r="X289" s="103"/>
      <c r="Y289" s="103"/>
      <c r="Z289" s="109">
        <f>COUNTIF(Z9:Z288,"Incumplido")</f>
        <v>101</v>
      </c>
      <c r="AA289" s="110"/>
      <c r="AB289" s="85"/>
      <c r="AC289" s="85"/>
      <c r="AD289" s="85"/>
      <c r="AE289" s="85"/>
      <c r="AF289" s="85"/>
      <c r="AG289" s="85"/>
      <c r="AH289" s="85"/>
      <c r="AI289" s="85"/>
      <c r="AJ289" s="85"/>
      <c r="AK289" s="85"/>
      <c r="AL289" s="85"/>
      <c r="AM289" s="85"/>
      <c r="AN289" s="85"/>
      <c r="AO289" s="103" t="s">
        <v>1035</v>
      </c>
      <c r="AP289" s="103"/>
      <c r="AQ289" s="103"/>
      <c r="AR289" s="103"/>
      <c r="AS289" s="104">
        <f>COUNTIF(AS9:AS288,"Incumplido")</f>
        <v>93</v>
      </c>
      <c r="AT289" s="105"/>
    </row>
    <row r="290" spans="2:46" ht="18" x14ac:dyDescent="0.25">
      <c r="B290" s="82"/>
      <c r="C290" s="83"/>
      <c r="D290" s="84"/>
      <c r="E290" s="85"/>
      <c r="F290" s="85"/>
      <c r="G290" s="85"/>
      <c r="H290" s="85"/>
      <c r="I290" s="85"/>
      <c r="J290" s="85"/>
      <c r="K290" s="85"/>
      <c r="L290" s="85"/>
      <c r="M290" s="85"/>
      <c r="N290" s="85"/>
      <c r="O290" s="85"/>
      <c r="P290" s="85"/>
      <c r="Q290" s="85"/>
      <c r="R290" s="85"/>
      <c r="S290" s="85"/>
      <c r="T290" s="85"/>
      <c r="U290" s="85"/>
      <c r="V290" s="103" t="s">
        <v>1034</v>
      </c>
      <c r="W290" s="103"/>
      <c r="X290" s="103"/>
      <c r="Y290" s="103"/>
      <c r="Z290" s="109">
        <f>COUNTIF(Z9:Z288,"Cumplido")</f>
        <v>129</v>
      </c>
      <c r="AA290" s="110"/>
      <c r="AB290" s="85"/>
      <c r="AC290" s="85"/>
      <c r="AD290" s="85"/>
      <c r="AE290" s="85"/>
      <c r="AF290" s="85"/>
      <c r="AG290" s="85"/>
      <c r="AH290" s="85"/>
      <c r="AI290" s="85"/>
      <c r="AJ290" s="85"/>
      <c r="AK290" s="85"/>
      <c r="AL290" s="85"/>
      <c r="AM290" s="85"/>
      <c r="AN290" s="85"/>
      <c r="AO290" s="103" t="s">
        <v>1034</v>
      </c>
      <c r="AP290" s="103"/>
      <c r="AQ290" s="103"/>
      <c r="AR290" s="103"/>
      <c r="AS290" s="104">
        <f>COUNTIF(AS9:AS288,"Cumplido")</f>
        <v>97</v>
      </c>
      <c r="AT290" s="105"/>
    </row>
    <row r="291" spans="2:46" ht="18" x14ac:dyDescent="0.25">
      <c r="B291" s="82"/>
      <c r="C291" s="83"/>
      <c r="D291" s="84"/>
      <c r="E291" s="85"/>
      <c r="F291" s="85"/>
      <c r="G291" s="85"/>
      <c r="H291" s="85"/>
      <c r="I291" s="85"/>
      <c r="J291" s="85"/>
      <c r="K291" s="85"/>
      <c r="L291" s="85"/>
      <c r="M291" s="85"/>
      <c r="N291" s="85"/>
      <c r="O291" s="85"/>
      <c r="P291" s="85"/>
      <c r="Q291" s="85"/>
      <c r="R291" s="85"/>
      <c r="S291" s="85"/>
      <c r="T291" s="85"/>
      <c r="U291" s="85"/>
      <c r="V291" s="103" t="s">
        <v>1042</v>
      </c>
      <c r="W291" s="103"/>
      <c r="X291" s="103"/>
      <c r="Y291" s="103"/>
      <c r="Z291" s="109">
        <f>COUNTIF(Z9:Z288,"No aplica")</f>
        <v>0</v>
      </c>
      <c r="AA291" s="110"/>
      <c r="AB291" s="85"/>
      <c r="AC291" s="85"/>
      <c r="AD291" s="85"/>
      <c r="AE291" s="85"/>
      <c r="AF291" s="85"/>
      <c r="AG291" s="85"/>
      <c r="AH291" s="85"/>
      <c r="AI291" s="85"/>
      <c r="AJ291" s="85"/>
      <c r="AK291" s="85"/>
      <c r="AL291" s="85"/>
      <c r="AM291" s="85"/>
      <c r="AN291" s="85"/>
      <c r="AO291" s="103" t="s">
        <v>1042</v>
      </c>
      <c r="AP291" s="103"/>
      <c r="AQ291" s="103"/>
      <c r="AR291" s="103"/>
      <c r="AS291" s="104">
        <f>COUNTIF(AS9:AS288,"No aplica")</f>
        <v>17</v>
      </c>
      <c r="AT291" s="105"/>
    </row>
    <row r="292" spans="2:46" ht="18" x14ac:dyDescent="0.25">
      <c r="B292" s="82"/>
      <c r="C292" s="83"/>
      <c r="D292" s="84"/>
      <c r="E292" s="85"/>
      <c r="F292" s="85"/>
      <c r="G292" s="85"/>
      <c r="H292" s="85"/>
      <c r="I292" s="85"/>
      <c r="J292" s="85"/>
      <c r="K292" s="85"/>
      <c r="L292" s="85"/>
      <c r="M292" s="85"/>
      <c r="N292" s="85"/>
      <c r="O292" s="85"/>
      <c r="P292" s="85"/>
      <c r="Q292" s="85"/>
      <c r="R292" s="85"/>
      <c r="S292" s="85"/>
      <c r="T292" s="85"/>
      <c r="U292" s="85"/>
      <c r="V292" s="103" t="s">
        <v>1036</v>
      </c>
      <c r="W292" s="103"/>
      <c r="X292" s="103"/>
      <c r="Y292" s="103"/>
      <c r="Z292" s="109">
        <f>COUNTIF(Z9:Z288,"En Términos")</f>
        <v>11</v>
      </c>
      <c r="AA292" s="110"/>
      <c r="AB292" s="85"/>
      <c r="AC292" s="85"/>
      <c r="AD292" s="85"/>
      <c r="AE292" s="85"/>
      <c r="AF292" s="85"/>
      <c r="AG292" s="85"/>
      <c r="AH292" s="85"/>
      <c r="AI292" s="85"/>
      <c r="AJ292" s="85"/>
      <c r="AK292" s="85"/>
      <c r="AL292" s="85"/>
      <c r="AM292" s="85"/>
      <c r="AN292" s="85"/>
      <c r="AO292" s="103" t="s">
        <v>1036</v>
      </c>
      <c r="AP292" s="103"/>
      <c r="AQ292" s="103"/>
      <c r="AR292" s="103"/>
      <c r="AS292" s="104">
        <f>COUNTIF(AS9:AS288,"En Términos")</f>
        <v>49</v>
      </c>
      <c r="AT292" s="105"/>
    </row>
    <row r="293" spans="2:46" ht="18" x14ac:dyDescent="0.25">
      <c r="B293" s="82"/>
      <c r="C293" s="83"/>
      <c r="D293" s="84"/>
      <c r="E293" s="85"/>
      <c r="F293" s="85"/>
      <c r="G293" s="85"/>
      <c r="H293" s="85"/>
      <c r="I293" s="85"/>
      <c r="J293" s="85"/>
      <c r="K293" s="85"/>
      <c r="L293" s="85"/>
      <c r="M293" s="85"/>
      <c r="N293" s="85"/>
      <c r="O293" s="85"/>
      <c r="P293" s="85"/>
      <c r="Q293" s="85"/>
      <c r="R293" s="85"/>
      <c r="S293" s="85"/>
      <c r="T293" s="85"/>
      <c r="U293" s="85"/>
      <c r="V293" s="103" t="s">
        <v>1039</v>
      </c>
      <c r="W293" s="103"/>
      <c r="X293" s="103"/>
      <c r="Y293" s="103"/>
      <c r="Z293" s="109">
        <f>COUNTIF(Z9:Z288,"Eliminada")</f>
        <v>7</v>
      </c>
      <c r="AA293" s="110"/>
      <c r="AB293" s="85"/>
      <c r="AC293" s="85"/>
      <c r="AD293" s="85"/>
      <c r="AE293" s="85"/>
      <c r="AF293" s="85"/>
      <c r="AG293" s="85"/>
      <c r="AH293" s="85"/>
      <c r="AI293" s="85"/>
      <c r="AJ293" s="85"/>
      <c r="AK293" s="85"/>
      <c r="AL293" s="85"/>
      <c r="AM293" s="85"/>
      <c r="AN293" s="85"/>
      <c r="AO293" s="103" t="s">
        <v>1039</v>
      </c>
      <c r="AP293" s="103"/>
      <c r="AQ293" s="103"/>
      <c r="AR293" s="103"/>
      <c r="AS293" s="104">
        <f>COUNTIF(AS9:AS288,"Eliminada")</f>
        <v>9</v>
      </c>
      <c r="AT293" s="105"/>
    </row>
    <row r="294" spans="2:46" ht="18" x14ac:dyDescent="0.25">
      <c r="B294" s="82"/>
      <c r="C294" s="83"/>
      <c r="D294" s="84"/>
      <c r="E294" s="85"/>
      <c r="F294" s="85"/>
      <c r="G294" s="85"/>
      <c r="H294" s="85"/>
      <c r="I294" s="85"/>
      <c r="J294" s="85"/>
      <c r="K294" s="85"/>
      <c r="L294" s="85"/>
      <c r="M294" s="85"/>
      <c r="N294" s="85"/>
      <c r="O294" s="85"/>
      <c r="P294" s="85"/>
      <c r="Q294" s="85"/>
      <c r="R294" s="85"/>
      <c r="S294" s="85"/>
      <c r="T294" s="85"/>
      <c r="U294" s="85"/>
      <c r="V294" s="106" t="s">
        <v>1258</v>
      </c>
      <c r="W294" s="107"/>
      <c r="X294" s="107"/>
      <c r="Y294" s="108"/>
      <c r="Z294" s="109">
        <f>COUNTIF(Z9:Z288,"Cumplido Posterior")</f>
        <v>0</v>
      </c>
      <c r="AA294" s="110"/>
      <c r="AB294" s="85"/>
      <c r="AC294" s="85"/>
      <c r="AD294" s="85"/>
      <c r="AE294" s="85"/>
      <c r="AF294" s="85"/>
      <c r="AG294" s="85"/>
      <c r="AH294" s="85"/>
      <c r="AI294" s="85"/>
      <c r="AJ294" s="85"/>
      <c r="AK294" s="85"/>
      <c r="AL294" s="85"/>
      <c r="AM294" s="85"/>
      <c r="AN294" s="85"/>
      <c r="AO294" s="106" t="s">
        <v>1258</v>
      </c>
      <c r="AP294" s="107"/>
      <c r="AQ294" s="107"/>
      <c r="AR294" s="108"/>
      <c r="AS294" s="109">
        <f>COUNTIF(AS9:AS288,"Cumplido Posterior")</f>
        <v>2</v>
      </c>
      <c r="AT294" s="110"/>
    </row>
    <row r="295" spans="2:46" ht="18" x14ac:dyDescent="0.25">
      <c r="B295" s="82"/>
      <c r="C295" s="83"/>
      <c r="D295" s="84"/>
      <c r="E295" s="85"/>
      <c r="F295" s="85"/>
      <c r="G295" s="85"/>
      <c r="H295" s="85"/>
      <c r="I295" s="85"/>
      <c r="J295" s="85"/>
      <c r="K295" s="85"/>
      <c r="L295" s="85"/>
      <c r="M295" s="85"/>
      <c r="N295" s="85"/>
      <c r="O295" s="85"/>
      <c r="P295" s="85"/>
      <c r="Q295" s="85"/>
      <c r="R295" s="85"/>
      <c r="S295" s="85"/>
      <c r="T295" s="85"/>
      <c r="U295" s="85"/>
      <c r="V295" s="106" t="s">
        <v>1259</v>
      </c>
      <c r="W295" s="107"/>
      <c r="X295" s="107"/>
      <c r="Y295" s="108"/>
      <c r="Z295" s="109">
        <f>COUNTIF(Z9:Z288,"Cumplido Anticipadamente")</f>
        <v>1</v>
      </c>
      <c r="AA295" s="110"/>
      <c r="AB295" s="85"/>
      <c r="AC295" s="85"/>
      <c r="AD295" s="85"/>
      <c r="AE295" s="85"/>
      <c r="AF295" s="85"/>
      <c r="AG295" s="85"/>
      <c r="AH295" s="85"/>
      <c r="AI295" s="85"/>
      <c r="AJ295" s="85"/>
      <c r="AK295" s="85"/>
      <c r="AL295" s="85"/>
      <c r="AM295" s="85"/>
      <c r="AN295" s="85"/>
      <c r="AO295" s="106" t="s">
        <v>1259</v>
      </c>
      <c r="AP295" s="107"/>
      <c r="AQ295" s="107"/>
      <c r="AR295" s="108"/>
      <c r="AS295" s="109">
        <f>COUNTIF(AS9:AS288,"Cumplido Anticipadamente")</f>
        <v>1</v>
      </c>
      <c r="AT295" s="110"/>
    </row>
    <row r="296" spans="2:46" ht="18" x14ac:dyDescent="0.25">
      <c r="B296" s="82"/>
      <c r="C296" s="83"/>
      <c r="D296" s="84"/>
      <c r="E296" s="85"/>
      <c r="F296" s="85"/>
      <c r="G296" s="85"/>
      <c r="H296" s="85"/>
      <c r="I296" s="85"/>
      <c r="J296" s="85"/>
      <c r="K296" s="85"/>
      <c r="L296" s="85"/>
      <c r="M296" s="85"/>
      <c r="N296" s="85"/>
      <c r="O296" s="85"/>
      <c r="P296" s="85"/>
      <c r="Q296" s="85"/>
      <c r="R296" s="85"/>
      <c r="S296" s="85"/>
      <c r="T296" s="85"/>
      <c r="U296" s="85"/>
      <c r="V296" s="103" t="s">
        <v>1116</v>
      </c>
      <c r="W296" s="103"/>
      <c r="X296" s="103"/>
      <c r="Y296" s="103"/>
      <c r="Z296" s="109">
        <f>SUM(Z289:Z293)</f>
        <v>248</v>
      </c>
      <c r="AA296" s="110"/>
      <c r="AB296" s="85"/>
      <c r="AC296" s="85"/>
      <c r="AD296" s="85"/>
      <c r="AE296" s="85"/>
      <c r="AF296" s="85"/>
      <c r="AG296" s="85"/>
      <c r="AH296" s="85"/>
      <c r="AI296" s="85"/>
      <c r="AJ296" s="85"/>
      <c r="AK296" s="85"/>
      <c r="AL296" s="85"/>
      <c r="AM296" s="85"/>
      <c r="AN296" s="85"/>
      <c r="AO296" s="103" t="s">
        <v>1116</v>
      </c>
      <c r="AP296" s="103"/>
      <c r="AQ296" s="103"/>
      <c r="AR296" s="103"/>
      <c r="AS296" s="104">
        <f>SUM(AS289:AS293)</f>
        <v>265</v>
      </c>
      <c r="AT296" s="105"/>
    </row>
    <row r="297" spans="2:46" s="101" customFormat="1" x14ac:dyDescent="0.25">
      <c r="C297" s="102"/>
    </row>
  </sheetData>
  <autoFilter ref="A8:AU296"/>
  <dataConsolidate/>
  <mergeCells count="630">
    <mergeCell ref="V289:Y289"/>
    <mergeCell ref="V290:Y290"/>
    <mergeCell ref="V291:Y291"/>
    <mergeCell ref="V292:Y292"/>
    <mergeCell ref="V293:Y293"/>
    <mergeCell ref="V296:Y296"/>
    <mergeCell ref="Z289:AA289"/>
    <mergeCell ref="Z290:AA290"/>
    <mergeCell ref="Z291:AA291"/>
    <mergeCell ref="Z292:AA292"/>
    <mergeCell ref="Z293:AA293"/>
    <mergeCell ref="Z296:AA296"/>
    <mergeCell ref="V294:Y294"/>
    <mergeCell ref="V295:Y295"/>
    <mergeCell ref="Z294:AA294"/>
    <mergeCell ref="Z295:AA295"/>
    <mergeCell ref="Z50:Z51"/>
    <mergeCell ref="AA50:AA51"/>
    <mergeCell ref="Z269:Z270"/>
    <mergeCell ref="AA269:AA270"/>
    <mergeCell ref="Z271:Z272"/>
    <mergeCell ref="AA271:AA272"/>
    <mergeCell ref="Z273:Z274"/>
    <mergeCell ref="AA273:AA274"/>
    <mergeCell ref="Z287:Z288"/>
    <mergeCell ref="AA287:AA288"/>
    <mergeCell ref="Z163:Z164"/>
    <mergeCell ref="AA163:AA164"/>
    <mergeCell ref="Z136:Z137"/>
    <mergeCell ref="AA136:AA137"/>
    <mergeCell ref="Z275:Z276"/>
    <mergeCell ref="AA275:AA276"/>
    <mergeCell ref="Z277:Z278"/>
    <mergeCell ref="AA277:AA278"/>
    <mergeCell ref="Z279:Z280"/>
    <mergeCell ref="AA279:AA280"/>
    <mergeCell ref="Z281:Z282"/>
    <mergeCell ref="AA281:AA282"/>
    <mergeCell ref="Z283:Z284"/>
    <mergeCell ref="AA283:AA284"/>
    <mergeCell ref="AS277:AS278"/>
    <mergeCell ref="AT277:AT278"/>
    <mergeCell ref="AS7:AT7"/>
    <mergeCell ref="B6:AT6"/>
    <mergeCell ref="AI2:AT2"/>
    <mergeCell ref="AI3:AT3"/>
    <mergeCell ref="AI4:AT5"/>
    <mergeCell ref="AP277:AP278"/>
    <mergeCell ref="AQ277:AQ278"/>
    <mergeCell ref="AR277:AR278"/>
    <mergeCell ref="AG277:AG278"/>
    <mergeCell ref="AH277:AH278"/>
    <mergeCell ref="AI277:AI278"/>
    <mergeCell ref="AJ277:AJ278"/>
    <mergeCell ref="AK277:AK278"/>
    <mergeCell ref="AL277:AL278"/>
    <mergeCell ref="B277:B278"/>
    <mergeCell ref="C277:C278"/>
    <mergeCell ref="D277:D278"/>
    <mergeCell ref="E277:E278"/>
    <mergeCell ref="H277:H278"/>
    <mergeCell ref="I277:I278"/>
    <mergeCell ref="Z46:Z47"/>
    <mergeCell ref="AA46:AA47"/>
    <mergeCell ref="AR285:AR286"/>
    <mergeCell ref="B287:B288"/>
    <mergeCell ref="C287:C288"/>
    <mergeCell ref="D287:D288"/>
    <mergeCell ref="E287:E288"/>
    <mergeCell ref="H287:H288"/>
    <mergeCell ref="I287:I288"/>
    <mergeCell ref="AI285:AI286"/>
    <mergeCell ref="AJ285:AJ286"/>
    <mergeCell ref="AK285:AK286"/>
    <mergeCell ref="J285:J286"/>
    <mergeCell ref="K285:K286"/>
    <mergeCell ref="L285:L286"/>
    <mergeCell ref="V285:V286"/>
    <mergeCell ref="W285:W286"/>
    <mergeCell ref="X285:X286"/>
    <mergeCell ref="Y287:Y288"/>
    <mergeCell ref="J287:J288"/>
    <mergeCell ref="K287:K288"/>
    <mergeCell ref="L287:L288"/>
    <mergeCell ref="V287:V288"/>
    <mergeCell ref="W287:W288"/>
    <mergeCell ref="X287:X288"/>
    <mergeCell ref="AO285:AO286"/>
    <mergeCell ref="AO283:AO284"/>
    <mergeCell ref="AP283:AP284"/>
    <mergeCell ref="AQ283:AQ284"/>
    <mergeCell ref="AB283:AB284"/>
    <mergeCell ref="Y285:Y286"/>
    <mergeCell ref="AB285:AB286"/>
    <mergeCell ref="AL285:AL286"/>
    <mergeCell ref="AM285:AM286"/>
    <mergeCell ref="AN285:AN286"/>
    <mergeCell ref="AC285:AC286"/>
    <mergeCell ref="AD285:AD286"/>
    <mergeCell ref="AE285:AE286"/>
    <mergeCell ref="AF285:AF286"/>
    <mergeCell ref="AG285:AG286"/>
    <mergeCell ref="AH285:AH286"/>
    <mergeCell ref="AP285:AP286"/>
    <mergeCell ref="AQ285:AQ286"/>
    <mergeCell ref="Z285:Z286"/>
    <mergeCell ref="AA285:AA286"/>
    <mergeCell ref="AR283:AR284"/>
    <mergeCell ref="B285:B286"/>
    <mergeCell ref="C285:C286"/>
    <mergeCell ref="D285:D286"/>
    <mergeCell ref="E285:E286"/>
    <mergeCell ref="H285:H286"/>
    <mergeCell ref="I285:I286"/>
    <mergeCell ref="AI283:AI284"/>
    <mergeCell ref="AJ283:AJ284"/>
    <mergeCell ref="AK283:AK284"/>
    <mergeCell ref="AL283:AL284"/>
    <mergeCell ref="AM283:AM284"/>
    <mergeCell ref="AN283:AN284"/>
    <mergeCell ref="AC283:AC284"/>
    <mergeCell ref="AD283:AD284"/>
    <mergeCell ref="AE283:AE284"/>
    <mergeCell ref="AF283:AF284"/>
    <mergeCell ref="AG283:AG284"/>
    <mergeCell ref="AH283:AH284"/>
    <mergeCell ref="M283:U288"/>
    <mergeCell ref="V283:V284"/>
    <mergeCell ref="W283:W284"/>
    <mergeCell ref="X283:X284"/>
    <mergeCell ref="Y283:Y284"/>
    <mergeCell ref="AL281:AL282"/>
    <mergeCell ref="AM281:AM282"/>
    <mergeCell ref="AN281:AN282"/>
    <mergeCell ref="AO281:AO282"/>
    <mergeCell ref="AP281:AP282"/>
    <mergeCell ref="AQ281:AQ282"/>
    <mergeCell ref="AF281:AF282"/>
    <mergeCell ref="AG281:AG282"/>
    <mergeCell ref="AH281:AH282"/>
    <mergeCell ref="AI281:AI282"/>
    <mergeCell ref="AJ281:AJ282"/>
    <mergeCell ref="AK281:AK282"/>
    <mergeCell ref="B283:B284"/>
    <mergeCell ref="C283:C284"/>
    <mergeCell ref="D283:D284"/>
    <mergeCell ref="E283:E284"/>
    <mergeCell ref="H283:H284"/>
    <mergeCell ref="I283:I284"/>
    <mergeCell ref="J283:J284"/>
    <mergeCell ref="K283:K284"/>
    <mergeCell ref="L283:L284"/>
    <mergeCell ref="AE281:AE282"/>
    <mergeCell ref="X279:X280"/>
    <mergeCell ref="Y279:Y280"/>
    <mergeCell ref="C281:C282"/>
    <mergeCell ref="D281:D282"/>
    <mergeCell ref="E281:E282"/>
    <mergeCell ref="H281:H282"/>
    <mergeCell ref="I281:I282"/>
    <mergeCell ref="J281:J282"/>
    <mergeCell ref="K281:K282"/>
    <mergeCell ref="L281:L282"/>
    <mergeCell ref="J279:J280"/>
    <mergeCell ref="K279:K280"/>
    <mergeCell ref="L279:L280"/>
    <mergeCell ref="M279:U282"/>
    <mergeCell ref="V279:V280"/>
    <mergeCell ref="W279:W280"/>
    <mergeCell ref="V281:V282"/>
    <mergeCell ref="W281:W282"/>
    <mergeCell ref="X281:X282"/>
    <mergeCell ref="AD281:AD282"/>
    <mergeCell ref="B279:B282"/>
    <mergeCell ref="C279:C280"/>
    <mergeCell ref="D279:D280"/>
    <mergeCell ref="E279:E280"/>
    <mergeCell ref="H279:H280"/>
    <mergeCell ref="I279:I280"/>
    <mergeCell ref="AM277:AM278"/>
    <mergeCell ref="AN277:AN278"/>
    <mergeCell ref="AO277:AO278"/>
    <mergeCell ref="Y277:Y278"/>
    <mergeCell ref="AB277:AB278"/>
    <mergeCell ref="AC277:AC278"/>
    <mergeCell ref="AD277:AD278"/>
    <mergeCell ref="AE277:AE278"/>
    <mergeCell ref="AF277:AF278"/>
    <mergeCell ref="J277:J278"/>
    <mergeCell ref="K277:K278"/>
    <mergeCell ref="L277:L278"/>
    <mergeCell ref="V277:V278"/>
    <mergeCell ref="W277:W278"/>
    <mergeCell ref="X277:X278"/>
    <mergeCell ref="Y281:Y282"/>
    <mergeCell ref="AB281:AB282"/>
    <mergeCell ref="AC281:AC282"/>
    <mergeCell ref="B271:B276"/>
    <mergeCell ref="C271:C272"/>
    <mergeCell ref="D271:D272"/>
    <mergeCell ref="E271:E272"/>
    <mergeCell ref="F271:F272"/>
    <mergeCell ref="G271:G272"/>
    <mergeCell ref="H271:H272"/>
    <mergeCell ref="V273:V274"/>
    <mergeCell ref="J271:J272"/>
    <mergeCell ref="K271:K272"/>
    <mergeCell ref="L271:L272"/>
    <mergeCell ref="M271:U278"/>
    <mergeCell ref="C275:C276"/>
    <mergeCell ref="D275:D276"/>
    <mergeCell ref="E275:E276"/>
    <mergeCell ref="F275:F276"/>
    <mergeCell ref="G275:G276"/>
    <mergeCell ref="H275:H276"/>
    <mergeCell ref="I275:I276"/>
    <mergeCell ref="J275:J276"/>
    <mergeCell ref="K275:K276"/>
    <mergeCell ref="AK273:AK274"/>
    <mergeCell ref="AD273:AD274"/>
    <mergeCell ref="AE273:AE274"/>
    <mergeCell ref="AF273:AF274"/>
    <mergeCell ref="AG273:AG274"/>
    <mergeCell ref="W275:W276"/>
    <mergeCell ref="L275:L276"/>
    <mergeCell ref="V275:V276"/>
    <mergeCell ref="AI275:AI276"/>
    <mergeCell ref="AJ275:AJ276"/>
    <mergeCell ref="AK275:AK276"/>
    <mergeCell ref="AC275:AC276"/>
    <mergeCell ref="AD275:AD276"/>
    <mergeCell ref="AE275:AE276"/>
    <mergeCell ref="AF275:AF276"/>
    <mergeCell ref="AG275:AG276"/>
    <mergeCell ref="AB275:AB276"/>
    <mergeCell ref="AH275:AH276"/>
    <mergeCell ref="X275:X276"/>
    <mergeCell ref="Y275:Y276"/>
    <mergeCell ref="AP273:AP274"/>
    <mergeCell ref="AM275:AM276"/>
    <mergeCell ref="AN275:AN276"/>
    <mergeCell ref="AI271:AI272"/>
    <mergeCell ref="AQ273:AQ274"/>
    <mergeCell ref="AI273:AI274"/>
    <mergeCell ref="AQ271:AQ272"/>
    <mergeCell ref="AR273:AR274"/>
    <mergeCell ref="AL273:AL274"/>
    <mergeCell ref="AM273:AM274"/>
    <mergeCell ref="AN273:AN274"/>
    <mergeCell ref="AO273:AO274"/>
    <mergeCell ref="AO275:AO276"/>
    <mergeCell ref="AP275:AP276"/>
    <mergeCell ref="AQ275:AQ276"/>
    <mergeCell ref="AR275:AR276"/>
    <mergeCell ref="AL275:AL276"/>
    <mergeCell ref="AL271:AL272"/>
    <mergeCell ref="AM271:AM272"/>
    <mergeCell ref="AN271:AN272"/>
    <mergeCell ref="AO271:AO272"/>
    <mergeCell ref="AJ271:AJ272"/>
    <mergeCell ref="AK271:AK272"/>
    <mergeCell ref="AJ273:AJ274"/>
    <mergeCell ref="AE271:AE272"/>
    <mergeCell ref="AF271:AF272"/>
    <mergeCell ref="AG271:AG272"/>
    <mergeCell ref="AH271:AH272"/>
    <mergeCell ref="C273:C274"/>
    <mergeCell ref="D273:D274"/>
    <mergeCell ref="E273:E274"/>
    <mergeCell ref="F273:F274"/>
    <mergeCell ref="H273:H274"/>
    <mergeCell ref="I273:I274"/>
    <mergeCell ref="J273:J274"/>
    <mergeCell ref="V271:V272"/>
    <mergeCell ref="W271:W272"/>
    <mergeCell ref="X271:X272"/>
    <mergeCell ref="AH273:AH274"/>
    <mergeCell ref="I271:I272"/>
    <mergeCell ref="W273:W274"/>
    <mergeCell ref="X273:X274"/>
    <mergeCell ref="Y273:Y274"/>
    <mergeCell ref="AB273:AB274"/>
    <mergeCell ref="AC273:AC274"/>
    <mergeCell ref="Y271:Y272"/>
    <mergeCell ref="AB271:AB272"/>
    <mergeCell ref="Y237:Y270"/>
    <mergeCell ref="L269:L270"/>
    <mergeCell ref="J237:J270"/>
    <mergeCell ref="K237:K270"/>
    <mergeCell ref="M237:U270"/>
    <mergeCell ref="V237:V270"/>
    <mergeCell ref="X235:X236"/>
    <mergeCell ref="Y235:Y236"/>
    <mergeCell ref="AD271:AD272"/>
    <mergeCell ref="C231:C232"/>
    <mergeCell ref="D231:D232"/>
    <mergeCell ref="E231:E232"/>
    <mergeCell ref="H231:H232"/>
    <mergeCell ref="I231:I232"/>
    <mergeCell ref="I235:I236"/>
    <mergeCell ref="AC271:AC272"/>
    <mergeCell ref="V235:V236"/>
    <mergeCell ref="K273:K274"/>
    <mergeCell ref="L273:L274"/>
    <mergeCell ref="Y231:Y232"/>
    <mergeCell ref="J231:J232"/>
    <mergeCell ref="K231:K232"/>
    <mergeCell ref="M231:U232"/>
    <mergeCell ref="V231:V232"/>
    <mergeCell ref="W231:W232"/>
    <mergeCell ref="X231:X232"/>
    <mergeCell ref="V233:V234"/>
    <mergeCell ref="W233:W234"/>
    <mergeCell ref="X233:X234"/>
    <mergeCell ref="Y233:Y234"/>
    <mergeCell ref="W235:W236"/>
    <mergeCell ref="W237:W270"/>
    <mergeCell ref="X237:X270"/>
    <mergeCell ref="B233:B270"/>
    <mergeCell ref="C233:C234"/>
    <mergeCell ref="D233:D234"/>
    <mergeCell ref="E233:E234"/>
    <mergeCell ref="H233:H234"/>
    <mergeCell ref="I233:I234"/>
    <mergeCell ref="J233:J234"/>
    <mergeCell ref="K233:K234"/>
    <mergeCell ref="M233:U236"/>
    <mergeCell ref="C235:C236"/>
    <mergeCell ref="D235:D236"/>
    <mergeCell ref="E235:E236"/>
    <mergeCell ref="H235:H236"/>
    <mergeCell ref="J235:J236"/>
    <mergeCell ref="K235:K236"/>
    <mergeCell ref="F255:F270"/>
    <mergeCell ref="G255:G270"/>
    <mergeCell ref="H237:H270"/>
    <mergeCell ref="I237:I270"/>
    <mergeCell ref="C237:C270"/>
    <mergeCell ref="D237:D270"/>
    <mergeCell ref="E237:E270"/>
    <mergeCell ref="F237:F254"/>
    <mergeCell ref="G237:G254"/>
    <mergeCell ref="W165:W197"/>
    <mergeCell ref="X165:X197"/>
    <mergeCell ref="Y165:Y197"/>
    <mergeCell ref="F183:F197"/>
    <mergeCell ref="G183:G197"/>
    <mergeCell ref="M165:U197"/>
    <mergeCell ref="V165:V197"/>
    <mergeCell ref="W198:W230"/>
    <mergeCell ref="X198:X230"/>
    <mergeCell ref="Y198:Y230"/>
    <mergeCell ref="M198:U230"/>
    <mergeCell ref="V198:V230"/>
    <mergeCell ref="C165:C197"/>
    <mergeCell ref="D165:D197"/>
    <mergeCell ref="E165:E197"/>
    <mergeCell ref="F165:F182"/>
    <mergeCell ref="G165:G182"/>
    <mergeCell ref="H198:H230"/>
    <mergeCell ref="I198:I230"/>
    <mergeCell ref="J198:J230"/>
    <mergeCell ref="K198:K230"/>
    <mergeCell ref="D198:D230"/>
    <mergeCell ref="E198:E230"/>
    <mergeCell ref="F198:F215"/>
    <mergeCell ref="G198:G215"/>
    <mergeCell ref="H165:H197"/>
    <mergeCell ref="I165:I197"/>
    <mergeCell ref="J165:J197"/>
    <mergeCell ref="K165:K197"/>
    <mergeCell ref="F216:F230"/>
    <mergeCell ref="G216:G230"/>
    <mergeCell ref="C198:C230"/>
    <mergeCell ref="V126:V127"/>
    <mergeCell ref="W126:W127"/>
    <mergeCell ref="X126:X127"/>
    <mergeCell ref="Y126:Y127"/>
    <mergeCell ref="I126:I127"/>
    <mergeCell ref="J126:J127"/>
    <mergeCell ref="W128:W164"/>
    <mergeCell ref="X128:X164"/>
    <mergeCell ref="Y128:Y164"/>
    <mergeCell ref="L136:L137"/>
    <mergeCell ref="L163:L164"/>
    <mergeCell ref="M128:U164"/>
    <mergeCell ref="V128:V164"/>
    <mergeCell ref="I128:I164"/>
    <mergeCell ref="J128:J164"/>
    <mergeCell ref="K128:K164"/>
    <mergeCell ref="K126:K127"/>
    <mergeCell ref="Y120:Y121"/>
    <mergeCell ref="C122:C123"/>
    <mergeCell ref="D122:D123"/>
    <mergeCell ref="E122:E123"/>
    <mergeCell ref="H122:H123"/>
    <mergeCell ref="I122:I123"/>
    <mergeCell ref="J122:J123"/>
    <mergeCell ref="J124:J125"/>
    <mergeCell ref="K124:K125"/>
    <mergeCell ref="V124:V125"/>
    <mergeCell ref="W124:W125"/>
    <mergeCell ref="X124:X125"/>
    <mergeCell ref="Y124:Y125"/>
    <mergeCell ref="K122:K123"/>
    <mergeCell ref="V122:V123"/>
    <mergeCell ref="W122:W123"/>
    <mergeCell ref="X122:X123"/>
    <mergeCell ref="Y122:Y123"/>
    <mergeCell ref="C124:C125"/>
    <mergeCell ref="D124:D125"/>
    <mergeCell ref="E124:E125"/>
    <mergeCell ref="H124:H125"/>
    <mergeCell ref="I124:I125"/>
    <mergeCell ref="V120:V121"/>
    <mergeCell ref="W120:W121"/>
    <mergeCell ref="X120:X121"/>
    <mergeCell ref="G86:G119"/>
    <mergeCell ref="H86:H119"/>
    <mergeCell ref="I86:I119"/>
    <mergeCell ref="B120:B232"/>
    <mergeCell ref="C120:C121"/>
    <mergeCell ref="D120:D121"/>
    <mergeCell ref="E120:E121"/>
    <mergeCell ref="H120:H121"/>
    <mergeCell ref="I120:I121"/>
    <mergeCell ref="J120:J121"/>
    <mergeCell ref="K120:K121"/>
    <mergeCell ref="M120:U127"/>
    <mergeCell ref="C128:C164"/>
    <mergeCell ref="D128:D164"/>
    <mergeCell ref="E128:E164"/>
    <mergeCell ref="F128:F164"/>
    <mergeCell ref="G128:G164"/>
    <mergeCell ref="C126:C127"/>
    <mergeCell ref="D126:D127"/>
    <mergeCell ref="E126:E127"/>
    <mergeCell ref="H126:H127"/>
    <mergeCell ref="H128:H164"/>
    <mergeCell ref="K86:K119"/>
    <mergeCell ref="M86:U119"/>
    <mergeCell ref="V86:V119"/>
    <mergeCell ref="W86:W119"/>
    <mergeCell ref="AG48:AG49"/>
    <mergeCell ref="AH48:AH49"/>
    <mergeCell ref="AQ50:AQ51"/>
    <mergeCell ref="V48:V49"/>
    <mergeCell ref="J52:J85"/>
    <mergeCell ref="K52:K85"/>
    <mergeCell ref="M52:U85"/>
    <mergeCell ref="AN50:AN51"/>
    <mergeCell ref="AO50:AO51"/>
    <mergeCell ref="AP50:AP51"/>
    <mergeCell ref="AE50:AE51"/>
    <mergeCell ref="AF50:AF51"/>
    <mergeCell ref="AG50:AG51"/>
    <mergeCell ref="AH50:AH51"/>
    <mergeCell ref="AI50:AI51"/>
    <mergeCell ref="AJ50:AJ51"/>
    <mergeCell ref="V52:V85"/>
    <mergeCell ref="W52:W85"/>
    <mergeCell ref="X52:X85"/>
    <mergeCell ref="X86:X119"/>
    <mergeCell ref="AM50:AM51"/>
    <mergeCell ref="B52:B119"/>
    <mergeCell ref="C52:C85"/>
    <mergeCell ref="D52:D85"/>
    <mergeCell ref="E52:E85"/>
    <mergeCell ref="F52:F67"/>
    <mergeCell ref="G52:G67"/>
    <mergeCell ref="H52:H85"/>
    <mergeCell ref="I52:I85"/>
    <mergeCell ref="AK50:AK51"/>
    <mergeCell ref="W50:W51"/>
    <mergeCell ref="X50:X51"/>
    <mergeCell ref="Y52:Y85"/>
    <mergeCell ref="F68:F85"/>
    <mergeCell ref="G68:G85"/>
    <mergeCell ref="C86:C119"/>
    <mergeCell ref="D86:D119"/>
    <mergeCell ref="E86:E119"/>
    <mergeCell ref="F86:F119"/>
    <mergeCell ref="V50:V51"/>
    <mergeCell ref="B46:B51"/>
    <mergeCell ref="E46:E47"/>
    <mergeCell ref="Y86:Y119"/>
    <mergeCell ref="J86:J119"/>
    <mergeCell ref="Y50:Y51"/>
    <mergeCell ref="AB50:AB51"/>
    <mergeCell ref="AC50:AC51"/>
    <mergeCell ref="AD50:AD51"/>
    <mergeCell ref="AQ48:AQ49"/>
    <mergeCell ref="AR48:AR49"/>
    <mergeCell ref="C50:C51"/>
    <mergeCell ref="D50:D51"/>
    <mergeCell ref="E50:E51"/>
    <mergeCell ref="H50:H51"/>
    <mergeCell ref="I50:I51"/>
    <mergeCell ref="J50:J51"/>
    <mergeCell ref="K50:K51"/>
    <mergeCell ref="L50:L51"/>
    <mergeCell ref="AK48:AK49"/>
    <mergeCell ref="AL48:AL49"/>
    <mergeCell ref="AM48:AM49"/>
    <mergeCell ref="AN48:AN49"/>
    <mergeCell ref="AO48:AO49"/>
    <mergeCell ref="AP48:AP49"/>
    <mergeCell ref="AE48:AE49"/>
    <mergeCell ref="AF48:AF49"/>
    <mergeCell ref="AR50:AR51"/>
    <mergeCell ref="AL50:AL51"/>
    <mergeCell ref="AI48:AI49"/>
    <mergeCell ref="AJ48:AJ49"/>
    <mergeCell ref="W48:W49"/>
    <mergeCell ref="X48:X49"/>
    <mergeCell ref="Y48:Y49"/>
    <mergeCell ref="AB48:AB49"/>
    <mergeCell ref="AC48:AC49"/>
    <mergeCell ref="AD48:AD49"/>
    <mergeCell ref="W46:W47"/>
    <mergeCell ref="X46:X47"/>
    <mergeCell ref="Y46:Y47"/>
    <mergeCell ref="Z48:Z49"/>
    <mergeCell ref="AA48:AA49"/>
    <mergeCell ref="C48:C49"/>
    <mergeCell ref="D48:D49"/>
    <mergeCell ref="E48:E49"/>
    <mergeCell ref="H48:H49"/>
    <mergeCell ref="I48:I49"/>
    <mergeCell ref="J48:J49"/>
    <mergeCell ref="K48:K49"/>
    <mergeCell ref="I46:I47"/>
    <mergeCell ref="J46:J47"/>
    <mergeCell ref="K46:K47"/>
    <mergeCell ref="C46:C47"/>
    <mergeCell ref="D46:D47"/>
    <mergeCell ref="AF42:AF45"/>
    <mergeCell ref="AG42:AG45"/>
    <mergeCell ref="V9:V45"/>
    <mergeCell ref="W9:W45"/>
    <mergeCell ref="X9:X45"/>
    <mergeCell ref="Y9:Y45"/>
    <mergeCell ref="AN42:AN45"/>
    <mergeCell ref="AO42:AO45"/>
    <mergeCell ref="AP42:AP45"/>
    <mergeCell ref="L46:L47"/>
    <mergeCell ref="M46:U51"/>
    <mergeCell ref="V46:V47"/>
    <mergeCell ref="L48:L49"/>
    <mergeCell ref="G10:G45"/>
    <mergeCell ref="AF7:AR7"/>
    <mergeCell ref="B9:B45"/>
    <mergeCell ref="C9:C45"/>
    <mergeCell ref="D9:D45"/>
    <mergeCell ref="E9:E45"/>
    <mergeCell ref="H9:H45"/>
    <mergeCell ref="I9:I45"/>
    <mergeCell ref="J9:J45"/>
    <mergeCell ref="K9:K45"/>
    <mergeCell ref="M9:U45"/>
    <mergeCell ref="B7:G7"/>
    <mergeCell ref="H7:K7"/>
    <mergeCell ref="L7:Q7"/>
    <mergeCell ref="R7:U7"/>
    <mergeCell ref="V7:Y7"/>
    <mergeCell ref="AB7:AE7"/>
    <mergeCell ref="Z7:AA7"/>
    <mergeCell ref="AQ42:AQ45"/>
    <mergeCell ref="H46:H47"/>
    <mergeCell ref="AR42:AR45"/>
    <mergeCell ref="AL42:AL45"/>
    <mergeCell ref="AM42:AM45"/>
    <mergeCell ref="G4:AD4"/>
    <mergeCell ref="AE4:AH5"/>
    <mergeCell ref="E5:F5"/>
    <mergeCell ref="G5:AD5"/>
    <mergeCell ref="B2:D5"/>
    <mergeCell ref="E2:F2"/>
    <mergeCell ref="G2:AD2"/>
    <mergeCell ref="AE2:AH2"/>
    <mergeCell ref="E3:F3"/>
    <mergeCell ref="G3:AD3"/>
    <mergeCell ref="AE3:AH3"/>
    <mergeCell ref="E4:F4"/>
    <mergeCell ref="F10:F45"/>
    <mergeCell ref="AH42:AH45"/>
    <mergeCell ref="AI42:AI45"/>
    <mergeCell ref="AJ42:AJ45"/>
    <mergeCell ref="AK42:AK45"/>
    <mergeCell ref="AB42:AB45"/>
    <mergeCell ref="AC42:AC45"/>
    <mergeCell ref="AD42:AD45"/>
    <mergeCell ref="AE42:AE45"/>
    <mergeCell ref="AS50:AS51"/>
    <mergeCell ref="AT50:AT51"/>
    <mergeCell ref="AS48:AS49"/>
    <mergeCell ref="AT48:AT49"/>
    <mergeCell ref="AS42:AS45"/>
    <mergeCell ref="AT42:AT45"/>
    <mergeCell ref="AO289:AR289"/>
    <mergeCell ref="AO290:AR290"/>
    <mergeCell ref="AO291:AR291"/>
    <mergeCell ref="AS283:AS284"/>
    <mergeCell ref="AT283:AT284"/>
    <mergeCell ref="AS281:AS282"/>
    <mergeCell ref="AT281:AT282"/>
    <mergeCell ref="AS275:AS276"/>
    <mergeCell ref="AT275:AT276"/>
    <mergeCell ref="AS273:AS274"/>
    <mergeCell ref="AT273:AT274"/>
    <mergeCell ref="AS271:AS272"/>
    <mergeCell ref="AT271:AT272"/>
    <mergeCell ref="AS285:AS286"/>
    <mergeCell ref="AT285:AT286"/>
    <mergeCell ref="AR271:AR272"/>
    <mergeCell ref="AP271:AP272"/>
    <mergeCell ref="AR281:AR282"/>
    <mergeCell ref="AO292:AR292"/>
    <mergeCell ref="AO293:AR293"/>
    <mergeCell ref="AO296:AR296"/>
    <mergeCell ref="AS289:AT289"/>
    <mergeCell ref="AS290:AT290"/>
    <mergeCell ref="AS291:AT291"/>
    <mergeCell ref="AS292:AT292"/>
    <mergeCell ref="AS293:AT293"/>
    <mergeCell ref="AS296:AT296"/>
    <mergeCell ref="AO294:AR294"/>
    <mergeCell ref="AS294:AT294"/>
    <mergeCell ref="AO295:AR295"/>
    <mergeCell ref="AS295:AT295"/>
  </mergeCells>
  <conditionalFormatting sqref="J9 J46 J48 J50 J52:J67 J86:J120 X86:X120 J122 J124 J126 J128:J196 J198:J229 J231 J233 J235 J237:J269 J271 J273 J275 J277 J279 J281 J283 J285 J287">
    <cfRule type="containsText" dxfId="19" priority="68" operator="containsText" text="Moderado">
      <formula>NOT(ISERROR(SEARCH("Moderado",J9)))</formula>
    </cfRule>
    <cfRule type="containsText" dxfId="18" priority="69" operator="containsText" text="Alto">
      <formula>NOT(ISERROR(SEARCH("Alto",J9)))</formula>
    </cfRule>
    <cfRule type="containsText" dxfId="17" priority="70" operator="containsText" text="Extremo">
      <formula>NOT(ISERROR(SEARCH("Extremo",J9)))</formula>
    </cfRule>
  </conditionalFormatting>
  <conditionalFormatting sqref="X9 X46 X48 X50 X52:X67 X122 X124 X126 X128:X196 X198:X229 X231 X233 X235 X237:X269 X271 X273 X275 X277 X279 X281 X283 X285 X287">
    <cfRule type="containsText" dxfId="16" priority="65" operator="containsText" text="Moderado">
      <formula>NOT(ISERROR(SEARCH("Moderado",X9)))</formula>
    </cfRule>
    <cfRule type="containsText" dxfId="15" priority="66" operator="containsText" text="Alto">
      <formula>NOT(ISERROR(SEARCH("Alto",X9)))</formula>
    </cfRule>
    <cfRule type="containsText" dxfId="14" priority="67" operator="containsText" text="Extremo">
      <formula>NOT(ISERROR(SEARCH("Extremo",X9)))</formula>
    </cfRule>
  </conditionalFormatting>
  <conditionalFormatting sqref="Z7:Z136">
    <cfRule type="cellIs" dxfId="13" priority="13" operator="equal">
      <formula>"Incumplido"</formula>
    </cfRule>
  </conditionalFormatting>
  <conditionalFormatting sqref="Z138:Z152 Z169:Z186 Z154:Z159 Z188:Z193 Z221:Z226 Z261:Z264 Z266:Z296 Z161:Z167 Z195:Z219 Z228:Z259">
    <cfRule type="cellIs" dxfId="12" priority="11" operator="equal">
      <formula>"Incumplido"</formula>
    </cfRule>
  </conditionalFormatting>
  <conditionalFormatting sqref="AS1:AS42 AS46:AS48 AS50 AS52:AS271 AS273 AS275 AS277 AS279:AS281 AS283">
    <cfRule type="cellIs" dxfId="11" priority="14" operator="equal">
      <formula>"Incumplido"</formula>
    </cfRule>
  </conditionalFormatting>
  <conditionalFormatting sqref="AS285:AS293 AS296:AS1048576">
    <cfRule type="cellIs" dxfId="10" priority="64" operator="equal">
      <formula>"Incumplido"</formula>
    </cfRule>
  </conditionalFormatting>
  <conditionalFormatting sqref="Z168">
    <cfRule type="cellIs" dxfId="9" priority="10" operator="equal">
      <formula>"Incumplido"</formula>
    </cfRule>
  </conditionalFormatting>
  <conditionalFormatting sqref="Z153">
    <cfRule type="cellIs" dxfId="8" priority="9" operator="equal">
      <formula>"Incumplido"</formula>
    </cfRule>
  </conditionalFormatting>
  <conditionalFormatting sqref="Z187">
    <cfRule type="cellIs" dxfId="7" priority="8" operator="equal">
      <formula>"Incumplido"</formula>
    </cfRule>
  </conditionalFormatting>
  <conditionalFormatting sqref="Z220">
    <cfRule type="cellIs" dxfId="6" priority="7" operator="equal">
      <formula>"Incumplido"</formula>
    </cfRule>
  </conditionalFormatting>
  <conditionalFormatting sqref="Z260">
    <cfRule type="cellIs" dxfId="5" priority="6" operator="equal">
      <formula>"Incumplido"</formula>
    </cfRule>
  </conditionalFormatting>
  <conditionalFormatting sqref="Z265">
    <cfRule type="cellIs" dxfId="4" priority="5" operator="equal">
      <formula>"Incumplido"</formula>
    </cfRule>
  </conditionalFormatting>
  <conditionalFormatting sqref="Z160">
    <cfRule type="cellIs" dxfId="3" priority="4" operator="equal">
      <formula>"Incumplido"</formula>
    </cfRule>
  </conditionalFormatting>
  <conditionalFormatting sqref="Z194">
    <cfRule type="cellIs" dxfId="2" priority="3" operator="equal">
      <formula>"Incumplido"</formula>
    </cfRule>
  </conditionalFormatting>
  <conditionalFormatting sqref="Z227">
    <cfRule type="cellIs" dxfId="1" priority="2" operator="equal">
      <formula>"Incumplido"</formula>
    </cfRule>
  </conditionalFormatting>
  <conditionalFormatting sqref="AS294:AS295">
    <cfRule type="cellIs" dxfId="0" priority="1" operator="equal">
      <formula>"Incumplido"</formula>
    </cfRule>
  </conditionalFormatting>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Lista!$A$1:$A$3</xm:f>
          </x14:formula1>
          <xm:sqref>AS182:AS206 AS287:AS288 AS66:AS67 AS99:AS100 AS213 AS180 AS250:AS252 AS146:AS173 AS238:AS248 AS138:AS140 AS70:AS80 AS82:AS84 AS254:AS269 AS46:AS48 AS103:AS113 AS211 AS11:AS20 AS175:AS176 AS178 AS115:AS117 AS208:AS209 AS86:AS97 AS273 AS142:AS144 AS283 AS50 AS22:AS42 AS279:AS281 AS277 AS275 AS271 AS52:AS64 AS9 AS120:AS136 AS215:AS224 AS226:AS236</xm:sqref>
        </x14:dataValidation>
        <x14:dataValidation type="list" allowBlank="1" showInputMessage="1" showErrorMessage="1">
          <x14:formula1>
            <xm:f>Lista!$A$1:$A$4</xm:f>
          </x14:formula1>
          <xm:sqref>AS101:AS102 AS68:AS69 AS145 AS181 AS214 AS237 AS253</xm:sqref>
        </x14:dataValidation>
        <x14:dataValidation type="list" allowBlank="1" showInputMessage="1" showErrorMessage="1">
          <x14:formula1>
            <xm:f>Lista!$A$1:$A$5</xm:f>
          </x14:formula1>
          <xm:sqref>AS21 AS65 AS85 AS98 AS114 AS118:AS119 AS141 AS177 AS179 AS207 AS210 AS212 AS249 AS270 AS174 AS81 AS285:AS286 Z249:Z253 Z9:Z10 Z13 Z15 Z17:Z20 Z24:Z30 Z32:Z37 Z52:Z53 Z55 Z59:Z63 Z66 Z68:Z69 Z72:Z76 Z80 Z89 Z95:Z96 Z99:Z100 Z102:Z104 Z106:Z107 Z109:Z110 Z113 Z120 Z122:Z125 Z130 Z134:Z136 Z142:Z147 Z150:Z152 Z155 Z165 Z172 Z178 Z180:Z182 Z185:Z186 Z189 Z196:Z198 Z205 Z211 Z214:Z215 Z218:Z219 Z222 Z229:Z237 Z239 Z243:Z247 Z257:Z258 Z261 Z268 Z86 Z265</xm:sqref>
        </x14:dataValidation>
        <x14:dataValidation type="list" allowBlank="1" showInputMessage="1" showErrorMessage="1">
          <x14:formula1>
            <xm:f>'[Papel de Trabajo MRC V2 2024 AMBV.xlsx]Lista'!#REF!</xm:f>
          </x14:formula1>
          <xm:sqref>Z254:Z256 Z48 Z50 Z267 Z285 Z271 Z273 Z275 Z111 Z269 Z259 Z279 Z283 Z83:Z85 Z11:Z12 Z14 Z169:Z171 Z21:Z23 Z31 Z54 Z56:Z58 Z166:Z167 Z67 Z212 Z40:Z46 Z281 Z90:Z94 Z97:Z98 Z101 Z64:Z65 Z71 Z77:Z78 Z114:Z119 Z221 Z126:Z129 Z131:Z133 Z138:Z141 Z148:Z149 Z240:Z242 Z248 Z173:Z177 Z179 Z183:Z184 Z154 Z161:Z163 Z199:Z204 Z206:Z210 Z105 Z216:Z217 Z188 Z195 Z287 Z238 Z263:Z264 Z38 Z81 Z156:Z159 Z190:Z193 Z223:Z226 Z228</xm:sqref>
        </x14:dataValidation>
        <x14:dataValidation type="list" allowBlank="1" showInputMessage="1" showErrorMessage="1">
          <x14:formula1>
            <xm:f>Lista!$A$1:$A$6</xm:f>
          </x14:formula1>
          <xm:sqref>AS10</xm:sqref>
        </x14:dataValidation>
        <x14:dataValidation type="list" allowBlank="1" showInputMessage="1" showErrorMessage="1">
          <x14:formula1>
            <xm:f>Lista!$A$1:$A$7</xm:f>
          </x14:formula1>
          <xm:sqref>AS137 AS225 Z121 Z79 Z112 Z277:Z278 Z87:Z88 Z168 Z16 Z213 Z70 Z108 Z153 Z187 Z220 Z260 Z262 Z266 Z39 Z82 Z160 Z194 Z227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D13" sqref="D13"/>
    </sheetView>
  </sheetViews>
  <sheetFormatPr baseColWidth="10" defaultRowHeight="15" x14ac:dyDescent="0.25"/>
  <sheetData>
    <row r="1" spans="1:1" x14ac:dyDescent="0.25">
      <c r="A1" t="s">
        <v>1034</v>
      </c>
    </row>
    <row r="2" spans="1:1" x14ac:dyDescent="0.25">
      <c r="A2" t="s">
        <v>1035</v>
      </c>
    </row>
    <row r="3" spans="1:1" x14ac:dyDescent="0.25">
      <c r="A3" t="s">
        <v>1036</v>
      </c>
    </row>
    <row r="4" spans="1:1" x14ac:dyDescent="0.25">
      <c r="A4" t="s">
        <v>1039</v>
      </c>
    </row>
    <row r="5" spans="1:1" x14ac:dyDescent="0.25">
      <c r="A5" t="s">
        <v>1042</v>
      </c>
    </row>
    <row r="6" spans="1:1" x14ac:dyDescent="0.25">
      <c r="A6" t="s">
        <v>1211</v>
      </c>
    </row>
    <row r="7" spans="1:1" x14ac:dyDescent="0.25">
      <c r="A7" t="s">
        <v>1215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MRC V2 2024</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Mayerly Bernal Zapata</dc:creator>
  <cp:lastModifiedBy>Diana Mayerly Bernal Zapata</cp:lastModifiedBy>
  <dcterms:created xsi:type="dcterms:W3CDTF">2024-09-03T15:46:16Z</dcterms:created>
  <dcterms:modified xsi:type="dcterms:W3CDTF">2024-09-12T19:36:11Z</dcterms:modified>
</cp:coreProperties>
</file>